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andreagiannini/Desktop/"/>
    </mc:Choice>
  </mc:AlternateContent>
  <xr:revisionPtr revIDLastSave="0" documentId="8_{90BB23B1-E7AF-6B4C-A0B1-C643A4A75BAB}" xr6:coauthVersionLast="46" xr6:coauthVersionMax="46" xr10:uidLastSave="{00000000-0000-0000-0000-000000000000}"/>
  <bookViews>
    <workbookView xWindow="0" yWindow="600" windowWidth="28800" windowHeight="17400" firstSheet="13" activeTab="16"/>
  </bookViews>
  <sheets>
    <sheet name="50 IV Femm_" sheetId="1" r:id="rId1"/>
    <sheet name="50 IV Masc_" sheetId="2" r:id="rId2"/>
    <sheet name="50 V Femm_" sheetId="3" r:id="rId3"/>
    <sheet name="50 V Masc_" sheetId="4" r:id="rId4"/>
    <sheet name="Lungo IV Femm_" sheetId="5" r:id="rId5"/>
    <sheet name="Lungo IV Masc_" sheetId="6" r:id="rId6"/>
    <sheet name="Lungo V Femm_" sheetId="7" r:id="rId7"/>
    <sheet name="Lungo V Masc_" sheetId="8" r:id="rId8"/>
    <sheet name="Vortex IV Femm_" sheetId="9" r:id="rId9"/>
    <sheet name="Vortex IV Masc_" sheetId="10" r:id="rId10"/>
    <sheet name="Vortex V Femm_" sheetId="11" r:id="rId11"/>
    <sheet name="Vortex V Masc_" sheetId="12" r:id="rId12"/>
    <sheet name="Staff_ IV Femm_" sheetId="13" r:id="rId13"/>
    <sheet name="Staff_ IV Masc_" sheetId="14" r:id="rId14"/>
    <sheet name="Staff_ V Femm_" sheetId="15" r:id="rId15"/>
    <sheet name="Staff_ V Masc_" sheetId="16" r:id="rId16"/>
    <sheet name="Class. Personale" sheetId="17" r:id="rId17"/>
    <sheet name="Classifica_TOTALE" sheetId="18" r:id="rId18"/>
  </sheets>
  <definedNames>
    <definedName name="_xlnm.Print_Area" localSheetId="0">'50 IV Femm_'!$A$2:$J$32001</definedName>
    <definedName name="_xlnm.Print_Area" localSheetId="1">'50 IV Masc_'!$A$2:$J$32001</definedName>
    <definedName name="_xlnm.Print_Area" localSheetId="2">'50 V Femm_'!$A$2:$J$32001</definedName>
    <definedName name="_xlnm.Print_Area" localSheetId="3">'50 V Masc_'!$A$2:$J$32001</definedName>
    <definedName name="_xlnm.Print_Area" localSheetId="17">(Classifica_TOTALE!$A$1:$G$18,Classifica_TOTALE!$K$1:$U$14)</definedName>
    <definedName name="_xlnm.Print_Area" localSheetId="4">'Lungo IV Femm_'!$A$2:$J$32001</definedName>
    <definedName name="_xlnm.Print_Area" localSheetId="5">'Lungo IV Masc_'!$A$2:$J$32001</definedName>
    <definedName name="_xlnm.Print_Area" localSheetId="6">'Lungo V Femm_'!$A$2:$J$32001</definedName>
    <definedName name="_xlnm.Print_Area" localSheetId="7">'Lungo V Masc_'!$A$2:$J$32001</definedName>
    <definedName name="_xlnm.Print_Area" localSheetId="12">'Staff_ IV Femm_'!$A$2:$C$32001</definedName>
    <definedName name="_xlnm.Print_Area" localSheetId="13">'Staff_ IV Masc_'!$A$2:$C$32001</definedName>
    <definedName name="_xlnm.Print_Area" localSheetId="14">'Staff_ V Femm_'!$A$2:$C$32001</definedName>
    <definedName name="_xlnm.Print_Area" localSheetId="15">'Staff_ V Masc_'!$A$2:$C$32001</definedName>
    <definedName name="_xlnm.Print_Area" localSheetId="8">'Vortex IV Femm_'!$A$2:$J$32001</definedName>
    <definedName name="_xlnm.Print_Area" localSheetId="9">'Vortex IV Masc_'!$A$2:$J$32001</definedName>
    <definedName name="_xlnm.Print_Area" localSheetId="10">'Vortex V Femm_'!$A$2:$J$32001</definedName>
    <definedName name="_xlnm.Print_Area" localSheetId="11">'Vortex V Masc_'!$A$2:$J$32001</definedName>
    <definedName name="Excel_BuiltIn__FilterDatabase">'Class. Personale'!$A$1:$V$1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E369" i="17"/>
  <c r="E370" i="17"/>
  <c r="E371" i="17"/>
  <c r="F7" i="1"/>
  <c r="F15" i="1"/>
  <c r="F20" i="1"/>
  <c r="F25" i="1"/>
  <c r="F29" i="1"/>
  <c r="F34" i="1"/>
  <c r="F16" i="1"/>
  <c r="F17" i="1"/>
  <c r="F32" i="1"/>
  <c r="F35" i="1"/>
  <c r="F39" i="1"/>
  <c r="F45" i="1"/>
  <c r="F5" i="1"/>
  <c r="F11" i="1"/>
  <c r="F28" i="1"/>
  <c r="F57" i="1"/>
  <c r="F59" i="1"/>
  <c r="F64" i="1"/>
  <c r="F3" i="1"/>
  <c r="F23" i="1"/>
  <c r="F42" i="1"/>
  <c r="F53" i="1"/>
  <c r="F56" i="1"/>
  <c r="F8" i="1"/>
  <c r="F19" i="1"/>
  <c r="F26" i="1"/>
  <c r="F37" i="1"/>
  <c r="F43" i="1"/>
  <c r="F48" i="1"/>
  <c r="F14" i="1"/>
  <c r="F24" i="1"/>
  <c r="F3" i="2"/>
  <c r="F8" i="2"/>
  <c r="F25" i="2"/>
  <c r="F70" i="2"/>
  <c r="F79" i="2"/>
  <c r="F80" i="2"/>
  <c r="F4" i="2"/>
  <c r="F21" i="2"/>
  <c r="F30" i="2"/>
  <c r="F41" i="2"/>
  <c r="F42" i="2"/>
  <c r="F81" i="2"/>
  <c r="F5" i="2"/>
  <c r="F47" i="2"/>
  <c r="F51" i="2"/>
  <c r="F64" i="2"/>
  <c r="F87" i="2"/>
  <c r="F88" i="2"/>
  <c r="F6" i="2"/>
  <c r="F14" i="2"/>
  <c r="F32" i="2"/>
  <c r="F54" i="2"/>
  <c r="F55" i="2"/>
  <c r="F62" i="2"/>
  <c r="R21" i="2"/>
  <c r="F7" i="2"/>
  <c r="F20" i="2"/>
  <c r="F27" i="2"/>
  <c r="F49" i="2"/>
  <c r="F56" i="2"/>
  <c r="F76" i="2"/>
  <c r="F9" i="2"/>
  <c r="F4" i="3"/>
  <c r="F9" i="3"/>
  <c r="AB4" i="3"/>
  <c r="F15" i="3"/>
  <c r="F53" i="3"/>
  <c r="F3" i="3"/>
  <c r="F8" i="3"/>
  <c r="F27" i="3"/>
  <c r="F47" i="3"/>
  <c r="AB12" i="3"/>
  <c r="F49" i="3"/>
  <c r="F5" i="3"/>
  <c r="F6" i="3"/>
  <c r="F22" i="3"/>
  <c r="F24" i="3"/>
  <c r="V24" i="3"/>
  <c r="F33" i="3"/>
  <c r="F38" i="3"/>
  <c r="F7" i="3"/>
  <c r="Y20" i="3"/>
  <c r="F13" i="3"/>
  <c r="F17" i="3"/>
  <c r="T17" i="3"/>
  <c r="Y22" i="3"/>
  <c r="F25" i="3"/>
  <c r="Y25" i="3"/>
  <c r="F34" i="3"/>
  <c r="F35" i="3"/>
  <c r="F10" i="3"/>
  <c r="AB10" i="3"/>
  <c r="F14" i="3"/>
  <c r="F21" i="3"/>
  <c r="W21" i="3"/>
  <c r="F30" i="3"/>
  <c r="F39" i="3"/>
  <c r="F43" i="3"/>
  <c r="F11" i="3"/>
  <c r="F16" i="3"/>
  <c r="AB16" i="3"/>
  <c r="R33" i="3"/>
  <c r="F10" i="4"/>
  <c r="F31" i="4"/>
  <c r="F37" i="4"/>
  <c r="F43" i="4"/>
  <c r="F11" i="4"/>
  <c r="F13" i="4"/>
  <c r="F14" i="4"/>
  <c r="F25" i="4"/>
  <c r="F39" i="4"/>
  <c r="F52" i="4"/>
  <c r="F12" i="4"/>
  <c r="F32" i="4"/>
  <c r="Y32" i="4"/>
  <c r="F21" i="4"/>
  <c r="F41" i="4"/>
  <c r="F48" i="4"/>
  <c r="F57" i="4"/>
  <c r="F15" i="4"/>
  <c r="F27" i="4"/>
  <c r="F49" i="4"/>
  <c r="F51" i="4"/>
  <c r="F55" i="4"/>
  <c r="F16" i="4"/>
  <c r="F38" i="4"/>
  <c r="F53" i="4"/>
  <c r="F59" i="4"/>
  <c r="F63" i="4"/>
  <c r="F65" i="4"/>
  <c r="F17" i="4"/>
  <c r="F26" i="4"/>
  <c r="F54" i="5"/>
  <c r="F35" i="5"/>
  <c r="F27" i="5"/>
  <c r="F59" i="5"/>
  <c r="F19" i="5"/>
  <c r="F53" i="5"/>
  <c r="F4" i="5"/>
  <c r="AC4" i="5"/>
  <c r="F21" i="5"/>
  <c r="F9" i="5"/>
  <c r="F49" i="5"/>
  <c r="F65" i="5"/>
  <c r="F52" i="5"/>
  <c r="F64" i="5"/>
  <c r="F14" i="5"/>
  <c r="F15" i="5"/>
  <c r="F28" i="5"/>
  <c r="AD28" i="5"/>
  <c r="F23" i="5"/>
  <c r="F3" i="5"/>
  <c r="F12" i="5"/>
  <c r="AB21" i="5"/>
  <c r="F36" i="5"/>
  <c r="F7" i="5"/>
  <c r="F6" i="5"/>
  <c r="F42" i="5"/>
  <c r="F13" i="5"/>
  <c r="AC13" i="5"/>
  <c r="F16" i="5"/>
  <c r="AC16" i="5"/>
  <c r="Z27" i="5"/>
  <c r="F20" i="5"/>
  <c r="AD20" i="5"/>
  <c r="F22" i="5"/>
  <c r="F17" i="5"/>
  <c r="F43" i="5"/>
  <c r="F48" i="5"/>
  <c r="F26" i="5"/>
  <c r="F26" i="6"/>
  <c r="F57" i="6"/>
  <c r="F42" i="6"/>
  <c r="F58" i="6"/>
  <c r="F77" i="6"/>
  <c r="F14" i="6"/>
  <c r="AA14" i="6"/>
  <c r="F49" i="6"/>
  <c r="F29" i="6"/>
  <c r="F61" i="6"/>
  <c r="F33" i="6"/>
  <c r="F68" i="6"/>
  <c r="F79" i="6"/>
  <c r="F69" i="6"/>
  <c r="F71" i="6"/>
  <c r="F67" i="6"/>
  <c r="F32" i="6"/>
  <c r="F11" i="6"/>
  <c r="F15" i="6"/>
  <c r="F54" i="6"/>
  <c r="F18" i="6"/>
  <c r="V18" i="6"/>
  <c r="F74" i="6"/>
  <c r="F16" i="6"/>
  <c r="F19" i="6"/>
  <c r="F4" i="6"/>
  <c r="AC4" i="6"/>
  <c r="AC26" i="6"/>
  <c r="F7" i="6"/>
  <c r="F51" i="6"/>
  <c r="F66" i="6"/>
  <c r="F23" i="6"/>
  <c r="AC23" i="6"/>
  <c r="F8" i="6"/>
  <c r="F3" i="6"/>
  <c r="F27" i="6"/>
  <c r="F50" i="7"/>
  <c r="F29" i="7"/>
  <c r="F44" i="7"/>
  <c r="F11" i="7"/>
  <c r="F34" i="7"/>
  <c r="F8" i="7"/>
  <c r="F7" i="7"/>
  <c r="F35" i="7"/>
  <c r="F12" i="7"/>
  <c r="V11" i="7"/>
  <c r="F17" i="7"/>
  <c r="F23" i="7"/>
  <c r="F9" i="7"/>
  <c r="F14" i="7"/>
  <c r="F5" i="7"/>
  <c r="F24" i="7"/>
  <c r="F38" i="7"/>
  <c r="F27" i="7"/>
  <c r="AC27" i="7"/>
  <c r="F32" i="7"/>
  <c r="F18" i="7"/>
  <c r="F55" i="7"/>
  <c r="F6" i="7"/>
  <c r="F3" i="7"/>
  <c r="X3" i="7"/>
  <c r="F15" i="7"/>
  <c r="F10" i="7"/>
  <c r="F47" i="7"/>
  <c r="F54" i="7"/>
  <c r="F30" i="7"/>
  <c r="F21" i="7"/>
  <c r="F37" i="7"/>
  <c r="F13" i="7"/>
  <c r="F20" i="7"/>
  <c r="F31" i="8"/>
  <c r="X31" i="8"/>
  <c r="F22" i="8"/>
  <c r="F41" i="8"/>
  <c r="F38" i="8"/>
  <c r="F20" i="8"/>
  <c r="AA20" i="8"/>
  <c r="F33" i="8"/>
  <c r="F16" i="8"/>
  <c r="F29" i="8"/>
  <c r="F27" i="8"/>
  <c r="F30" i="8"/>
  <c r="Y30" i="8"/>
  <c r="F40" i="8"/>
  <c r="F4" i="8"/>
  <c r="F13" i="8"/>
  <c r="F25" i="8"/>
  <c r="F17" i="8"/>
  <c r="AD17" i="8"/>
  <c r="F23" i="8"/>
  <c r="F35" i="8"/>
  <c r="F37" i="8"/>
  <c r="F15" i="8"/>
  <c r="F21" i="8"/>
  <c r="F18" i="8"/>
  <c r="F34" i="8"/>
  <c r="F12" i="8"/>
  <c r="F26" i="8"/>
  <c r="AC26" i="8"/>
  <c r="F36" i="8"/>
  <c r="F14" i="8"/>
  <c r="F6" i="8"/>
  <c r="F39" i="8"/>
  <c r="F5" i="8"/>
  <c r="F10" i="8"/>
  <c r="F9" i="8"/>
  <c r="F6" i="9"/>
  <c r="F55" i="9"/>
  <c r="F41" i="9"/>
  <c r="F38" i="9"/>
  <c r="F22" i="9"/>
  <c r="F47" i="9"/>
  <c r="F45" i="9"/>
  <c r="F68" i="9"/>
  <c r="F52" i="9"/>
  <c r="F32" i="9"/>
  <c r="V32" i="9"/>
  <c r="F14" i="9"/>
  <c r="F40" i="9"/>
  <c r="F26" i="9"/>
  <c r="F18" i="9"/>
  <c r="F67" i="9"/>
  <c r="F23" i="9"/>
  <c r="F7" i="9"/>
  <c r="F16" i="9"/>
  <c r="F10" i="9"/>
  <c r="F65" i="9"/>
  <c r="F30" i="9"/>
  <c r="AB30" i="9"/>
  <c r="F12" i="9"/>
  <c r="F58" i="9"/>
  <c r="F20" i="9"/>
  <c r="F11" i="9"/>
  <c r="W27" i="9"/>
  <c r="F24" i="9"/>
  <c r="F66" i="9"/>
  <c r="F34" i="9"/>
  <c r="F5" i="9"/>
  <c r="F46" i="9"/>
  <c r="F24" i="10"/>
  <c r="W24" i="10"/>
  <c r="F41" i="10"/>
  <c r="F8" i="10"/>
  <c r="F35" i="10"/>
  <c r="F14" i="10"/>
  <c r="F21" i="10"/>
  <c r="AB8" i="10"/>
  <c r="F27" i="10"/>
  <c r="F11" i="10"/>
  <c r="F7" i="10"/>
  <c r="F33" i="10"/>
  <c r="F9" i="10"/>
  <c r="F75" i="10"/>
  <c r="F44" i="10"/>
  <c r="F39" i="10"/>
  <c r="F20" i="10"/>
  <c r="F6" i="10"/>
  <c r="F3" i="10"/>
  <c r="F69" i="10"/>
  <c r="F46" i="10"/>
  <c r="F74" i="10"/>
  <c r="F64" i="10"/>
  <c r="F10" i="10"/>
  <c r="F5" i="10"/>
  <c r="F40" i="10"/>
  <c r="F92" i="10"/>
  <c r="F80" i="10"/>
  <c r="F25" i="10"/>
  <c r="F47" i="10"/>
  <c r="F79" i="10"/>
  <c r="F50" i="10"/>
  <c r="F29" i="11"/>
  <c r="W29" i="11"/>
  <c r="F36" i="11"/>
  <c r="F7" i="11"/>
  <c r="Y5" i="11"/>
  <c r="F14" i="11"/>
  <c r="F33" i="11"/>
  <c r="AD33" i="11"/>
  <c r="AC7" i="11"/>
  <c r="F37" i="11"/>
  <c r="F18" i="11"/>
  <c r="F26" i="11"/>
  <c r="V26" i="11"/>
  <c r="F23" i="11"/>
  <c r="T23" i="11"/>
  <c r="F38" i="11"/>
  <c r="F3" i="11"/>
  <c r="F48" i="11"/>
  <c r="AD14" i="11"/>
  <c r="F10" i="11"/>
  <c r="F27" i="11"/>
  <c r="F16" i="11"/>
  <c r="F19" i="11"/>
  <c r="F51" i="11"/>
  <c r="AB19" i="11"/>
  <c r="F50" i="11"/>
  <c r="F49" i="11"/>
  <c r="F13" i="11"/>
  <c r="F39" i="11"/>
  <c r="F6" i="11"/>
  <c r="F12" i="11"/>
  <c r="U27" i="11"/>
  <c r="F24" i="11"/>
  <c r="F46" i="11"/>
  <c r="F20" i="11"/>
  <c r="AC30" i="11"/>
  <c r="F21" i="11"/>
  <c r="AA31" i="11"/>
  <c r="F42" i="11"/>
  <c r="F43" i="11"/>
  <c r="F25" i="12"/>
  <c r="W25" i="12"/>
  <c r="F20" i="12"/>
  <c r="F7" i="12"/>
  <c r="AD7" i="12"/>
  <c r="F31" i="12"/>
  <c r="F63" i="12"/>
  <c r="F19" i="12"/>
  <c r="F64" i="12"/>
  <c r="AD9" i="12"/>
  <c r="F15" i="12"/>
  <c r="F29" i="12"/>
  <c r="U29" i="12"/>
  <c r="F5" i="12"/>
  <c r="F37" i="12"/>
  <c r="F45" i="12"/>
  <c r="F40" i="12"/>
  <c r="F3" i="12"/>
  <c r="F47" i="12"/>
  <c r="F58" i="12"/>
  <c r="F49" i="12"/>
  <c r="F43" i="12"/>
  <c r="W20" i="12"/>
  <c r="F23" i="12"/>
  <c r="AB23" i="12"/>
  <c r="F36" i="12"/>
  <c r="F11" i="12"/>
  <c r="F48" i="12"/>
  <c r="F53" i="12"/>
  <c r="F17" i="12"/>
  <c r="AD17" i="12"/>
  <c r="F32" i="12"/>
  <c r="F16" i="12"/>
  <c r="F18" i="12"/>
  <c r="F14" i="12"/>
  <c r="AC14" i="12"/>
  <c r="F34" i="12"/>
  <c r="F4" i="12"/>
  <c r="AD32" i="12"/>
  <c r="F33" i="12"/>
  <c r="AC33" i="12"/>
  <c r="K7" i="16"/>
  <c r="K3" i="16"/>
  <c r="K4" i="16"/>
  <c r="K5" i="16"/>
  <c r="K6" i="16"/>
  <c r="K8" i="16"/>
  <c r="K9" i="16"/>
  <c r="K10" i="16"/>
  <c r="K11" i="16"/>
  <c r="K12" i="16"/>
  <c r="K13" i="16"/>
  <c r="K14" i="16"/>
  <c r="K1" i="16"/>
  <c r="I17" i="18"/>
  <c r="K3" i="15"/>
  <c r="K4" i="15"/>
  <c r="K5" i="15"/>
  <c r="K6" i="15"/>
  <c r="K7" i="15"/>
  <c r="K8" i="15"/>
  <c r="K9" i="15"/>
  <c r="K10" i="15"/>
  <c r="K11" i="15"/>
  <c r="K12" i="15"/>
  <c r="K13" i="15"/>
  <c r="K14" i="15"/>
  <c r="K1" i="15"/>
  <c r="I16" i="18"/>
  <c r="K3" i="14"/>
  <c r="K4" i="14"/>
  <c r="K5" i="14"/>
  <c r="K6" i="14"/>
  <c r="K7" i="14"/>
  <c r="K8" i="14"/>
  <c r="K9" i="14"/>
  <c r="K10" i="14"/>
  <c r="K11" i="14"/>
  <c r="K12" i="14"/>
  <c r="K13" i="14"/>
  <c r="K14" i="14"/>
  <c r="K3" i="13"/>
  <c r="K4" i="13"/>
  <c r="K5" i="13"/>
  <c r="K6" i="13"/>
  <c r="K7" i="13"/>
  <c r="K8" i="13"/>
  <c r="K9" i="13"/>
  <c r="K10" i="13"/>
  <c r="K11" i="13"/>
  <c r="K12" i="13"/>
  <c r="K13" i="13"/>
  <c r="K14" i="13"/>
  <c r="G63" i="12"/>
  <c r="S7" i="12"/>
  <c r="G19" i="12"/>
  <c r="Q19" i="12"/>
  <c r="G64" i="12"/>
  <c r="G15" i="12"/>
  <c r="S10" i="12"/>
  <c r="G29" i="12"/>
  <c r="N29" i="12"/>
  <c r="G5" i="12"/>
  <c r="S5" i="12"/>
  <c r="G37" i="12"/>
  <c r="G45" i="12"/>
  <c r="G40" i="12"/>
  <c r="G3" i="12"/>
  <c r="S3" i="12"/>
  <c r="G47" i="12"/>
  <c r="G58" i="12"/>
  <c r="G49" i="12"/>
  <c r="G43" i="12"/>
  <c r="S20" i="12"/>
  <c r="G23" i="12"/>
  <c r="P23" i="12"/>
  <c r="G36" i="12"/>
  <c r="G11" i="12"/>
  <c r="G48" i="12"/>
  <c r="G53" i="12"/>
  <c r="P25" i="12"/>
  <c r="G17" i="12"/>
  <c r="G32" i="12"/>
  <c r="G16" i="12"/>
  <c r="G18" i="12"/>
  <c r="G14" i="12"/>
  <c r="G34" i="12"/>
  <c r="M31" i="12"/>
  <c r="G4" i="12"/>
  <c r="G33" i="12"/>
  <c r="S4" i="12"/>
  <c r="G33" i="11"/>
  <c r="S7" i="11"/>
  <c r="G37" i="11"/>
  <c r="G18" i="11"/>
  <c r="G26" i="11"/>
  <c r="G23" i="11"/>
  <c r="G38" i="11"/>
  <c r="G3" i="11"/>
  <c r="G48" i="11"/>
  <c r="N14" i="11"/>
  <c r="G10" i="11"/>
  <c r="G27" i="11"/>
  <c r="G16" i="11"/>
  <c r="G19" i="11"/>
  <c r="G51" i="11"/>
  <c r="G50" i="11"/>
  <c r="G49" i="11"/>
  <c r="G13" i="11"/>
  <c r="G39" i="11"/>
  <c r="S23" i="11"/>
  <c r="G6" i="11"/>
  <c r="G12" i="11"/>
  <c r="G24" i="11"/>
  <c r="G46" i="11"/>
  <c r="O29" i="11"/>
  <c r="G20" i="11"/>
  <c r="O30" i="11"/>
  <c r="G21" i="11"/>
  <c r="O31" i="11"/>
  <c r="G42" i="11"/>
  <c r="G43" i="11"/>
  <c r="S3" i="11"/>
  <c r="S5" i="11"/>
  <c r="G14" i="10"/>
  <c r="G21" i="10"/>
  <c r="S8" i="10"/>
  <c r="G27" i="10"/>
  <c r="O27" i="10"/>
  <c r="G11" i="10"/>
  <c r="G7" i="10"/>
  <c r="L7" i="10"/>
  <c r="G33" i="10"/>
  <c r="G9" i="10"/>
  <c r="G75" i="10"/>
  <c r="G44" i="10"/>
  <c r="G39" i="10"/>
  <c r="G20" i="10"/>
  <c r="G6" i="10"/>
  <c r="G3" i="10"/>
  <c r="G69" i="10"/>
  <c r="G46" i="10"/>
  <c r="G74" i="10"/>
  <c r="G64" i="10"/>
  <c r="G10" i="10"/>
  <c r="G5" i="10"/>
  <c r="G40" i="10"/>
  <c r="G92" i="10"/>
  <c r="G80" i="10"/>
  <c r="G25" i="10"/>
  <c r="G47" i="10"/>
  <c r="G79" i="10"/>
  <c r="G50" i="10"/>
  <c r="G22" i="9"/>
  <c r="G47" i="9"/>
  <c r="G45" i="9"/>
  <c r="G68" i="9"/>
  <c r="G52" i="9"/>
  <c r="G32" i="9"/>
  <c r="G14" i="9"/>
  <c r="G40" i="9"/>
  <c r="N14" i="9"/>
  <c r="G26" i="9"/>
  <c r="G18" i="9"/>
  <c r="O18" i="9"/>
  <c r="G67" i="9"/>
  <c r="G23" i="9"/>
  <c r="G7" i="9"/>
  <c r="G16" i="9"/>
  <c r="G10" i="9"/>
  <c r="G65" i="9"/>
  <c r="G30" i="9"/>
  <c r="L30" i="9"/>
  <c r="G12" i="9"/>
  <c r="G58" i="9"/>
  <c r="G20" i="9"/>
  <c r="Q26" i="9"/>
  <c r="G11" i="9"/>
  <c r="G24" i="9"/>
  <c r="G66" i="9"/>
  <c r="G34" i="9"/>
  <c r="G5" i="9"/>
  <c r="G46" i="9"/>
  <c r="S6" i="9"/>
  <c r="G20" i="8"/>
  <c r="G33" i="8"/>
  <c r="N33" i="8"/>
  <c r="G16" i="8"/>
  <c r="G29" i="8"/>
  <c r="N29" i="8"/>
  <c r="G27" i="8"/>
  <c r="G30" i="8"/>
  <c r="G40" i="8"/>
  <c r="G4" i="8"/>
  <c r="S4" i="8"/>
  <c r="G13" i="8"/>
  <c r="G25" i="8"/>
  <c r="L25" i="8"/>
  <c r="G17" i="8"/>
  <c r="G23" i="8"/>
  <c r="G35" i="8"/>
  <c r="G37" i="8"/>
  <c r="G15" i="8"/>
  <c r="G21" i="8"/>
  <c r="G18" i="8"/>
  <c r="L23" i="8"/>
  <c r="G34" i="8"/>
  <c r="G12" i="8"/>
  <c r="G26" i="8"/>
  <c r="G36" i="8"/>
  <c r="M27" i="8"/>
  <c r="G14" i="8"/>
  <c r="G6" i="8"/>
  <c r="S6" i="8"/>
  <c r="G39" i="8"/>
  <c r="G5" i="8"/>
  <c r="S31" i="8"/>
  <c r="G10" i="8"/>
  <c r="G9" i="8"/>
  <c r="S3" i="8"/>
  <c r="G34" i="7"/>
  <c r="G8" i="7"/>
  <c r="G7" i="7"/>
  <c r="G35" i="7"/>
  <c r="G12" i="7"/>
  <c r="G17" i="7"/>
  <c r="G23" i="7"/>
  <c r="G9" i="7"/>
  <c r="G14" i="7"/>
  <c r="G5" i="7"/>
  <c r="S5" i="7"/>
  <c r="G24" i="7"/>
  <c r="G38" i="7"/>
  <c r="G27" i="7"/>
  <c r="S27" i="7"/>
  <c r="G32" i="7"/>
  <c r="G18" i="7"/>
  <c r="G55" i="7"/>
  <c r="G6" i="7"/>
  <c r="G3" i="7"/>
  <c r="S3" i="7"/>
  <c r="G15" i="7"/>
  <c r="G10" i="7"/>
  <c r="G47" i="7"/>
  <c r="G54" i="7"/>
  <c r="N28" i="7"/>
  <c r="G30" i="7"/>
  <c r="G21" i="7"/>
  <c r="G37" i="7"/>
  <c r="G13" i="7"/>
  <c r="G20" i="7"/>
  <c r="G77" i="6"/>
  <c r="G14" i="6"/>
  <c r="G49" i="6"/>
  <c r="G29" i="6"/>
  <c r="G61" i="6"/>
  <c r="G33" i="6"/>
  <c r="G68" i="6"/>
  <c r="G79" i="6"/>
  <c r="G69" i="6"/>
  <c r="G71" i="6"/>
  <c r="G67" i="6"/>
  <c r="G32" i="6"/>
  <c r="G11" i="6"/>
  <c r="G15" i="6"/>
  <c r="G54" i="6"/>
  <c r="G18" i="6"/>
  <c r="G74" i="6"/>
  <c r="G16" i="6"/>
  <c r="G19" i="6"/>
  <c r="G4" i="6"/>
  <c r="L26" i="6"/>
  <c r="G7" i="6"/>
  <c r="G51" i="6"/>
  <c r="G66" i="6"/>
  <c r="G23" i="6"/>
  <c r="G8" i="6"/>
  <c r="G3" i="6"/>
  <c r="S3" i="6"/>
  <c r="S32" i="6"/>
  <c r="G27" i="6"/>
  <c r="G19" i="5"/>
  <c r="G53" i="5"/>
  <c r="G4" i="5"/>
  <c r="S4" i="5"/>
  <c r="G21" i="5"/>
  <c r="G9" i="5"/>
  <c r="G49" i="5"/>
  <c r="G65" i="5"/>
  <c r="G52" i="5"/>
  <c r="G64" i="5"/>
  <c r="G14" i="5"/>
  <c r="G15" i="5"/>
  <c r="G28" i="5"/>
  <c r="G23" i="5"/>
  <c r="S23" i="5"/>
  <c r="G3" i="5"/>
  <c r="O3" i="5"/>
  <c r="G12" i="5"/>
  <c r="G36" i="5"/>
  <c r="G7" i="5"/>
  <c r="G6" i="5"/>
  <c r="G42" i="5"/>
  <c r="G13" i="5"/>
  <c r="G16" i="5"/>
  <c r="G20" i="5"/>
  <c r="G22" i="5"/>
  <c r="G17" i="5"/>
  <c r="G43" i="5"/>
  <c r="G48" i="5"/>
  <c r="G26" i="5"/>
  <c r="O26" i="5"/>
  <c r="S3" i="5"/>
  <c r="G11" i="4"/>
  <c r="G13" i="4"/>
  <c r="O13" i="4"/>
  <c r="G14" i="4"/>
  <c r="G25" i="4"/>
  <c r="Q25" i="4"/>
  <c r="G39" i="4"/>
  <c r="G52" i="4"/>
  <c r="G12" i="4"/>
  <c r="G32" i="4"/>
  <c r="G21" i="4"/>
  <c r="G41" i="4"/>
  <c r="G48" i="4"/>
  <c r="G57" i="4"/>
  <c r="G15" i="4"/>
  <c r="L21" i="4"/>
  <c r="G27" i="4"/>
  <c r="G49" i="4"/>
  <c r="G51" i="4"/>
  <c r="G55" i="4"/>
  <c r="G16" i="4"/>
  <c r="G38" i="4"/>
  <c r="G53" i="4"/>
  <c r="G59" i="4"/>
  <c r="G63" i="4"/>
  <c r="G65" i="4"/>
  <c r="G17" i="4"/>
  <c r="P17" i="4"/>
  <c r="G26" i="4"/>
  <c r="G53" i="3"/>
  <c r="G3" i="3"/>
  <c r="G8" i="3"/>
  <c r="L8" i="3"/>
  <c r="G27" i="3"/>
  <c r="P27" i="3"/>
  <c r="G47" i="3"/>
  <c r="G49" i="3"/>
  <c r="G5" i="3"/>
  <c r="S5" i="3"/>
  <c r="G6" i="3"/>
  <c r="G22" i="3"/>
  <c r="G24" i="3"/>
  <c r="G33" i="3"/>
  <c r="G38" i="3"/>
  <c r="G7" i="3"/>
  <c r="G13" i="3"/>
  <c r="G17" i="3"/>
  <c r="G25" i="3"/>
  <c r="G34" i="3"/>
  <c r="O24" i="3"/>
  <c r="G35" i="3"/>
  <c r="G10" i="3"/>
  <c r="G14" i="3"/>
  <c r="G21" i="3"/>
  <c r="G30" i="3"/>
  <c r="G39" i="3"/>
  <c r="G43" i="3"/>
  <c r="G11" i="3"/>
  <c r="G16" i="3"/>
  <c r="G79" i="2"/>
  <c r="G80" i="2"/>
  <c r="G4" i="2"/>
  <c r="G21" i="2"/>
  <c r="M3" i="2"/>
  <c r="G30" i="2"/>
  <c r="G41" i="2"/>
  <c r="G42" i="2"/>
  <c r="G81" i="2"/>
  <c r="G5" i="2"/>
  <c r="S5" i="2"/>
  <c r="G47" i="2"/>
  <c r="G51" i="2"/>
  <c r="G64" i="2"/>
  <c r="G87" i="2"/>
  <c r="G88" i="2"/>
  <c r="G6" i="2"/>
  <c r="G14" i="2"/>
  <c r="S14" i="2"/>
  <c r="G32" i="2"/>
  <c r="G54" i="2"/>
  <c r="G55" i="2"/>
  <c r="G62" i="2"/>
  <c r="G7" i="2"/>
  <c r="G20" i="2"/>
  <c r="G27" i="2"/>
  <c r="G49" i="2"/>
  <c r="G56" i="2"/>
  <c r="G76" i="2"/>
  <c r="G9" i="2"/>
  <c r="Q9" i="2"/>
  <c r="G29" i="1"/>
  <c r="G34" i="1"/>
  <c r="G16" i="1"/>
  <c r="G17" i="1"/>
  <c r="G32" i="1"/>
  <c r="G35" i="1"/>
  <c r="G39" i="1"/>
  <c r="G45" i="1"/>
  <c r="G5" i="1"/>
  <c r="G11" i="1"/>
  <c r="G28" i="1"/>
  <c r="G57" i="1"/>
  <c r="G59" i="1"/>
  <c r="G64" i="1"/>
  <c r="G3" i="1"/>
  <c r="G23" i="1"/>
  <c r="G42" i="1"/>
  <c r="G53" i="1"/>
  <c r="G56" i="1"/>
  <c r="G8" i="1"/>
  <c r="G19" i="1"/>
  <c r="G26" i="1"/>
  <c r="G37" i="1"/>
  <c r="G43" i="1"/>
  <c r="G48" i="1"/>
  <c r="G14" i="1"/>
  <c r="M32" i="1"/>
  <c r="G24" i="1"/>
  <c r="S5" i="1"/>
  <c r="D8" i="13"/>
  <c r="D3" i="13"/>
  <c r="D4" i="13"/>
  <c r="D5" i="13"/>
  <c r="D6" i="13"/>
  <c r="D7" i="13"/>
  <c r="D9" i="13"/>
  <c r="D10" i="13"/>
  <c r="D11" i="13"/>
  <c r="D12" i="13"/>
  <c r="D13" i="13"/>
  <c r="D14" i="13"/>
  <c r="D8" i="14"/>
  <c r="D3" i="14"/>
  <c r="D4" i="14"/>
  <c r="D5" i="14"/>
  <c r="D6" i="14"/>
  <c r="D7" i="14"/>
  <c r="D9" i="14"/>
  <c r="D10" i="14"/>
  <c r="D11" i="14"/>
  <c r="D12" i="14"/>
  <c r="D13" i="14"/>
  <c r="D14" i="14"/>
  <c r="D1" i="14"/>
  <c r="D8" i="15"/>
  <c r="D3" i="15"/>
  <c r="D4" i="15"/>
  <c r="D5" i="15"/>
  <c r="D6" i="15"/>
  <c r="D7" i="15"/>
  <c r="D9" i="15"/>
  <c r="D10" i="15"/>
  <c r="D11" i="15"/>
  <c r="D12" i="15"/>
  <c r="D13" i="15"/>
  <c r="D14" i="15"/>
  <c r="D8" i="16"/>
  <c r="D3" i="16"/>
  <c r="D4" i="16"/>
  <c r="D5" i="16"/>
  <c r="D1" i="16"/>
  <c r="D6" i="16"/>
  <c r="D7" i="16"/>
  <c r="D9" i="16"/>
  <c r="D10" i="16"/>
  <c r="D11" i="16"/>
  <c r="D12" i="16"/>
  <c r="D13" i="16"/>
  <c r="D14" i="16"/>
  <c r="C45" i="1"/>
  <c r="D45" i="1"/>
  <c r="H45" i="1"/>
  <c r="C7" i="1"/>
  <c r="D13" i="4"/>
  <c r="C152" i="12"/>
  <c r="D152" i="12"/>
  <c r="C151" i="12"/>
  <c r="D151" i="12"/>
  <c r="C150" i="12"/>
  <c r="D150" i="12"/>
  <c r="C149" i="12"/>
  <c r="D149" i="12"/>
  <c r="C148" i="12"/>
  <c r="D148" i="12"/>
  <c r="C147" i="12"/>
  <c r="D147" i="12"/>
  <c r="C146" i="12"/>
  <c r="D146" i="12"/>
  <c r="C145" i="12"/>
  <c r="D145" i="12"/>
  <c r="C144" i="12"/>
  <c r="D144" i="12"/>
  <c r="C143" i="12"/>
  <c r="D143" i="12"/>
  <c r="C142" i="12"/>
  <c r="D142" i="12"/>
  <c r="C141" i="12"/>
  <c r="D141" i="12"/>
  <c r="C140" i="12"/>
  <c r="D140" i="12"/>
  <c r="C139" i="12"/>
  <c r="D139" i="12"/>
  <c r="C138" i="12"/>
  <c r="D138" i="12"/>
  <c r="C137" i="12"/>
  <c r="D137" i="12"/>
  <c r="C136" i="12"/>
  <c r="D136" i="12"/>
  <c r="C135" i="12"/>
  <c r="D135" i="12"/>
  <c r="C134" i="12"/>
  <c r="D134" i="12"/>
  <c r="C133" i="12"/>
  <c r="D133" i="12"/>
  <c r="C132" i="12"/>
  <c r="D132" i="12"/>
  <c r="C131" i="12"/>
  <c r="D131" i="12"/>
  <c r="C130" i="12"/>
  <c r="D130" i="12"/>
  <c r="C129" i="12"/>
  <c r="D129" i="12"/>
  <c r="C128" i="12"/>
  <c r="D128" i="12"/>
  <c r="C127" i="12"/>
  <c r="D127" i="12"/>
  <c r="C126" i="12"/>
  <c r="D126" i="12"/>
  <c r="C125" i="12"/>
  <c r="D125" i="12"/>
  <c r="C124" i="12"/>
  <c r="D124" i="12"/>
  <c r="C123" i="12"/>
  <c r="D123" i="12"/>
  <c r="C122" i="12"/>
  <c r="D122" i="12"/>
  <c r="C121" i="12"/>
  <c r="D121" i="12"/>
  <c r="C120" i="12"/>
  <c r="D120" i="12"/>
  <c r="C119" i="12"/>
  <c r="D119" i="12"/>
  <c r="C118" i="12"/>
  <c r="D118" i="12"/>
  <c r="C117" i="12"/>
  <c r="D117" i="12"/>
  <c r="C116" i="12"/>
  <c r="D116" i="12"/>
  <c r="C115" i="12"/>
  <c r="D115" i="12"/>
  <c r="C114" i="12"/>
  <c r="D114" i="12"/>
  <c r="C113" i="12"/>
  <c r="D113" i="12"/>
  <c r="C112" i="12"/>
  <c r="D112" i="12"/>
  <c r="C111" i="12"/>
  <c r="D111" i="12"/>
  <c r="C110" i="12"/>
  <c r="D110" i="12"/>
  <c r="C109" i="12"/>
  <c r="D109" i="12"/>
  <c r="C108" i="12"/>
  <c r="D108" i="12"/>
  <c r="C107" i="12"/>
  <c r="D107" i="12"/>
  <c r="C106" i="12"/>
  <c r="D106" i="12"/>
  <c r="C105" i="12"/>
  <c r="D105" i="12"/>
  <c r="C104" i="12"/>
  <c r="D104" i="12"/>
  <c r="C103" i="12"/>
  <c r="D103" i="12"/>
  <c r="C102" i="12"/>
  <c r="D102" i="12"/>
  <c r="C101" i="12"/>
  <c r="D101" i="12"/>
  <c r="C100" i="12"/>
  <c r="D100" i="12"/>
  <c r="C99" i="12"/>
  <c r="D99" i="12"/>
  <c r="C98" i="12"/>
  <c r="D98" i="12"/>
  <c r="C97" i="12"/>
  <c r="D97" i="12"/>
  <c r="C96" i="12"/>
  <c r="D96" i="12"/>
  <c r="C95" i="12"/>
  <c r="D95" i="12"/>
  <c r="C94" i="12"/>
  <c r="D94" i="12"/>
  <c r="C93" i="12"/>
  <c r="D93" i="12"/>
  <c r="C92" i="12"/>
  <c r="D92" i="12"/>
  <c r="C91" i="12"/>
  <c r="D91" i="12"/>
  <c r="C90" i="12"/>
  <c r="D90" i="12"/>
  <c r="C89" i="12"/>
  <c r="D89" i="12"/>
  <c r="C88" i="12"/>
  <c r="D88" i="12"/>
  <c r="C87" i="12"/>
  <c r="D87" i="12"/>
  <c r="C86" i="12"/>
  <c r="D86" i="12"/>
  <c r="C85" i="12"/>
  <c r="D85" i="12"/>
  <c r="C84" i="12"/>
  <c r="D84" i="12"/>
  <c r="C83" i="12"/>
  <c r="D83" i="12"/>
  <c r="C82" i="12"/>
  <c r="D82" i="12"/>
  <c r="C81" i="12"/>
  <c r="D81" i="12"/>
  <c r="C80" i="12"/>
  <c r="D80" i="12"/>
  <c r="C79" i="12"/>
  <c r="D79" i="12"/>
  <c r="C78" i="12"/>
  <c r="D78" i="12"/>
  <c r="C77" i="12"/>
  <c r="D77" i="12"/>
  <c r="C76" i="12"/>
  <c r="D76" i="12"/>
  <c r="C75" i="12"/>
  <c r="D75" i="12"/>
  <c r="C74" i="12"/>
  <c r="D74" i="12"/>
  <c r="C73" i="12"/>
  <c r="D73" i="12"/>
  <c r="C72" i="12"/>
  <c r="D72" i="12"/>
  <c r="C71" i="12"/>
  <c r="D71" i="12"/>
  <c r="C70" i="12"/>
  <c r="D70" i="12"/>
  <c r="C69" i="12"/>
  <c r="D69" i="12"/>
  <c r="C68" i="12"/>
  <c r="D68" i="12"/>
  <c r="C67" i="12"/>
  <c r="D67" i="12"/>
  <c r="C61" i="12"/>
  <c r="D61" i="12"/>
  <c r="C24" i="12"/>
  <c r="D24" i="12"/>
  <c r="C30" i="12"/>
  <c r="D30" i="12"/>
  <c r="C8" i="12"/>
  <c r="D8" i="12"/>
  <c r="C44" i="12"/>
  <c r="D44" i="12"/>
  <c r="C35" i="12"/>
  <c r="D35" i="12"/>
  <c r="C27" i="12"/>
  <c r="D27" i="12"/>
  <c r="C65" i="12"/>
  <c r="D65" i="12"/>
  <c r="C13" i="12"/>
  <c r="D13" i="12"/>
  <c r="C38" i="12"/>
  <c r="D38" i="12"/>
  <c r="C46" i="12"/>
  <c r="D46" i="12"/>
  <c r="C51" i="12"/>
  <c r="D51" i="12"/>
  <c r="C50" i="12"/>
  <c r="D50" i="12"/>
  <c r="C26" i="12"/>
  <c r="D26" i="12"/>
  <c r="C66" i="12"/>
  <c r="D66" i="12"/>
  <c r="C56" i="12"/>
  <c r="D56" i="12"/>
  <c r="C54" i="12"/>
  <c r="D54" i="12"/>
  <c r="C62" i="12"/>
  <c r="D62" i="12"/>
  <c r="C57" i="12"/>
  <c r="D57" i="12"/>
  <c r="C12" i="12"/>
  <c r="D12" i="12"/>
  <c r="C60" i="12"/>
  <c r="D60" i="12"/>
  <c r="C42" i="12"/>
  <c r="D42" i="12"/>
  <c r="C28" i="12"/>
  <c r="D28" i="12"/>
  <c r="C39" i="12"/>
  <c r="D39" i="12"/>
  <c r="C22" i="12"/>
  <c r="D22" i="12"/>
  <c r="C52" i="12"/>
  <c r="D52" i="12"/>
  <c r="C41" i="12"/>
  <c r="D41" i="12"/>
  <c r="C55" i="12"/>
  <c r="D55" i="12"/>
  <c r="C6" i="12"/>
  <c r="D6" i="12"/>
  <c r="C21" i="12"/>
  <c r="D21" i="12"/>
  <c r="C33" i="12"/>
  <c r="D33" i="12"/>
  <c r="C4" i="12"/>
  <c r="D4" i="12"/>
  <c r="C34" i="12"/>
  <c r="D34" i="12"/>
  <c r="C14" i="12"/>
  <c r="D14" i="12"/>
  <c r="C18" i="12"/>
  <c r="D18" i="12"/>
  <c r="C16" i="12"/>
  <c r="D16" i="12"/>
  <c r="C32" i="12"/>
  <c r="D32" i="12"/>
  <c r="C17" i="12"/>
  <c r="D17" i="12"/>
  <c r="C53" i="12"/>
  <c r="D53" i="12"/>
  <c r="C48" i="12"/>
  <c r="D48" i="12"/>
  <c r="C11" i="12"/>
  <c r="D11" i="12"/>
  <c r="C36" i="12"/>
  <c r="D36" i="12"/>
  <c r="C23" i="12"/>
  <c r="D23" i="12"/>
  <c r="C43" i="12"/>
  <c r="D43" i="12"/>
  <c r="C49" i="12"/>
  <c r="D49" i="12"/>
  <c r="C58" i="12"/>
  <c r="D58" i="12"/>
  <c r="C47" i="12"/>
  <c r="D47" i="12"/>
  <c r="C3" i="12"/>
  <c r="D3" i="12"/>
  <c r="C40" i="12"/>
  <c r="D40" i="12"/>
  <c r="C45" i="12"/>
  <c r="D45" i="12"/>
  <c r="C37" i="12"/>
  <c r="D37" i="12"/>
  <c r="C5" i="12"/>
  <c r="D5" i="12"/>
  <c r="C29" i="12"/>
  <c r="D29" i="12"/>
  <c r="C15" i="12"/>
  <c r="D15" i="12"/>
  <c r="C64" i="12"/>
  <c r="D64" i="12"/>
  <c r="C19" i="12"/>
  <c r="D19" i="12"/>
  <c r="C63" i="12"/>
  <c r="D63" i="12"/>
  <c r="C31" i="12"/>
  <c r="D31" i="12"/>
  <c r="C7" i="12"/>
  <c r="D7" i="12"/>
  <c r="C20" i="12"/>
  <c r="D20" i="12"/>
  <c r="C25" i="12"/>
  <c r="D25" i="12"/>
  <c r="C152" i="11"/>
  <c r="D152" i="11"/>
  <c r="C151" i="11"/>
  <c r="D151" i="11"/>
  <c r="C150" i="11"/>
  <c r="D150" i="11"/>
  <c r="C149" i="11"/>
  <c r="D149" i="11"/>
  <c r="C148" i="11"/>
  <c r="D148" i="11"/>
  <c r="C147" i="11"/>
  <c r="D147" i="11"/>
  <c r="C146" i="11"/>
  <c r="D146" i="11"/>
  <c r="C145" i="11"/>
  <c r="D145" i="11"/>
  <c r="C144" i="11"/>
  <c r="D144" i="11"/>
  <c r="C143" i="11"/>
  <c r="D143" i="11"/>
  <c r="C142" i="11"/>
  <c r="D142" i="11"/>
  <c r="C141" i="11"/>
  <c r="D141" i="11"/>
  <c r="C140" i="11"/>
  <c r="D140" i="11"/>
  <c r="C139" i="11"/>
  <c r="D139" i="11"/>
  <c r="C138" i="11"/>
  <c r="D138" i="11"/>
  <c r="C137" i="11"/>
  <c r="D137" i="11"/>
  <c r="C136" i="11"/>
  <c r="D136" i="11"/>
  <c r="C135" i="11"/>
  <c r="D135" i="11"/>
  <c r="C134" i="11"/>
  <c r="D134" i="11"/>
  <c r="C133" i="11"/>
  <c r="D133" i="11"/>
  <c r="C132" i="11"/>
  <c r="D132" i="11"/>
  <c r="C131" i="11"/>
  <c r="D131" i="11"/>
  <c r="C130" i="11"/>
  <c r="D130" i="11"/>
  <c r="C129" i="11"/>
  <c r="D129" i="11"/>
  <c r="C128" i="11"/>
  <c r="D128" i="11"/>
  <c r="C127" i="11"/>
  <c r="D127" i="11"/>
  <c r="C126" i="11"/>
  <c r="D126" i="11"/>
  <c r="C125" i="11"/>
  <c r="D125" i="11"/>
  <c r="C124" i="11"/>
  <c r="D124" i="11"/>
  <c r="C123" i="11"/>
  <c r="D123" i="11"/>
  <c r="C122" i="11"/>
  <c r="D122" i="11"/>
  <c r="C121" i="11"/>
  <c r="D121" i="11"/>
  <c r="C120" i="11"/>
  <c r="D120" i="11"/>
  <c r="C119" i="11"/>
  <c r="D119" i="11"/>
  <c r="C118" i="11"/>
  <c r="D118" i="11"/>
  <c r="C117" i="11"/>
  <c r="D117" i="11"/>
  <c r="C116" i="11"/>
  <c r="D116" i="11"/>
  <c r="C115" i="11"/>
  <c r="D115" i="11"/>
  <c r="C114" i="11"/>
  <c r="D114" i="11"/>
  <c r="C113" i="11"/>
  <c r="D113" i="11"/>
  <c r="C112" i="11"/>
  <c r="D112" i="11"/>
  <c r="C111" i="11"/>
  <c r="D111" i="11"/>
  <c r="C110" i="11"/>
  <c r="D110" i="11"/>
  <c r="C109" i="11"/>
  <c r="D109" i="11"/>
  <c r="C108" i="11"/>
  <c r="D108" i="11"/>
  <c r="C107" i="11"/>
  <c r="D107" i="11"/>
  <c r="C106" i="11"/>
  <c r="D106" i="11"/>
  <c r="C105" i="11"/>
  <c r="D105" i="11"/>
  <c r="C104" i="11"/>
  <c r="D104" i="11"/>
  <c r="C103" i="11"/>
  <c r="D103" i="11"/>
  <c r="C102" i="11"/>
  <c r="D102" i="11"/>
  <c r="C101" i="11"/>
  <c r="D101" i="11"/>
  <c r="C100" i="11"/>
  <c r="D100" i="11"/>
  <c r="C99" i="11"/>
  <c r="D99" i="11"/>
  <c r="C98" i="11"/>
  <c r="D98" i="11"/>
  <c r="C97" i="11"/>
  <c r="D97" i="11"/>
  <c r="C96" i="11"/>
  <c r="D96" i="11"/>
  <c r="C95" i="11"/>
  <c r="D95" i="11"/>
  <c r="C94" i="11"/>
  <c r="D94" i="11"/>
  <c r="C93" i="11"/>
  <c r="D93" i="11"/>
  <c r="C92" i="11"/>
  <c r="D92" i="11"/>
  <c r="C91" i="11"/>
  <c r="D91" i="11"/>
  <c r="C90" i="11"/>
  <c r="D90" i="11"/>
  <c r="C89" i="11"/>
  <c r="D89" i="11"/>
  <c r="C88" i="11"/>
  <c r="D88" i="11"/>
  <c r="C87" i="11"/>
  <c r="D87" i="11"/>
  <c r="C86" i="11"/>
  <c r="D86" i="11"/>
  <c r="C85" i="11"/>
  <c r="D85" i="11"/>
  <c r="C84" i="11"/>
  <c r="D84" i="11"/>
  <c r="C83" i="11"/>
  <c r="D83" i="11"/>
  <c r="C82" i="11"/>
  <c r="D82" i="11"/>
  <c r="C81" i="11"/>
  <c r="D81" i="11"/>
  <c r="C80" i="11"/>
  <c r="D80" i="11"/>
  <c r="C79" i="11"/>
  <c r="D79" i="11"/>
  <c r="C78" i="11"/>
  <c r="D78" i="11"/>
  <c r="C77" i="11"/>
  <c r="D77" i="11"/>
  <c r="C76" i="11"/>
  <c r="D76" i="11"/>
  <c r="C75" i="11"/>
  <c r="D75" i="11"/>
  <c r="C74" i="11"/>
  <c r="D74" i="11"/>
  <c r="C73" i="11"/>
  <c r="D73" i="11"/>
  <c r="C72" i="11"/>
  <c r="D72" i="11"/>
  <c r="C71" i="11"/>
  <c r="D71" i="11"/>
  <c r="C70" i="11"/>
  <c r="D70" i="11"/>
  <c r="C69" i="11"/>
  <c r="D69" i="11"/>
  <c r="C68" i="11"/>
  <c r="D68" i="11"/>
  <c r="C67" i="11"/>
  <c r="D67" i="11"/>
  <c r="C66" i="11"/>
  <c r="D66" i="11"/>
  <c r="C65" i="11"/>
  <c r="D65" i="11"/>
  <c r="C64" i="11"/>
  <c r="D64" i="11"/>
  <c r="C63" i="11"/>
  <c r="D63" i="11"/>
  <c r="C62" i="11"/>
  <c r="D62" i="11"/>
  <c r="C61" i="11"/>
  <c r="D61" i="11"/>
  <c r="C60" i="11"/>
  <c r="D60" i="11"/>
  <c r="C59" i="11"/>
  <c r="D59" i="11"/>
  <c r="C58" i="11"/>
  <c r="D58" i="11"/>
  <c r="C57" i="11"/>
  <c r="D57" i="11"/>
  <c r="C56" i="11"/>
  <c r="D56" i="11"/>
  <c r="C55" i="11"/>
  <c r="D55" i="11"/>
  <c r="C54" i="11"/>
  <c r="D54" i="11"/>
  <c r="C53" i="11"/>
  <c r="D53" i="11"/>
  <c r="C52" i="11"/>
  <c r="D52" i="11"/>
  <c r="C34" i="11"/>
  <c r="D34" i="11"/>
  <c r="C9" i="11"/>
  <c r="D9" i="11"/>
  <c r="C4" i="11"/>
  <c r="D4" i="11"/>
  <c r="C47" i="11"/>
  <c r="D47" i="11"/>
  <c r="C25" i="11"/>
  <c r="D25" i="11"/>
  <c r="C22" i="11"/>
  <c r="D22" i="11"/>
  <c r="C40" i="11"/>
  <c r="D40" i="11"/>
  <c r="C45" i="11"/>
  <c r="D45" i="11"/>
  <c r="C44" i="11"/>
  <c r="D44" i="11"/>
  <c r="C32" i="11"/>
  <c r="D32" i="11"/>
  <c r="C15" i="11"/>
  <c r="D15" i="11"/>
  <c r="C8" i="11"/>
  <c r="D8" i="11"/>
  <c r="C28" i="11"/>
  <c r="D28" i="11"/>
  <c r="C35" i="11"/>
  <c r="D35" i="11"/>
  <c r="C17" i="11"/>
  <c r="D17" i="11"/>
  <c r="C11" i="11"/>
  <c r="D11" i="11"/>
  <c r="C43" i="11"/>
  <c r="D43" i="11"/>
  <c r="C42" i="11"/>
  <c r="D42" i="11"/>
  <c r="C21" i="11"/>
  <c r="D21" i="11"/>
  <c r="D20" i="11"/>
  <c r="C46" i="11"/>
  <c r="D46" i="11"/>
  <c r="C24" i="11"/>
  <c r="D24" i="11"/>
  <c r="C12" i="11"/>
  <c r="D12" i="11"/>
  <c r="C6" i="11"/>
  <c r="D6" i="11"/>
  <c r="C39" i="11"/>
  <c r="D39" i="11"/>
  <c r="C13" i="11"/>
  <c r="D13" i="11"/>
  <c r="C49" i="11"/>
  <c r="D49" i="11"/>
  <c r="C50" i="11"/>
  <c r="D50" i="11"/>
  <c r="C51" i="11"/>
  <c r="D51" i="11"/>
  <c r="D19" i="11"/>
  <c r="C16" i="11"/>
  <c r="D16" i="11"/>
  <c r="C27" i="11"/>
  <c r="D27" i="11"/>
  <c r="C10" i="11"/>
  <c r="D10" i="11"/>
  <c r="C48" i="11"/>
  <c r="D48" i="11"/>
  <c r="C3" i="11"/>
  <c r="D3" i="11"/>
  <c r="C38" i="11"/>
  <c r="D38" i="11"/>
  <c r="C23" i="11"/>
  <c r="D23" i="11"/>
  <c r="C26" i="11"/>
  <c r="D26" i="11"/>
  <c r="C18" i="11"/>
  <c r="D18" i="11"/>
  <c r="C37" i="11"/>
  <c r="D37" i="11"/>
  <c r="C33" i="11"/>
  <c r="D33" i="11"/>
  <c r="C14" i="11"/>
  <c r="D14" i="11"/>
  <c r="C7" i="11"/>
  <c r="D7" i="11"/>
  <c r="C36" i="11"/>
  <c r="D36" i="11"/>
  <c r="C29" i="11"/>
  <c r="D29" i="11"/>
  <c r="C152" i="10"/>
  <c r="D152" i="10"/>
  <c r="C151" i="10"/>
  <c r="D151" i="10"/>
  <c r="C150" i="10"/>
  <c r="D150" i="10"/>
  <c r="C149" i="10"/>
  <c r="D149" i="10"/>
  <c r="C148" i="10"/>
  <c r="D148" i="10"/>
  <c r="C147" i="10"/>
  <c r="D147" i="10"/>
  <c r="C146" i="10"/>
  <c r="D146" i="10"/>
  <c r="C145" i="10"/>
  <c r="D145" i="10"/>
  <c r="C144" i="10"/>
  <c r="D144" i="10"/>
  <c r="C143" i="10"/>
  <c r="D143" i="10"/>
  <c r="C142" i="10"/>
  <c r="D142" i="10"/>
  <c r="C141" i="10"/>
  <c r="D141" i="10"/>
  <c r="C140" i="10"/>
  <c r="D140" i="10"/>
  <c r="C139" i="10"/>
  <c r="D139" i="10"/>
  <c r="C138" i="10"/>
  <c r="D138" i="10"/>
  <c r="C137" i="10"/>
  <c r="D137" i="10"/>
  <c r="C136" i="10"/>
  <c r="D136" i="10"/>
  <c r="C135" i="10"/>
  <c r="D135" i="10"/>
  <c r="C134" i="10"/>
  <c r="D134" i="10"/>
  <c r="C133" i="10"/>
  <c r="D133" i="10"/>
  <c r="C132" i="10"/>
  <c r="D132" i="10"/>
  <c r="C131" i="10"/>
  <c r="D131" i="10"/>
  <c r="C130" i="10"/>
  <c r="D130" i="10"/>
  <c r="C129" i="10"/>
  <c r="D129" i="10"/>
  <c r="C128" i="10"/>
  <c r="D128" i="10"/>
  <c r="C127" i="10"/>
  <c r="D127" i="10"/>
  <c r="C126" i="10"/>
  <c r="D126" i="10"/>
  <c r="C125" i="10"/>
  <c r="D125" i="10"/>
  <c r="C124" i="10"/>
  <c r="D124" i="10"/>
  <c r="C123" i="10"/>
  <c r="D123" i="10"/>
  <c r="C122" i="10"/>
  <c r="D122" i="10"/>
  <c r="C121" i="10"/>
  <c r="D121" i="10"/>
  <c r="C120" i="10"/>
  <c r="D120" i="10"/>
  <c r="C119" i="10"/>
  <c r="D119" i="10"/>
  <c r="C118" i="10"/>
  <c r="D118" i="10"/>
  <c r="C117" i="10"/>
  <c r="D117" i="10"/>
  <c r="C116" i="10"/>
  <c r="D116" i="10"/>
  <c r="C115" i="10"/>
  <c r="D115" i="10"/>
  <c r="C114" i="10"/>
  <c r="D114" i="10"/>
  <c r="C113" i="10"/>
  <c r="D113" i="10"/>
  <c r="C112" i="10"/>
  <c r="D112" i="10"/>
  <c r="C111" i="10"/>
  <c r="D111" i="10"/>
  <c r="C110" i="10"/>
  <c r="D110" i="10"/>
  <c r="C109" i="10"/>
  <c r="D109" i="10"/>
  <c r="C108" i="10"/>
  <c r="D108" i="10"/>
  <c r="C107" i="10"/>
  <c r="D107" i="10"/>
  <c r="C106" i="10"/>
  <c r="D106" i="10"/>
  <c r="C105" i="10"/>
  <c r="D105" i="10"/>
  <c r="C104" i="10"/>
  <c r="D104" i="10"/>
  <c r="C103" i="10"/>
  <c r="D103" i="10"/>
  <c r="C102" i="10"/>
  <c r="D102" i="10"/>
  <c r="C101" i="10"/>
  <c r="D101" i="10"/>
  <c r="C100" i="10"/>
  <c r="D100" i="10"/>
  <c r="C99" i="10"/>
  <c r="D99" i="10"/>
  <c r="C98" i="10"/>
  <c r="D98" i="10"/>
  <c r="C97" i="10"/>
  <c r="D97" i="10"/>
  <c r="C96" i="10"/>
  <c r="D96" i="10"/>
  <c r="C95" i="10"/>
  <c r="D95" i="10"/>
  <c r="C94" i="10"/>
  <c r="D94" i="10"/>
  <c r="C93" i="10"/>
  <c r="D93" i="10"/>
  <c r="C26" i="10"/>
  <c r="D26" i="10"/>
  <c r="C55" i="10"/>
  <c r="D55" i="10"/>
  <c r="C13" i="10"/>
  <c r="D13" i="10"/>
  <c r="C43" i="10"/>
  <c r="D43" i="10"/>
  <c r="C72" i="10"/>
  <c r="D72" i="10"/>
  <c r="C62" i="10"/>
  <c r="D62" i="10"/>
  <c r="C56" i="10"/>
  <c r="D56" i="10"/>
  <c r="C66" i="10"/>
  <c r="D66" i="10"/>
  <c r="C22" i="10"/>
  <c r="D22" i="10"/>
  <c r="C12" i="10"/>
  <c r="D12" i="10"/>
  <c r="C73" i="10"/>
  <c r="D73" i="10"/>
  <c r="C48" i="10"/>
  <c r="D48" i="10"/>
  <c r="C49" i="10"/>
  <c r="D49" i="10"/>
  <c r="C71" i="10"/>
  <c r="D71" i="10"/>
  <c r="C83" i="10"/>
  <c r="D83" i="10"/>
  <c r="C86" i="10"/>
  <c r="D86" i="10"/>
  <c r="C89" i="10"/>
  <c r="D89" i="10"/>
  <c r="C45" i="10"/>
  <c r="D45" i="10"/>
  <c r="C34" i="10"/>
  <c r="D34" i="10"/>
  <c r="C60" i="10"/>
  <c r="D60" i="10"/>
  <c r="C77" i="10"/>
  <c r="D77" i="10"/>
  <c r="C91" i="10"/>
  <c r="D91" i="10"/>
  <c r="C87" i="10"/>
  <c r="D87" i="10"/>
  <c r="C65" i="10"/>
  <c r="D65" i="10"/>
  <c r="C54" i="10"/>
  <c r="D54" i="10"/>
  <c r="C23" i="10"/>
  <c r="D23" i="10"/>
  <c r="C4" i="10"/>
  <c r="D4" i="10"/>
  <c r="C38" i="10"/>
  <c r="D38" i="10"/>
  <c r="C31" i="10"/>
  <c r="D31" i="10"/>
  <c r="C61" i="10"/>
  <c r="D61" i="10"/>
  <c r="C67" i="10"/>
  <c r="D67" i="10"/>
  <c r="C32" i="10"/>
  <c r="D32" i="10"/>
  <c r="C84" i="10"/>
  <c r="D84" i="10"/>
  <c r="C30" i="10"/>
  <c r="D30" i="10"/>
  <c r="C88" i="10"/>
  <c r="D88" i="10"/>
  <c r="C59" i="10"/>
  <c r="D59" i="10"/>
  <c r="C63" i="10"/>
  <c r="D63" i="10"/>
  <c r="C28" i="10"/>
  <c r="D28" i="10"/>
  <c r="C82" i="10"/>
  <c r="D82" i="10"/>
  <c r="C17" i="10"/>
  <c r="D17" i="10"/>
  <c r="C57" i="10"/>
  <c r="D57" i="10"/>
  <c r="C85" i="10"/>
  <c r="D85" i="10"/>
  <c r="C52" i="10"/>
  <c r="D52" i="10"/>
  <c r="C42" i="10"/>
  <c r="D42" i="10"/>
  <c r="C68" i="10"/>
  <c r="D68" i="10"/>
  <c r="C78" i="10"/>
  <c r="D78" i="10"/>
  <c r="C15" i="10"/>
  <c r="D15" i="10"/>
  <c r="C37" i="10"/>
  <c r="D37" i="10"/>
  <c r="C76" i="10"/>
  <c r="D76" i="10"/>
  <c r="C90" i="10"/>
  <c r="D90" i="10"/>
  <c r="C18" i="10"/>
  <c r="D18" i="10"/>
  <c r="C58" i="10"/>
  <c r="D58" i="10"/>
  <c r="C53" i="10"/>
  <c r="D53" i="10"/>
  <c r="C36" i="10"/>
  <c r="D36" i="10"/>
  <c r="C51" i="10"/>
  <c r="D51" i="10"/>
  <c r="C70" i="10"/>
  <c r="D70" i="10"/>
  <c r="C29" i="10"/>
  <c r="D29" i="10"/>
  <c r="C19" i="10"/>
  <c r="D19" i="10"/>
  <c r="C16" i="10"/>
  <c r="D16" i="10"/>
  <c r="C50" i="10"/>
  <c r="D50" i="10"/>
  <c r="C79" i="10"/>
  <c r="D79" i="10"/>
  <c r="C47" i="10"/>
  <c r="D47" i="10"/>
  <c r="D25" i="10"/>
  <c r="C80" i="10"/>
  <c r="D80" i="10"/>
  <c r="C92" i="10"/>
  <c r="D92" i="10"/>
  <c r="C40" i="10"/>
  <c r="D40" i="10"/>
  <c r="C5" i="10"/>
  <c r="D5" i="10"/>
  <c r="C10" i="10"/>
  <c r="D10" i="10"/>
  <c r="C64" i="10"/>
  <c r="D64" i="10"/>
  <c r="C74" i="10"/>
  <c r="D74" i="10"/>
  <c r="C46" i="10"/>
  <c r="D46" i="10"/>
  <c r="C69" i="10"/>
  <c r="D69" i="10"/>
  <c r="C3" i="10"/>
  <c r="D3" i="10"/>
  <c r="C6" i="10"/>
  <c r="D6" i="10"/>
  <c r="C20" i="10"/>
  <c r="D20" i="10"/>
  <c r="C39" i="10"/>
  <c r="D39" i="10"/>
  <c r="C44" i="10"/>
  <c r="D44" i="10"/>
  <c r="C75" i="10"/>
  <c r="D75" i="10"/>
  <c r="C9" i="10"/>
  <c r="D9" i="10"/>
  <c r="C33" i="10"/>
  <c r="D33" i="10"/>
  <c r="C7" i="10"/>
  <c r="D7" i="10"/>
  <c r="C11" i="10"/>
  <c r="D11" i="10"/>
  <c r="C27" i="10"/>
  <c r="D27" i="10"/>
  <c r="C21" i="10"/>
  <c r="D21" i="10"/>
  <c r="C14" i="10"/>
  <c r="D14" i="10"/>
  <c r="C35" i="10"/>
  <c r="D35" i="10"/>
  <c r="C8" i="10"/>
  <c r="D8" i="10"/>
  <c r="C41" i="10"/>
  <c r="D41" i="10"/>
  <c r="C24" i="10"/>
  <c r="D24" i="10"/>
  <c r="C152" i="9"/>
  <c r="D152" i="9"/>
  <c r="C151" i="9"/>
  <c r="D151" i="9"/>
  <c r="C150" i="9"/>
  <c r="D150" i="9"/>
  <c r="C149" i="9"/>
  <c r="D149" i="9"/>
  <c r="C148" i="9"/>
  <c r="D148" i="9"/>
  <c r="C147" i="9"/>
  <c r="D147" i="9"/>
  <c r="C146" i="9"/>
  <c r="D146" i="9"/>
  <c r="C145" i="9"/>
  <c r="D145" i="9"/>
  <c r="C144" i="9"/>
  <c r="D144" i="9"/>
  <c r="C143" i="9"/>
  <c r="D143" i="9"/>
  <c r="C142" i="9"/>
  <c r="D142" i="9"/>
  <c r="C141" i="9"/>
  <c r="D141" i="9"/>
  <c r="C140" i="9"/>
  <c r="D140" i="9"/>
  <c r="C139" i="9"/>
  <c r="D139" i="9"/>
  <c r="C138" i="9"/>
  <c r="D138" i="9"/>
  <c r="C137" i="9"/>
  <c r="D137" i="9"/>
  <c r="C136" i="9"/>
  <c r="D136" i="9"/>
  <c r="C135" i="9"/>
  <c r="D135" i="9"/>
  <c r="C134" i="9"/>
  <c r="D134" i="9"/>
  <c r="C133" i="9"/>
  <c r="D133" i="9"/>
  <c r="C132" i="9"/>
  <c r="D132" i="9"/>
  <c r="C131" i="9"/>
  <c r="D131" i="9"/>
  <c r="C130" i="9"/>
  <c r="D130" i="9"/>
  <c r="C129" i="9"/>
  <c r="D129" i="9"/>
  <c r="C128" i="9"/>
  <c r="D128" i="9"/>
  <c r="C127" i="9"/>
  <c r="D127" i="9"/>
  <c r="C126" i="9"/>
  <c r="D126" i="9"/>
  <c r="C125" i="9"/>
  <c r="D125" i="9"/>
  <c r="C124" i="9"/>
  <c r="D124" i="9"/>
  <c r="C123" i="9"/>
  <c r="D123" i="9"/>
  <c r="C122" i="9"/>
  <c r="D122" i="9"/>
  <c r="C121" i="9"/>
  <c r="D121" i="9"/>
  <c r="C120" i="9"/>
  <c r="D120" i="9"/>
  <c r="C119" i="9"/>
  <c r="D119" i="9"/>
  <c r="C118" i="9"/>
  <c r="D118" i="9"/>
  <c r="C117" i="9"/>
  <c r="D117" i="9"/>
  <c r="C116" i="9"/>
  <c r="D116" i="9"/>
  <c r="C115" i="9"/>
  <c r="D115" i="9"/>
  <c r="C114" i="9"/>
  <c r="D114" i="9"/>
  <c r="C113" i="9"/>
  <c r="D113" i="9"/>
  <c r="C112" i="9"/>
  <c r="D112" i="9"/>
  <c r="C111" i="9"/>
  <c r="D111" i="9"/>
  <c r="C110" i="9"/>
  <c r="D110" i="9"/>
  <c r="C109" i="9"/>
  <c r="D109" i="9"/>
  <c r="C108" i="9"/>
  <c r="D108" i="9"/>
  <c r="C107" i="9"/>
  <c r="D107" i="9"/>
  <c r="C106" i="9"/>
  <c r="D106" i="9"/>
  <c r="C105" i="9"/>
  <c r="D105" i="9"/>
  <c r="C104" i="9"/>
  <c r="D104" i="9"/>
  <c r="C103" i="9"/>
  <c r="D103" i="9"/>
  <c r="C102" i="9"/>
  <c r="D102" i="9"/>
  <c r="C101" i="9"/>
  <c r="D101" i="9"/>
  <c r="C100" i="9"/>
  <c r="D100" i="9"/>
  <c r="C99" i="9"/>
  <c r="D99" i="9"/>
  <c r="C98" i="9"/>
  <c r="D98" i="9"/>
  <c r="C97" i="9"/>
  <c r="D97" i="9"/>
  <c r="C96" i="9"/>
  <c r="D96" i="9"/>
  <c r="C95" i="9"/>
  <c r="D95" i="9"/>
  <c r="C94" i="9"/>
  <c r="D94" i="9"/>
  <c r="C93" i="9"/>
  <c r="D93" i="9"/>
  <c r="C92" i="9"/>
  <c r="D92" i="9"/>
  <c r="C91" i="9"/>
  <c r="D91" i="9"/>
  <c r="C90" i="9"/>
  <c r="D90" i="9"/>
  <c r="C89" i="9"/>
  <c r="D89" i="9"/>
  <c r="C88" i="9"/>
  <c r="D88" i="9"/>
  <c r="C87" i="9"/>
  <c r="D87" i="9"/>
  <c r="C86" i="9"/>
  <c r="D86" i="9"/>
  <c r="C85" i="9"/>
  <c r="D85" i="9"/>
  <c r="C84" i="9"/>
  <c r="D84" i="9"/>
  <c r="C83" i="9"/>
  <c r="D83" i="9"/>
  <c r="C82" i="9"/>
  <c r="D82" i="9"/>
  <c r="C81" i="9"/>
  <c r="D81" i="9"/>
  <c r="C80" i="9"/>
  <c r="D80" i="9"/>
  <c r="C79" i="9"/>
  <c r="D79" i="9"/>
  <c r="C78" i="9"/>
  <c r="D78" i="9"/>
  <c r="C77" i="9"/>
  <c r="D77" i="9"/>
  <c r="C76" i="9"/>
  <c r="D76" i="9"/>
  <c r="C75" i="9"/>
  <c r="D75" i="9"/>
  <c r="C74" i="9"/>
  <c r="D74" i="9"/>
  <c r="C73" i="9"/>
  <c r="D73" i="9"/>
  <c r="C72" i="9"/>
  <c r="D72" i="9"/>
  <c r="C71" i="9"/>
  <c r="D71" i="9"/>
  <c r="C70" i="9"/>
  <c r="D70" i="9"/>
  <c r="C69" i="9"/>
  <c r="D69" i="9"/>
  <c r="C59" i="9"/>
  <c r="D59" i="9"/>
  <c r="C17" i="9"/>
  <c r="D17" i="9"/>
  <c r="C31" i="9"/>
  <c r="D31" i="9"/>
  <c r="C4" i="9"/>
  <c r="D4" i="9"/>
  <c r="C43" i="9"/>
  <c r="D43" i="9"/>
  <c r="C8" i="9"/>
  <c r="D8" i="9"/>
  <c r="C53" i="9"/>
  <c r="D53" i="9"/>
  <c r="C37" i="9"/>
  <c r="D37" i="9"/>
  <c r="C28" i="9"/>
  <c r="D28" i="9"/>
  <c r="C57" i="9"/>
  <c r="D57" i="9"/>
  <c r="C42" i="9"/>
  <c r="D42" i="9"/>
  <c r="C36" i="9"/>
  <c r="D36" i="9"/>
  <c r="C19" i="9"/>
  <c r="D19" i="9"/>
  <c r="C33" i="9"/>
  <c r="D33" i="9"/>
  <c r="C3" i="9"/>
  <c r="D3" i="9"/>
  <c r="C13" i="9"/>
  <c r="D13" i="9"/>
  <c r="C51" i="9"/>
  <c r="D51" i="9"/>
  <c r="C21" i="9"/>
  <c r="D21" i="9"/>
  <c r="C39" i="9"/>
  <c r="D39" i="9"/>
  <c r="C50" i="9"/>
  <c r="D50" i="9"/>
  <c r="C25" i="9"/>
  <c r="D25" i="9"/>
  <c r="C60" i="9"/>
  <c r="D60" i="9"/>
  <c r="C29" i="9"/>
  <c r="D29" i="9"/>
  <c r="C56" i="9"/>
  <c r="D56" i="9"/>
  <c r="C49" i="9"/>
  <c r="D49" i="9"/>
  <c r="C54" i="9"/>
  <c r="D54" i="9"/>
  <c r="C44" i="9"/>
  <c r="D44" i="9"/>
  <c r="C64" i="9"/>
  <c r="D64" i="9"/>
  <c r="C62" i="9"/>
  <c r="D62" i="9"/>
  <c r="C9" i="9"/>
  <c r="D9" i="9"/>
  <c r="C63" i="9"/>
  <c r="D63" i="9"/>
  <c r="C15" i="9"/>
  <c r="D15" i="9"/>
  <c r="C61" i="9"/>
  <c r="D61" i="9"/>
  <c r="C35" i="9"/>
  <c r="D35" i="9"/>
  <c r="D48" i="9"/>
  <c r="C46" i="9"/>
  <c r="D46" i="9"/>
  <c r="C5" i="9"/>
  <c r="D5" i="9"/>
  <c r="C34" i="9"/>
  <c r="D34" i="9"/>
  <c r="C66" i="9"/>
  <c r="D66" i="9"/>
  <c r="C24" i="9"/>
  <c r="D24" i="9"/>
  <c r="C11" i="9"/>
  <c r="D11" i="9"/>
  <c r="C20" i="9"/>
  <c r="D20" i="9"/>
  <c r="C58" i="9"/>
  <c r="D58" i="9"/>
  <c r="C12" i="9"/>
  <c r="D12" i="9"/>
  <c r="C30" i="9"/>
  <c r="D30" i="9"/>
  <c r="C65" i="9"/>
  <c r="D65" i="9"/>
  <c r="C10" i="9"/>
  <c r="D10" i="9"/>
  <c r="C16" i="9"/>
  <c r="D16" i="9"/>
  <c r="C7" i="9"/>
  <c r="D7" i="9"/>
  <c r="C23" i="9"/>
  <c r="D23" i="9"/>
  <c r="C67" i="9"/>
  <c r="D67" i="9"/>
  <c r="C18" i="9"/>
  <c r="D18" i="9"/>
  <c r="C26" i="9"/>
  <c r="D26" i="9"/>
  <c r="C40" i="9"/>
  <c r="D40" i="9"/>
  <c r="C14" i="9"/>
  <c r="D14" i="9"/>
  <c r="C32" i="9"/>
  <c r="D32" i="9"/>
  <c r="C52" i="9"/>
  <c r="D52" i="9"/>
  <c r="C68" i="9"/>
  <c r="D68" i="9"/>
  <c r="C45" i="9"/>
  <c r="D45" i="9"/>
  <c r="C47" i="9"/>
  <c r="D47" i="9"/>
  <c r="C22" i="9"/>
  <c r="D22" i="9"/>
  <c r="C38" i="9"/>
  <c r="D38" i="9"/>
  <c r="C41" i="9"/>
  <c r="D41" i="9"/>
  <c r="C55" i="9"/>
  <c r="D55" i="9"/>
  <c r="C6" i="9"/>
  <c r="D6" i="9"/>
  <c r="C152" i="8"/>
  <c r="D152" i="8"/>
  <c r="C151" i="8"/>
  <c r="D151" i="8"/>
  <c r="C150" i="8"/>
  <c r="D150" i="8"/>
  <c r="C149" i="8"/>
  <c r="D149" i="8"/>
  <c r="C148" i="8"/>
  <c r="D148" i="8"/>
  <c r="C147" i="8"/>
  <c r="D147" i="8"/>
  <c r="C146" i="8"/>
  <c r="D146" i="8"/>
  <c r="C145" i="8"/>
  <c r="D145" i="8"/>
  <c r="C144" i="8"/>
  <c r="D144" i="8"/>
  <c r="C143" i="8"/>
  <c r="D143" i="8"/>
  <c r="C142" i="8"/>
  <c r="D142" i="8"/>
  <c r="C141" i="8"/>
  <c r="D141" i="8"/>
  <c r="C140" i="8"/>
  <c r="D140" i="8"/>
  <c r="C139" i="8"/>
  <c r="D139" i="8"/>
  <c r="C138" i="8"/>
  <c r="D138" i="8"/>
  <c r="C137" i="8"/>
  <c r="D137" i="8"/>
  <c r="C136" i="8"/>
  <c r="D136" i="8"/>
  <c r="C135" i="8"/>
  <c r="D135" i="8"/>
  <c r="C134" i="8"/>
  <c r="D134" i="8"/>
  <c r="C133" i="8"/>
  <c r="D133" i="8"/>
  <c r="C132" i="8"/>
  <c r="D132" i="8"/>
  <c r="C131" i="8"/>
  <c r="D131" i="8"/>
  <c r="C130" i="8"/>
  <c r="D130" i="8"/>
  <c r="C129" i="8"/>
  <c r="D129" i="8"/>
  <c r="C128" i="8"/>
  <c r="D128" i="8"/>
  <c r="C127" i="8"/>
  <c r="D127" i="8"/>
  <c r="C126" i="8"/>
  <c r="D126" i="8"/>
  <c r="C125" i="8"/>
  <c r="D125" i="8"/>
  <c r="C124" i="8"/>
  <c r="D124" i="8"/>
  <c r="C123" i="8"/>
  <c r="D123" i="8"/>
  <c r="C122" i="8"/>
  <c r="D122" i="8"/>
  <c r="C121" i="8"/>
  <c r="D121" i="8"/>
  <c r="C120" i="8"/>
  <c r="D120" i="8"/>
  <c r="C119" i="8"/>
  <c r="D119" i="8"/>
  <c r="C118" i="8"/>
  <c r="D118" i="8"/>
  <c r="C117" i="8"/>
  <c r="D117" i="8"/>
  <c r="C116" i="8"/>
  <c r="D116" i="8"/>
  <c r="C115" i="8"/>
  <c r="D115" i="8"/>
  <c r="C114" i="8"/>
  <c r="D114" i="8"/>
  <c r="C113" i="8"/>
  <c r="D113" i="8"/>
  <c r="C112" i="8"/>
  <c r="D112" i="8"/>
  <c r="C111" i="8"/>
  <c r="D111" i="8"/>
  <c r="C110" i="8"/>
  <c r="D110" i="8"/>
  <c r="C109" i="8"/>
  <c r="D109" i="8"/>
  <c r="C108" i="8"/>
  <c r="D108" i="8"/>
  <c r="C107" i="8"/>
  <c r="D107" i="8"/>
  <c r="C106" i="8"/>
  <c r="D106" i="8"/>
  <c r="C105" i="8"/>
  <c r="D105" i="8"/>
  <c r="C104" i="8"/>
  <c r="D104" i="8"/>
  <c r="C103" i="8"/>
  <c r="D103" i="8"/>
  <c r="C102" i="8"/>
  <c r="D102" i="8"/>
  <c r="C101" i="8"/>
  <c r="D101" i="8"/>
  <c r="C100" i="8"/>
  <c r="D100" i="8"/>
  <c r="C99" i="8"/>
  <c r="D99" i="8"/>
  <c r="C98" i="8"/>
  <c r="D98" i="8"/>
  <c r="C97" i="8"/>
  <c r="D97" i="8"/>
  <c r="C96" i="8"/>
  <c r="D96" i="8"/>
  <c r="C95" i="8"/>
  <c r="D95" i="8"/>
  <c r="C94" i="8"/>
  <c r="D94" i="8"/>
  <c r="C93" i="8"/>
  <c r="D93" i="8"/>
  <c r="C92" i="8"/>
  <c r="D92" i="8"/>
  <c r="C91" i="8"/>
  <c r="D91" i="8"/>
  <c r="C90" i="8"/>
  <c r="D90" i="8"/>
  <c r="C89" i="8"/>
  <c r="D89" i="8"/>
  <c r="C88" i="8"/>
  <c r="D88" i="8"/>
  <c r="C87" i="8"/>
  <c r="D87" i="8"/>
  <c r="C86" i="8"/>
  <c r="D86" i="8"/>
  <c r="C85" i="8"/>
  <c r="D85" i="8"/>
  <c r="C84" i="8"/>
  <c r="D84" i="8"/>
  <c r="C83" i="8"/>
  <c r="D83" i="8"/>
  <c r="C82" i="8"/>
  <c r="D82" i="8"/>
  <c r="C81" i="8"/>
  <c r="D81" i="8"/>
  <c r="C80" i="8"/>
  <c r="D80" i="8"/>
  <c r="C79" i="8"/>
  <c r="D79" i="8"/>
  <c r="C78" i="8"/>
  <c r="D78" i="8"/>
  <c r="C77" i="8"/>
  <c r="D77" i="8"/>
  <c r="C76" i="8"/>
  <c r="D76" i="8"/>
  <c r="C75" i="8"/>
  <c r="D75" i="8"/>
  <c r="C74" i="8"/>
  <c r="D74" i="8"/>
  <c r="C73" i="8"/>
  <c r="D73" i="8"/>
  <c r="C72" i="8"/>
  <c r="D72" i="8"/>
  <c r="C71" i="8"/>
  <c r="D71" i="8"/>
  <c r="C70" i="8"/>
  <c r="D70" i="8"/>
  <c r="C69" i="8"/>
  <c r="D69" i="8"/>
  <c r="C68" i="8"/>
  <c r="D68" i="8"/>
  <c r="C67" i="8"/>
  <c r="D67" i="8"/>
  <c r="C66" i="8"/>
  <c r="D66" i="8"/>
  <c r="C65" i="8"/>
  <c r="D65" i="8"/>
  <c r="C64" i="8"/>
  <c r="D64" i="8"/>
  <c r="C63" i="8"/>
  <c r="D63" i="8"/>
  <c r="C62" i="8"/>
  <c r="D62" i="8"/>
  <c r="C61" i="8"/>
  <c r="D61" i="8"/>
  <c r="C60" i="8"/>
  <c r="D60" i="8"/>
  <c r="C59" i="8"/>
  <c r="D59" i="8"/>
  <c r="C58" i="8"/>
  <c r="D58" i="8"/>
  <c r="C57" i="8"/>
  <c r="D57" i="8"/>
  <c r="C56" i="8"/>
  <c r="D56" i="8"/>
  <c r="C55" i="8"/>
  <c r="D55" i="8"/>
  <c r="C54" i="8"/>
  <c r="D54" i="8"/>
  <c r="C53" i="8"/>
  <c r="D53" i="8"/>
  <c r="C52" i="8"/>
  <c r="D52" i="8"/>
  <c r="C51" i="8"/>
  <c r="D51" i="8"/>
  <c r="C50" i="8"/>
  <c r="D50" i="8"/>
  <c r="C49" i="8"/>
  <c r="D49" i="8"/>
  <c r="C48" i="8"/>
  <c r="D48" i="8"/>
  <c r="C47" i="8"/>
  <c r="D47" i="8"/>
  <c r="C46" i="8"/>
  <c r="D46" i="8"/>
  <c r="C45" i="8"/>
  <c r="D45" i="8"/>
  <c r="C44" i="8"/>
  <c r="D44" i="8"/>
  <c r="C11" i="8"/>
  <c r="D11" i="8"/>
  <c r="C19" i="8"/>
  <c r="D19" i="8"/>
  <c r="C28" i="8"/>
  <c r="D28" i="8"/>
  <c r="C43" i="8"/>
  <c r="D43" i="8"/>
  <c r="C42" i="8"/>
  <c r="D42" i="8"/>
  <c r="C8" i="8"/>
  <c r="D8" i="8"/>
  <c r="C32" i="8"/>
  <c r="D32" i="8"/>
  <c r="C7" i="8"/>
  <c r="D7" i="8"/>
  <c r="C24" i="8"/>
  <c r="D24" i="8"/>
  <c r="C9" i="8"/>
  <c r="D9" i="8"/>
  <c r="C10" i="8"/>
  <c r="D10" i="8"/>
  <c r="C5" i="8"/>
  <c r="D5" i="8"/>
  <c r="C39" i="8"/>
  <c r="D39" i="8"/>
  <c r="C6" i="8"/>
  <c r="D6" i="8"/>
  <c r="C14" i="8"/>
  <c r="D14" i="8"/>
  <c r="C36" i="8"/>
  <c r="D36" i="8"/>
  <c r="C26" i="8"/>
  <c r="D26" i="8"/>
  <c r="C12" i="8"/>
  <c r="D12" i="8"/>
  <c r="C34" i="8"/>
  <c r="D34" i="8"/>
  <c r="C18" i="8"/>
  <c r="D18" i="8"/>
  <c r="C21" i="8"/>
  <c r="D21" i="8"/>
  <c r="C15" i="8"/>
  <c r="D15" i="8"/>
  <c r="C37" i="8"/>
  <c r="D37" i="8"/>
  <c r="C35" i="8"/>
  <c r="D35" i="8"/>
  <c r="C23" i="8"/>
  <c r="D23" i="8"/>
  <c r="C17" i="8"/>
  <c r="D17" i="8"/>
  <c r="C25" i="8"/>
  <c r="D25" i="8"/>
  <c r="C13" i="8"/>
  <c r="D13" i="8"/>
  <c r="C4" i="8"/>
  <c r="D4" i="8"/>
  <c r="C40" i="8"/>
  <c r="D40" i="8"/>
  <c r="C30" i="8"/>
  <c r="D30" i="8"/>
  <c r="C27" i="8"/>
  <c r="D27" i="8"/>
  <c r="C29" i="8"/>
  <c r="D29" i="8"/>
  <c r="C16" i="8"/>
  <c r="D16" i="8"/>
  <c r="C33" i="8"/>
  <c r="D33" i="8"/>
  <c r="C20" i="8"/>
  <c r="D20" i="8"/>
  <c r="C38" i="8"/>
  <c r="D38" i="8"/>
  <c r="C41" i="8"/>
  <c r="D41" i="8"/>
  <c r="C22" i="8"/>
  <c r="D22" i="8"/>
  <c r="C31" i="8"/>
  <c r="D31" i="8"/>
  <c r="C152" i="7"/>
  <c r="D152" i="7"/>
  <c r="C151" i="7"/>
  <c r="D151" i="7"/>
  <c r="C150" i="7"/>
  <c r="D150" i="7"/>
  <c r="C149" i="7"/>
  <c r="D149" i="7"/>
  <c r="C148" i="7"/>
  <c r="D148" i="7"/>
  <c r="C147" i="7"/>
  <c r="D147" i="7"/>
  <c r="C146" i="7"/>
  <c r="D146" i="7"/>
  <c r="C145" i="7"/>
  <c r="D145" i="7"/>
  <c r="C144" i="7"/>
  <c r="D144" i="7"/>
  <c r="C143" i="7"/>
  <c r="D143" i="7"/>
  <c r="C142" i="7"/>
  <c r="D142" i="7"/>
  <c r="C141" i="7"/>
  <c r="D141" i="7"/>
  <c r="C140" i="7"/>
  <c r="D140" i="7"/>
  <c r="C139" i="7"/>
  <c r="D139" i="7"/>
  <c r="C138" i="7"/>
  <c r="D138" i="7"/>
  <c r="C137" i="7"/>
  <c r="D137" i="7"/>
  <c r="C136" i="7"/>
  <c r="D136" i="7"/>
  <c r="C135" i="7"/>
  <c r="D135" i="7"/>
  <c r="C134" i="7"/>
  <c r="D134" i="7"/>
  <c r="C133" i="7"/>
  <c r="D133" i="7"/>
  <c r="C132" i="7"/>
  <c r="D132" i="7"/>
  <c r="C131" i="7"/>
  <c r="D131" i="7"/>
  <c r="C130" i="7"/>
  <c r="D130" i="7"/>
  <c r="C129" i="7"/>
  <c r="D129" i="7"/>
  <c r="C128" i="7"/>
  <c r="D128" i="7"/>
  <c r="C127" i="7"/>
  <c r="D127" i="7"/>
  <c r="C126" i="7"/>
  <c r="D126" i="7"/>
  <c r="C125" i="7"/>
  <c r="D125" i="7"/>
  <c r="C124" i="7"/>
  <c r="D124" i="7"/>
  <c r="C123" i="7"/>
  <c r="D123" i="7"/>
  <c r="C122" i="7"/>
  <c r="D122" i="7"/>
  <c r="C121" i="7"/>
  <c r="D121" i="7"/>
  <c r="C120" i="7"/>
  <c r="D120" i="7"/>
  <c r="C119" i="7"/>
  <c r="D119" i="7"/>
  <c r="C118" i="7"/>
  <c r="D118" i="7"/>
  <c r="C117" i="7"/>
  <c r="D117" i="7"/>
  <c r="C116" i="7"/>
  <c r="D116" i="7"/>
  <c r="C115" i="7"/>
  <c r="D115" i="7"/>
  <c r="C114" i="7"/>
  <c r="D114" i="7"/>
  <c r="C113" i="7"/>
  <c r="D113" i="7"/>
  <c r="C112" i="7"/>
  <c r="D112" i="7"/>
  <c r="C111" i="7"/>
  <c r="D111" i="7"/>
  <c r="C110" i="7"/>
  <c r="D110" i="7"/>
  <c r="C109" i="7"/>
  <c r="D109" i="7"/>
  <c r="C108" i="7"/>
  <c r="D108" i="7"/>
  <c r="C107" i="7"/>
  <c r="D107" i="7"/>
  <c r="C106" i="7"/>
  <c r="D106" i="7"/>
  <c r="C105" i="7"/>
  <c r="D105" i="7"/>
  <c r="C104" i="7"/>
  <c r="D104" i="7"/>
  <c r="C103" i="7"/>
  <c r="D103" i="7"/>
  <c r="C102" i="7"/>
  <c r="D102" i="7"/>
  <c r="C101" i="7"/>
  <c r="D101" i="7"/>
  <c r="C100" i="7"/>
  <c r="D100" i="7"/>
  <c r="C99" i="7"/>
  <c r="D99" i="7"/>
  <c r="C98" i="7"/>
  <c r="D98" i="7"/>
  <c r="C97" i="7"/>
  <c r="D97" i="7"/>
  <c r="C96" i="7"/>
  <c r="D96" i="7"/>
  <c r="C95" i="7"/>
  <c r="D95" i="7"/>
  <c r="C94" i="7"/>
  <c r="D94" i="7"/>
  <c r="C93" i="7"/>
  <c r="D93" i="7"/>
  <c r="C92" i="7"/>
  <c r="D92" i="7"/>
  <c r="C91" i="7"/>
  <c r="D91" i="7"/>
  <c r="C90" i="7"/>
  <c r="D90" i="7"/>
  <c r="C89" i="7"/>
  <c r="D89" i="7"/>
  <c r="C88" i="7"/>
  <c r="D88" i="7"/>
  <c r="C87" i="7"/>
  <c r="D87" i="7"/>
  <c r="C86" i="7"/>
  <c r="D86" i="7"/>
  <c r="C85" i="7"/>
  <c r="D85" i="7"/>
  <c r="C84" i="7"/>
  <c r="D84" i="7"/>
  <c r="C83" i="7"/>
  <c r="D83" i="7"/>
  <c r="C82" i="7"/>
  <c r="D82" i="7"/>
  <c r="C81" i="7"/>
  <c r="D81" i="7"/>
  <c r="C80" i="7"/>
  <c r="D80" i="7"/>
  <c r="C79" i="7"/>
  <c r="D79" i="7"/>
  <c r="C78" i="7"/>
  <c r="D78" i="7"/>
  <c r="C77" i="7"/>
  <c r="D77" i="7"/>
  <c r="C76" i="7"/>
  <c r="D76" i="7"/>
  <c r="C75" i="7"/>
  <c r="D75" i="7"/>
  <c r="C74" i="7"/>
  <c r="D74" i="7"/>
  <c r="C73" i="7"/>
  <c r="D73" i="7"/>
  <c r="C72" i="7"/>
  <c r="D72" i="7"/>
  <c r="C71" i="7"/>
  <c r="D71" i="7"/>
  <c r="C70" i="7"/>
  <c r="D70" i="7"/>
  <c r="C69" i="7"/>
  <c r="D69" i="7"/>
  <c r="C68" i="7"/>
  <c r="D68" i="7"/>
  <c r="C67" i="7"/>
  <c r="D67" i="7"/>
  <c r="C66" i="7"/>
  <c r="D66" i="7"/>
  <c r="C65" i="7"/>
  <c r="D65" i="7"/>
  <c r="C64" i="7"/>
  <c r="D64" i="7"/>
  <c r="C63" i="7"/>
  <c r="D63" i="7"/>
  <c r="C62" i="7"/>
  <c r="D62" i="7"/>
  <c r="C61" i="7"/>
  <c r="D61" i="7"/>
  <c r="C60" i="7"/>
  <c r="D60" i="7"/>
  <c r="C59" i="7"/>
  <c r="D59" i="7"/>
  <c r="C4" i="7"/>
  <c r="D4" i="7"/>
  <c r="D46" i="7"/>
  <c r="C31" i="7"/>
  <c r="D31" i="7"/>
  <c r="C58" i="7"/>
  <c r="D58" i="7"/>
  <c r="C57" i="7"/>
  <c r="D57" i="7"/>
  <c r="C39" i="7"/>
  <c r="D39" i="7"/>
  <c r="C41" i="7"/>
  <c r="D41" i="7"/>
  <c r="C48" i="7"/>
  <c r="D48" i="7"/>
  <c r="C49" i="7"/>
  <c r="D49" i="7"/>
  <c r="C33" i="7"/>
  <c r="D33" i="7"/>
  <c r="C26" i="7"/>
  <c r="D26" i="7"/>
  <c r="C36" i="7"/>
  <c r="D36" i="7"/>
  <c r="C42" i="7"/>
  <c r="D42" i="7"/>
  <c r="C53" i="7"/>
  <c r="D53" i="7"/>
  <c r="C40" i="7"/>
  <c r="D40" i="7"/>
  <c r="C45" i="7"/>
  <c r="D45" i="7"/>
  <c r="C52" i="7"/>
  <c r="D52" i="7"/>
  <c r="C16" i="7"/>
  <c r="D16" i="7"/>
  <c r="C25" i="7"/>
  <c r="D25" i="7"/>
  <c r="C43" i="7"/>
  <c r="D43" i="7"/>
  <c r="C22" i="7"/>
  <c r="D22" i="7"/>
  <c r="C20" i="7"/>
  <c r="D20" i="7"/>
  <c r="C13" i="7"/>
  <c r="D13" i="7"/>
  <c r="C37" i="7"/>
  <c r="D37" i="7"/>
  <c r="C21" i="7"/>
  <c r="D21" i="7"/>
  <c r="C30" i="7"/>
  <c r="D30" i="7"/>
  <c r="C54" i="7"/>
  <c r="D54" i="7"/>
  <c r="C47" i="7"/>
  <c r="D47" i="7"/>
  <c r="C10" i="7"/>
  <c r="D10" i="7"/>
  <c r="C15" i="7"/>
  <c r="D15" i="7"/>
  <c r="C3" i="7"/>
  <c r="D3" i="7"/>
  <c r="C6" i="7"/>
  <c r="D6" i="7"/>
  <c r="C55" i="7"/>
  <c r="D55" i="7"/>
  <c r="C18" i="7"/>
  <c r="D18" i="7"/>
  <c r="C32" i="7"/>
  <c r="D32" i="7"/>
  <c r="C27" i="7"/>
  <c r="D27" i="7"/>
  <c r="C38" i="7"/>
  <c r="D38" i="7"/>
  <c r="C24" i="7"/>
  <c r="D24" i="7"/>
  <c r="C5" i="7"/>
  <c r="D5" i="7"/>
  <c r="C14" i="7"/>
  <c r="D14" i="7"/>
  <c r="C9" i="7"/>
  <c r="D9" i="7"/>
  <c r="C23" i="7"/>
  <c r="D23" i="7"/>
  <c r="C17" i="7"/>
  <c r="D17" i="7"/>
  <c r="D12" i="7"/>
  <c r="C35" i="7"/>
  <c r="D35" i="7"/>
  <c r="C7" i="7"/>
  <c r="D7" i="7"/>
  <c r="C8" i="7"/>
  <c r="D8" i="7"/>
  <c r="C34" i="7"/>
  <c r="D34" i="7"/>
  <c r="C11" i="7"/>
  <c r="D11" i="7"/>
  <c r="C44" i="7"/>
  <c r="D44" i="7"/>
  <c r="C29" i="7"/>
  <c r="D29" i="7"/>
  <c r="C50" i="7"/>
  <c r="D50" i="7"/>
  <c r="C152" i="6"/>
  <c r="D152" i="6"/>
  <c r="C151" i="6"/>
  <c r="D151" i="6"/>
  <c r="C150" i="6"/>
  <c r="D150" i="6"/>
  <c r="C149" i="6"/>
  <c r="D149" i="6"/>
  <c r="C148" i="6"/>
  <c r="D148" i="6"/>
  <c r="C147" i="6"/>
  <c r="D147" i="6"/>
  <c r="C146" i="6"/>
  <c r="D146" i="6"/>
  <c r="C145" i="6"/>
  <c r="D145" i="6"/>
  <c r="C144" i="6"/>
  <c r="D144" i="6"/>
  <c r="C143" i="6"/>
  <c r="D143" i="6"/>
  <c r="C142" i="6"/>
  <c r="D142" i="6"/>
  <c r="C141" i="6"/>
  <c r="D141" i="6"/>
  <c r="C140" i="6"/>
  <c r="D140" i="6"/>
  <c r="C139" i="6"/>
  <c r="D139" i="6"/>
  <c r="C138" i="6"/>
  <c r="D138" i="6"/>
  <c r="C137" i="6"/>
  <c r="D137" i="6"/>
  <c r="C136" i="6"/>
  <c r="D136" i="6"/>
  <c r="C135" i="6"/>
  <c r="D135" i="6"/>
  <c r="C134" i="6"/>
  <c r="D134" i="6"/>
  <c r="C133" i="6"/>
  <c r="D133" i="6"/>
  <c r="C132" i="6"/>
  <c r="D132" i="6"/>
  <c r="C131" i="6"/>
  <c r="D131" i="6"/>
  <c r="C130" i="6"/>
  <c r="D130" i="6"/>
  <c r="C129" i="6"/>
  <c r="D129" i="6"/>
  <c r="C128" i="6"/>
  <c r="D128" i="6"/>
  <c r="C127" i="6"/>
  <c r="D127" i="6"/>
  <c r="C126" i="6"/>
  <c r="D126" i="6"/>
  <c r="C125" i="6"/>
  <c r="D125" i="6"/>
  <c r="C124" i="6"/>
  <c r="D124" i="6"/>
  <c r="C123" i="6"/>
  <c r="D123" i="6"/>
  <c r="C122" i="6"/>
  <c r="D122" i="6"/>
  <c r="C121" i="6"/>
  <c r="D121" i="6"/>
  <c r="C120" i="6"/>
  <c r="D120" i="6"/>
  <c r="C119" i="6"/>
  <c r="D119" i="6"/>
  <c r="C118" i="6"/>
  <c r="D118" i="6"/>
  <c r="C117" i="6"/>
  <c r="D117" i="6"/>
  <c r="C116" i="6"/>
  <c r="D116" i="6"/>
  <c r="C115" i="6"/>
  <c r="D115" i="6"/>
  <c r="C114" i="6"/>
  <c r="D114" i="6"/>
  <c r="C113" i="6"/>
  <c r="D113" i="6"/>
  <c r="C112" i="6"/>
  <c r="D112" i="6"/>
  <c r="C111" i="6"/>
  <c r="D111" i="6"/>
  <c r="C110" i="6"/>
  <c r="D110" i="6"/>
  <c r="C109" i="6"/>
  <c r="D109" i="6"/>
  <c r="C108" i="6"/>
  <c r="D108" i="6"/>
  <c r="C107" i="6"/>
  <c r="D107" i="6"/>
  <c r="C106" i="6"/>
  <c r="D106" i="6"/>
  <c r="C105" i="6"/>
  <c r="D105" i="6"/>
  <c r="C104" i="6"/>
  <c r="D104" i="6"/>
  <c r="C103" i="6"/>
  <c r="D103" i="6"/>
  <c r="C102" i="6"/>
  <c r="D102" i="6"/>
  <c r="C101" i="6"/>
  <c r="D101" i="6"/>
  <c r="C100" i="6"/>
  <c r="D100" i="6"/>
  <c r="C99" i="6"/>
  <c r="D99" i="6"/>
  <c r="C98" i="6"/>
  <c r="D98" i="6"/>
  <c r="C97" i="6"/>
  <c r="D97" i="6"/>
  <c r="C96" i="6"/>
  <c r="D96" i="6"/>
  <c r="C95" i="6"/>
  <c r="D95" i="6"/>
  <c r="C94" i="6"/>
  <c r="D94" i="6"/>
  <c r="C93" i="6"/>
  <c r="D93" i="6"/>
  <c r="C92" i="6"/>
  <c r="D92" i="6"/>
  <c r="C91" i="6"/>
  <c r="D91" i="6"/>
  <c r="C62" i="6"/>
  <c r="D62" i="6"/>
  <c r="C17" i="6"/>
  <c r="D17" i="6"/>
  <c r="C76" i="6"/>
  <c r="D76" i="6"/>
  <c r="C78" i="6"/>
  <c r="D78" i="6"/>
  <c r="C84" i="6"/>
  <c r="D84" i="6"/>
  <c r="C81" i="6"/>
  <c r="D81" i="6"/>
  <c r="C87" i="6"/>
  <c r="D87" i="6"/>
  <c r="C24" i="6"/>
  <c r="D24" i="6"/>
  <c r="C64" i="6"/>
  <c r="D64" i="6"/>
  <c r="C73" i="6"/>
  <c r="D73" i="6"/>
  <c r="C72" i="6"/>
  <c r="D72" i="6"/>
  <c r="C53" i="6"/>
  <c r="D53" i="6"/>
  <c r="C48" i="6"/>
  <c r="D48" i="6"/>
  <c r="C75" i="6"/>
  <c r="D75" i="6"/>
  <c r="C80" i="6"/>
  <c r="D80" i="6"/>
  <c r="C30" i="6"/>
  <c r="D30" i="6"/>
  <c r="C85" i="6"/>
  <c r="D85" i="6"/>
  <c r="C35" i="6"/>
  <c r="D35" i="6"/>
  <c r="C52" i="6"/>
  <c r="D52" i="6"/>
  <c r="C36" i="6"/>
  <c r="D36" i="6"/>
  <c r="C70" i="6"/>
  <c r="D70" i="6"/>
  <c r="C47" i="6"/>
  <c r="D47" i="6"/>
  <c r="C83" i="6"/>
  <c r="D83" i="6"/>
  <c r="C22" i="6"/>
  <c r="D22" i="6"/>
  <c r="C56" i="6"/>
  <c r="D56" i="6"/>
  <c r="C20" i="6"/>
  <c r="D20" i="6"/>
  <c r="C31" i="6"/>
  <c r="D31" i="6"/>
  <c r="C45" i="6"/>
  <c r="D45" i="6"/>
  <c r="C34" i="6"/>
  <c r="D34" i="6"/>
  <c r="C46" i="6"/>
  <c r="D46" i="6"/>
  <c r="C63" i="6"/>
  <c r="D63" i="6"/>
  <c r="C44" i="6"/>
  <c r="D44" i="6"/>
  <c r="C82" i="6"/>
  <c r="D82" i="6"/>
  <c r="C39" i="6"/>
  <c r="D39" i="6"/>
  <c r="C86" i="6"/>
  <c r="D86" i="6"/>
  <c r="C90" i="6"/>
  <c r="D90" i="6"/>
  <c r="C5" i="6"/>
  <c r="D5" i="6"/>
  <c r="C55" i="6"/>
  <c r="D55" i="6"/>
  <c r="C10" i="6"/>
  <c r="D10" i="6"/>
  <c r="C38" i="6"/>
  <c r="D38" i="6"/>
  <c r="C60" i="6"/>
  <c r="D60" i="6"/>
  <c r="C21" i="6"/>
  <c r="D21" i="6"/>
  <c r="C37" i="6"/>
  <c r="D37" i="6"/>
  <c r="C13" i="6"/>
  <c r="D13" i="6"/>
  <c r="C41" i="6"/>
  <c r="D41" i="6"/>
  <c r="C12" i="6"/>
  <c r="D12" i="6"/>
  <c r="C43" i="6"/>
  <c r="D43" i="6"/>
  <c r="C9" i="6"/>
  <c r="D9" i="6"/>
  <c r="C59" i="6"/>
  <c r="D59" i="6"/>
  <c r="C89" i="6"/>
  <c r="D89" i="6"/>
  <c r="C88" i="6"/>
  <c r="D88" i="6"/>
  <c r="C25" i="6"/>
  <c r="D25" i="6"/>
  <c r="C65" i="6"/>
  <c r="D65" i="6"/>
  <c r="C28" i="6"/>
  <c r="D28" i="6"/>
  <c r="C50" i="6"/>
  <c r="D50" i="6"/>
  <c r="C6" i="6"/>
  <c r="D6" i="6"/>
  <c r="C40" i="6"/>
  <c r="D40" i="6"/>
  <c r="C27" i="6"/>
  <c r="D27" i="6"/>
  <c r="C3" i="6"/>
  <c r="D3" i="6"/>
  <c r="C8" i="6"/>
  <c r="D8" i="6"/>
  <c r="C23" i="6"/>
  <c r="D23" i="6"/>
  <c r="C66" i="6"/>
  <c r="D66" i="6"/>
  <c r="C51" i="6"/>
  <c r="D51" i="6"/>
  <c r="C7" i="6"/>
  <c r="D7" i="6"/>
  <c r="C4" i="6"/>
  <c r="D4" i="6"/>
  <c r="C19" i="6"/>
  <c r="D19" i="6"/>
  <c r="C16" i="6"/>
  <c r="D16" i="6"/>
  <c r="C74" i="6"/>
  <c r="D74" i="6"/>
  <c r="C18" i="6"/>
  <c r="D18" i="6"/>
  <c r="C54" i="6"/>
  <c r="D54" i="6"/>
  <c r="C15" i="6"/>
  <c r="D15" i="6"/>
  <c r="C11" i="6"/>
  <c r="D11" i="6"/>
  <c r="C32" i="6"/>
  <c r="D32" i="6"/>
  <c r="C67" i="6"/>
  <c r="D67" i="6"/>
  <c r="C71" i="6"/>
  <c r="D71" i="6"/>
  <c r="C69" i="6"/>
  <c r="D69" i="6"/>
  <c r="C79" i="6"/>
  <c r="D79" i="6"/>
  <c r="C68" i="6"/>
  <c r="D68" i="6"/>
  <c r="C33" i="6"/>
  <c r="D33" i="6"/>
  <c r="C61" i="6"/>
  <c r="D61" i="6"/>
  <c r="C29" i="6"/>
  <c r="D29" i="6"/>
  <c r="C49" i="6"/>
  <c r="D49" i="6"/>
  <c r="C14" i="6"/>
  <c r="D14" i="6"/>
  <c r="C77" i="6"/>
  <c r="D77" i="6"/>
  <c r="C58" i="6"/>
  <c r="D58" i="6"/>
  <c r="C42" i="6"/>
  <c r="D42" i="6"/>
  <c r="C57" i="6"/>
  <c r="D57" i="6"/>
  <c r="C26" i="6"/>
  <c r="D26" i="6"/>
  <c r="C152" i="5"/>
  <c r="D152" i="5"/>
  <c r="C151" i="5"/>
  <c r="D151" i="5"/>
  <c r="C150" i="5"/>
  <c r="D150" i="5"/>
  <c r="C149" i="5"/>
  <c r="D149" i="5"/>
  <c r="C148" i="5"/>
  <c r="D148" i="5"/>
  <c r="C147" i="5"/>
  <c r="D147" i="5"/>
  <c r="C146" i="5"/>
  <c r="D146" i="5"/>
  <c r="C145" i="5"/>
  <c r="D145" i="5"/>
  <c r="C144" i="5"/>
  <c r="D144" i="5"/>
  <c r="C143" i="5"/>
  <c r="D143" i="5"/>
  <c r="C142" i="5"/>
  <c r="D142" i="5"/>
  <c r="C141" i="5"/>
  <c r="D141" i="5"/>
  <c r="C140" i="5"/>
  <c r="D140" i="5"/>
  <c r="C139" i="5"/>
  <c r="D139" i="5"/>
  <c r="C138" i="5"/>
  <c r="D138" i="5"/>
  <c r="C137" i="5"/>
  <c r="D137" i="5"/>
  <c r="C136" i="5"/>
  <c r="D136" i="5"/>
  <c r="C135" i="5"/>
  <c r="D135" i="5"/>
  <c r="C134" i="5"/>
  <c r="D134" i="5"/>
  <c r="C133" i="5"/>
  <c r="D133" i="5"/>
  <c r="C132" i="5"/>
  <c r="D132" i="5"/>
  <c r="C131" i="5"/>
  <c r="D131" i="5"/>
  <c r="C130" i="5"/>
  <c r="D130" i="5"/>
  <c r="C129" i="5"/>
  <c r="D129" i="5"/>
  <c r="C128" i="5"/>
  <c r="D128" i="5"/>
  <c r="C127" i="5"/>
  <c r="D127" i="5"/>
  <c r="C126" i="5"/>
  <c r="D126" i="5"/>
  <c r="C125" i="5"/>
  <c r="D125" i="5"/>
  <c r="C124" i="5"/>
  <c r="D124" i="5"/>
  <c r="C123" i="5"/>
  <c r="D123" i="5"/>
  <c r="C122" i="5"/>
  <c r="D122" i="5"/>
  <c r="C121" i="5"/>
  <c r="D121" i="5"/>
  <c r="C120" i="5"/>
  <c r="D120" i="5"/>
  <c r="C119" i="5"/>
  <c r="D119" i="5"/>
  <c r="C118" i="5"/>
  <c r="D118" i="5"/>
  <c r="C117" i="5"/>
  <c r="D117" i="5"/>
  <c r="C116" i="5"/>
  <c r="D116" i="5"/>
  <c r="C115" i="5"/>
  <c r="D115" i="5"/>
  <c r="C114" i="5"/>
  <c r="D114" i="5"/>
  <c r="C113" i="5"/>
  <c r="D113" i="5"/>
  <c r="C112" i="5"/>
  <c r="D112" i="5"/>
  <c r="C111" i="5"/>
  <c r="D111" i="5"/>
  <c r="C110" i="5"/>
  <c r="D110" i="5"/>
  <c r="C109" i="5"/>
  <c r="D109" i="5"/>
  <c r="C108" i="5"/>
  <c r="D108" i="5"/>
  <c r="C107" i="5"/>
  <c r="D107" i="5"/>
  <c r="C106" i="5"/>
  <c r="D106" i="5"/>
  <c r="C105" i="5"/>
  <c r="D105" i="5"/>
  <c r="C104" i="5"/>
  <c r="D104" i="5"/>
  <c r="C103" i="5"/>
  <c r="D103" i="5"/>
  <c r="C102" i="5"/>
  <c r="D102" i="5"/>
  <c r="C101" i="5"/>
  <c r="D101" i="5"/>
  <c r="C100" i="5"/>
  <c r="D100" i="5"/>
  <c r="C99" i="5"/>
  <c r="D99" i="5"/>
  <c r="C98" i="5"/>
  <c r="D98" i="5"/>
  <c r="C97" i="5"/>
  <c r="D97" i="5"/>
  <c r="C96" i="5"/>
  <c r="D96" i="5"/>
  <c r="C95" i="5"/>
  <c r="D95" i="5"/>
  <c r="C94" i="5"/>
  <c r="D94" i="5"/>
  <c r="C93" i="5"/>
  <c r="D93" i="5"/>
  <c r="C92" i="5"/>
  <c r="D92" i="5"/>
  <c r="C91" i="5"/>
  <c r="D91" i="5"/>
  <c r="C90" i="5"/>
  <c r="D90" i="5"/>
  <c r="C89" i="5"/>
  <c r="D89" i="5"/>
  <c r="C88" i="5"/>
  <c r="D88" i="5"/>
  <c r="C87" i="5"/>
  <c r="D87" i="5"/>
  <c r="C86" i="5"/>
  <c r="D86" i="5"/>
  <c r="C85" i="5"/>
  <c r="D85" i="5"/>
  <c r="C84" i="5"/>
  <c r="D84" i="5"/>
  <c r="C83" i="5"/>
  <c r="D83" i="5"/>
  <c r="C82" i="5"/>
  <c r="D82" i="5"/>
  <c r="C81" i="5"/>
  <c r="D81" i="5"/>
  <c r="C80" i="5"/>
  <c r="D80" i="5"/>
  <c r="C79" i="5"/>
  <c r="D79" i="5"/>
  <c r="C78" i="5"/>
  <c r="D78" i="5"/>
  <c r="C77" i="5"/>
  <c r="D77" i="5"/>
  <c r="C76" i="5"/>
  <c r="D76" i="5"/>
  <c r="C75" i="5"/>
  <c r="D75" i="5"/>
  <c r="C74" i="5"/>
  <c r="D74" i="5"/>
  <c r="C73" i="5"/>
  <c r="D73" i="5"/>
  <c r="C72" i="5"/>
  <c r="D72" i="5"/>
  <c r="C71" i="5"/>
  <c r="D71" i="5"/>
  <c r="C70" i="5"/>
  <c r="D70" i="5"/>
  <c r="C69" i="5"/>
  <c r="D69" i="5"/>
  <c r="C68" i="5"/>
  <c r="D68" i="5"/>
  <c r="C67" i="5"/>
  <c r="D67" i="5"/>
  <c r="C25" i="5"/>
  <c r="D25" i="5"/>
  <c r="C60" i="5"/>
  <c r="D60" i="5"/>
  <c r="C41" i="5"/>
  <c r="D41" i="5"/>
  <c r="C63" i="5"/>
  <c r="D63" i="5"/>
  <c r="C50" i="5"/>
  <c r="D50" i="5"/>
  <c r="C46" i="5"/>
  <c r="D46" i="5"/>
  <c r="C56" i="5"/>
  <c r="D56" i="5"/>
  <c r="C11" i="5"/>
  <c r="D11" i="5"/>
  <c r="C57" i="5"/>
  <c r="D57" i="5"/>
  <c r="C39" i="5"/>
  <c r="D39" i="5"/>
  <c r="C18" i="5"/>
  <c r="D18" i="5"/>
  <c r="C31" i="5"/>
  <c r="D31" i="5"/>
  <c r="C44" i="5"/>
  <c r="D44" i="5"/>
  <c r="C29" i="5"/>
  <c r="D29" i="5"/>
  <c r="C38" i="5"/>
  <c r="D38" i="5"/>
  <c r="C47" i="5"/>
  <c r="D47" i="5"/>
  <c r="C45" i="5"/>
  <c r="D45" i="5"/>
  <c r="C24" i="5"/>
  <c r="D24" i="5"/>
  <c r="C55" i="5"/>
  <c r="D55" i="5"/>
  <c r="C34" i="5"/>
  <c r="D34" i="5"/>
  <c r="C61" i="5"/>
  <c r="D61" i="5"/>
  <c r="C62" i="5"/>
  <c r="D62" i="5"/>
  <c r="C51" i="5"/>
  <c r="D51" i="5"/>
  <c r="C58" i="5"/>
  <c r="D58" i="5"/>
  <c r="C33" i="5"/>
  <c r="D33" i="5"/>
  <c r="C40" i="5"/>
  <c r="D40" i="5"/>
  <c r="C8" i="5"/>
  <c r="D8" i="5"/>
  <c r="C5" i="5"/>
  <c r="D5" i="5"/>
  <c r="C66" i="5"/>
  <c r="D66" i="5"/>
  <c r="C32" i="5"/>
  <c r="D32" i="5"/>
  <c r="C30" i="5"/>
  <c r="D30" i="5"/>
  <c r="C10" i="5"/>
  <c r="D10" i="5"/>
  <c r="C37" i="5"/>
  <c r="D37" i="5"/>
  <c r="C26" i="5"/>
  <c r="D26" i="5"/>
  <c r="C48" i="5"/>
  <c r="D48" i="5"/>
  <c r="C43" i="5"/>
  <c r="D43" i="5"/>
  <c r="C17" i="5"/>
  <c r="D17" i="5"/>
  <c r="C22" i="5"/>
  <c r="D22" i="5"/>
  <c r="C20" i="5"/>
  <c r="D20" i="5"/>
  <c r="C16" i="5"/>
  <c r="D16" i="5"/>
  <c r="C13" i="5"/>
  <c r="D13" i="5"/>
  <c r="C42" i="5"/>
  <c r="D42" i="5"/>
  <c r="C6" i="5"/>
  <c r="D6" i="5"/>
  <c r="C7" i="5"/>
  <c r="D7" i="5"/>
  <c r="C36" i="5"/>
  <c r="D36" i="5"/>
  <c r="C12" i="5"/>
  <c r="D12" i="5"/>
  <c r="C3" i="5"/>
  <c r="D3" i="5"/>
  <c r="C23" i="5"/>
  <c r="D23" i="5"/>
  <c r="C28" i="5"/>
  <c r="D28" i="5"/>
  <c r="C15" i="5"/>
  <c r="D15" i="5"/>
  <c r="C14" i="5"/>
  <c r="D14" i="5"/>
  <c r="C64" i="5"/>
  <c r="D64" i="5"/>
  <c r="C52" i="5"/>
  <c r="D52" i="5"/>
  <c r="C65" i="5"/>
  <c r="D65" i="5"/>
  <c r="C49" i="5"/>
  <c r="D49" i="5"/>
  <c r="C9" i="5"/>
  <c r="D9" i="5"/>
  <c r="C21" i="5"/>
  <c r="D21" i="5"/>
  <c r="C4" i="5"/>
  <c r="D4" i="5"/>
  <c r="C53" i="5"/>
  <c r="D53" i="5"/>
  <c r="C19" i="5"/>
  <c r="D19" i="5"/>
  <c r="C59" i="5"/>
  <c r="D59" i="5"/>
  <c r="C27" i="5"/>
  <c r="D27" i="5"/>
  <c r="C35" i="5"/>
  <c r="D35" i="5"/>
  <c r="C54" i="5"/>
  <c r="D54" i="5"/>
  <c r="C152" i="4"/>
  <c r="D152" i="4"/>
  <c r="C151" i="4"/>
  <c r="D151" i="4"/>
  <c r="C150" i="4"/>
  <c r="D150" i="4"/>
  <c r="C149" i="4"/>
  <c r="D149" i="4"/>
  <c r="C148" i="4"/>
  <c r="D148" i="4"/>
  <c r="C147" i="4"/>
  <c r="D147" i="4"/>
  <c r="C146" i="4"/>
  <c r="D146" i="4"/>
  <c r="C145" i="4"/>
  <c r="D145" i="4"/>
  <c r="C144" i="4"/>
  <c r="D144" i="4"/>
  <c r="C143" i="4"/>
  <c r="D143" i="4"/>
  <c r="C142" i="4"/>
  <c r="D142" i="4"/>
  <c r="C141" i="4"/>
  <c r="D141" i="4"/>
  <c r="C140" i="4"/>
  <c r="D140" i="4"/>
  <c r="C139" i="4"/>
  <c r="D139" i="4"/>
  <c r="C138" i="4"/>
  <c r="D138" i="4"/>
  <c r="C137" i="4"/>
  <c r="D137" i="4"/>
  <c r="C136" i="4"/>
  <c r="D136" i="4"/>
  <c r="C135" i="4"/>
  <c r="D135" i="4"/>
  <c r="C134" i="4"/>
  <c r="D134" i="4"/>
  <c r="C133" i="4"/>
  <c r="D133" i="4"/>
  <c r="C132" i="4"/>
  <c r="D132" i="4"/>
  <c r="C131" i="4"/>
  <c r="D131" i="4"/>
  <c r="C130" i="4"/>
  <c r="D130" i="4"/>
  <c r="C129" i="4"/>
  <c r="D129" i="4"/>
  <c r="C128" i="4"/>
  <c r="D128" i="4"/>
  <c r="C127" i="4"/>
  <c r="D127" i="4"/>
  <c r="C126" i="4"/>
  <c r="D126" i="4"/>
  <c r="C125" i="4"/>
  <c r="D125" i="4"/>
  <c r="C124" i="4"/>
  <c r="D124" i="4"/>
  <c r="C123" i="4"/>
  <c r="D123" i="4"/>
  <c r="C122" i="4"/>
  <c r="D122" i="4"/>
  <c r="C121" i="4"/>
  <c r="D121" i="4"/>
  <c r="C120" i="4"/>
  <c r="D120" i="4"/>
  <c r="C119" i="4"/>
  <c r="D119" i="4"/>
  <c r="C118" i="4"/>
  <c r="D118" i="4"/>
  <c r="C117" i="4"/>
  <c r="D117" i="4"/>
  <c r="C116" i="4"/>
  <c r="D116" i="4"/>
  <c r="C115" i="4"/>
  <c r="D115" i="4"/>
  <c r="C114" i="4"/>
  <c r="D114" i="4"/>
  <c r="C113" i="4"/>
  <c r="D113" i="4"/>
  <c r="C112" i="4"/>
  <c r="D112" i="4"/>
  <c r="C111" i="4"/>
  <c r="D111" i="4"/>
  <c r="C110" i="4"/>
  <c r="D110" i="4"/>
  <c r="C109" i="4"/>
  <c r="D109" i="4"/>
  <c r="C108" i="4"/>
  <c r="D108" i="4"/>
  <c r="C107" i="4"/>
  <c r="D107" i="4"/>
  <c r="C106" i="4"/>
  <c r="D106" i="4"/>
  <c r="C105" i="4"/>
  <c r="D105" i="4"/>
  <c r="C104" i="4"/>
  <c r="D104" i="4"/>
  <c r="C103" i="4"/>
  <c r="D103" i="4"/>
  <c r="C102" i="4"/>
  <c r="D102" i="4"/>
  <c r="C101" i="4"/>
  <c r="D101" i="4"/>
  <c r="C100" i="4"/>
  <c r="D100" i="4"/>
  <c r="C99" i="4"/>
  <c r="D99" i="4"/>
  <c r="C98" i="4"/>
  <c r="D98" i="4"/>
  <c r="C97" i="4"/>
  <c r="D97" i="4"/>
  <c r="C96" i="4"/>
  <c r="D96" i="4"/>
  <c r="C95" i="4"/>
  <c r="D95" i="4"/>
  <c r="C94" i="4"/>
  <c r="D94" i="4"/>
  <c r="C93" i="4"/>
  <c r="D93" i="4"/>
  <c r="C92" i="4"/>
  <c r="D92" i="4"/>
  <c r="C91" i="4"/>
  <c r="D91" i="4"/>
  <c r="C90" i="4"/>
  <c r="D90" i="4"/>
  <c r="C89" i="4"/>
  <c r="D89" i="4"/>
  <c r="C88" i="4"/>
  <c r="D88" i="4"/>
  <c r="C87" i="4"/>
  <c r="D87" i="4"/>
  <c r="C86" i="4"/>
  <c r="D86" i="4"/>
  <c r="C85" i="4"/>
  <c r="D85" i="4"/>
  <c r="C84" i="4"/>
  <c r="D84" i="4"/>
  <c r="C83" i="4"/>
  <c r="D83" i="4"/>
  <c r="C82" i="4"/>
  <c r="D82" i="4"/>
  <c r="C81" i="4"/>
  <c r="D81" i="4"/>
  <c r="C80" i="4"/>
  <c r="D80" i="4"/>
  <c r="C79" i="4"/>
  <c r="D79" i="4"/>
  <c r="C78" i="4"/>
  <c r="D78" i="4"/>
  <c r="C77" i="4"/>
  <c r="D77" i="4"/>
  <c r="C76" i="4"/>
  <c r="D76" i="4"/>
  <c r="C75" i="4"/>
  <c r="D75" i="4"/>
  <c r="C74" i="4"/>
  <c r="D74" i="4"/>
  <c r="C73" i="4"/>
  <c r="D73" i="4"/>
  <c r="C72" i="4"/>
  <c r="D72" i="4"/>
  <c r="C71" i="4"/>
  <c r="D71" i="4"/>
  <c r="C70" i="4"/>
  <c r="D70" i="4"/>
  <c r="C69" i="4"/>
  <c r="D69" i="4"/>
  <c r="C68" i="4"/>
  <c r="D68" i="4"/>
  <c r="C67" i="4"/>
  <c r="D67" i="4"/>
  <c r="C66" i="4"/>
  <c r="D66" i="4"/>
  <c r="C29" i="4"/>
  <c r="D29" i="4"/>
  <c r="C23" i="4"/>
  <c r="D23" i="4"/>
  <c r="C18" i="4"/>
  <c r="D18" i="4"/>
  <c r="C7" i="4"/>
  <c r="D7" i="4"/>
  <c r="C3" i="4"/>
  <c r="E3" i="4"/>
  <c r="D3" i="4"/>
  <c r="C61" i="4"/>
  <c r="D61" i="4"/>
  <c r="C33" i="4"/>
  <c r="D33" i="4"/>
  <c r="C22" i="4"/>
  <c r="D22" i="4"/>
  <c r="C6" i="4"/>
  <c r="D6" i="4"/>
  <c r="C19" i="4"/>
  <c r="D19" i="4"/>
  <c r="C42" i="4"/>
  <c r="D42" i="4"/>
  <c r="C35" i="4"/>
  <c r="D35" i="4"/>
  <c r="C30" i="4"/>
  <c r="D30" i="4"/>
  <c r="C8" i="4"/>
  <c r="D8" i="4"/>
  <c r="C4" i="4"/>
  <c r="D4" i="4"/>
  <c r="C54" i="4"/>
  <c r="D54" i="4"/>
  <c r="C44" i="4"/>
  <c r="D44" i="4"/>
  <c r="C40" i="4"/>
  <c r="D40" i="4"/>
  <c r="C36" i="4"/>
  <c r="D36" i="4"/>
  <c r="C24" i="4"/>
  <c r="D24" i="4"/>
  <c r="C5" i="4"/>
  <c r="D5" i="4"/>
  <c r="C64" i="4"/>
  <c r="E64" i="4"/>
  <c r="D64" i="4"/>
  <c r="C60" i="4"/>
  <c r="D60" i="4"/>
  <c r="C56" i="4"/>
  <c r="D56" i="4"/>
  <c r="C34" i="4"/>
  <c r="D34" i="4"/>
  <c r="C28" i="4"/>
  <c r="D28" i="4"/>
  <c r="C20" i="4"/>
  <c r="D20" i="4"/>
  <c r="C62" i="4"/>
  <c r="D62" i="4"/>
  <c r="C58" i="4"/>
  <c r="D58" i="4"/>
  <c r="C46" i="4"/>
  <c r="D46" i="4"/>
  <c r="C45" i="4"/>
  <c r="D45" i="4"/>
  <c r="C26" i="4"/>
  <c r="D26" i="4"/>
  <c r="C17" i="4"/>
  <c r="D17" i="4"/>
  <c r="C65" i="4"/>
  <c r="E65" i="4"/>
  <c r="D65" i="4"/>
  <c r="C63" i="4"/>
  <c r="D63" i="4"/>
  <c r="C59" i="4"/>
  <c r="D59" i="4"/>
  <c r="C53" i="4"/>
  <c r="D53" i="4"/>
  <c r="C38" i="4"/>
  <c r="D38" i="4"/>
  <c r="C16" i="4"/>
  <c r="D16" i="4"/>
  <c r="C55" i="4"/>
  <c r="D55" i="4"/>
  <c r="C51" i="4"/>
  <c r="D51" i="4"/>
  <c r="C49" i="4"/>
  <c r="D49" i="4"/>
  <c r="C27" i="4"/>
  <c r="D27" i="4"/>
  <c r="C15" i="4"/>
  <c r="D15" i="4"/>
  <c r="C57" i="4"/>
  <c r="D57" i="4"/>
  <c r="C48" i="4"/>
  <c r="D48" i="4"/>
  <c r="C41" i="4"/>
  <c r="D41" i="4"/>
  <c r="C21" i="4"/>
  <c r="D21" i="4"/>
  <c r="C32" i="4"/>
  <c r="D32" i="4"/>
  <c r="C12" i="4"/>
  <c r="E12" i="4"/>
  <c r="D12" i="4"/>
  <c r="C52" i="4"/>
  <c r="D52" i="4"/>
  <c r="C39" i="4"/>
  <c r="D39" i="4"/>
  <c r="C25" i="4"/>
  <c r="D25" i="4"/>
  <c r="C14" i="4"/>
  <c r="D14" i="4"/>
  <c r="C13" i="4"/>
  <c r="C11" i="4"/>
  <c r="D11" i="4"/>
  <c r="C43" i="4"/>
  <c r="D43" i="4"/>
  <c r="C37" i="4"/>
  <c r="D37" i="4"/>
  <c r="C31" i="4"/>
  <c r="D31" i="4"/>
  <c r="C10" i="4"/>
  <c r="D10" i="4"/>
  <c r="E10" i="4"/>
  <c r="C152" i="3"/>
  <c r="D152" i="3"/>
  <c r="C151" i="3"/>
  <c r="D151" i="3"/>
  <c r="C150" i="3"/>
  <c r="D150" i="3"/>
  <c r="C149" i="3"/>
  <c r="D149" i="3"/>
  <c r="C148" i="3"/>
  <c r="D148" i="3"/>
  <c r="C147" i="3"/>
  <c r="D147" i="3"/>
  <c r="C146" i="3"/>
  <c r="D146" i="3"/>
  <c r="C145" i="3"/>
  <c r="D145" i="3"/>
  <c r="C144" i="3"/>
  <c r="D144" i="3"/>
  <c r="C143" i="3"/>
  <c r="D143" i="3"/>
  <c r="C142" i="3"/>
  <c r="D142" i="3"/>
  <c r="C141" i="3"/>
  <c r="D141" i="3"/>
  <c r="C140" i="3"/>
  <c r="D140" i="3"/>
  <c r="C139" i="3"/>
  <c r="D139" i="3"/>
  <c r="C138" i="3"/>
  <c r="D138" i="3"/>
  <c r="C137" i="3"/>
  <c r="D137" i="3"/>
  <c r="C136" i="3"/>
  <c r="D136" i="3"/>
  <c r="C135" i="3"/>
  <c r="D135" i="3"/>
  <c r="C134" i="3"/>
  <c r="D134" i="3"/>
  <c r="C133" i="3"/>
  <c r="D133" i="3"/>
  <c r="C132" i="3"/>
  <c r="D132" i="3"/>
  <c r="C131" i="3"/>
  <c r="D131" i="3"/>
  <c r="C130" i="3"/>
  <c r="D130" i="3"/>
  <c r="C129" i="3"/>
  <c r="D129" i="3"/>
  <c r="C128" i="3"/>
  <c r="D128" i="3"/>
  <c r="C127" i="3"/>
  <c r="D127" i="3"/>
  <c r="C126" i="3"/>
  <c r="D126" i="3"/>
  <c r="C125" i="3"/>
  <c r="D125" i="3"/>
  <c r="C124" i="3"/>
  <c r="D124" i="3"/>
  <c r="C123" i="3"/>
  <c r="D123" i="3"/>
  <c r="C122" i="3"/>
  <c r="D122" i="3"/>
  <c r="C121" i="3"/>
  <c r="D121" i="3"/>
  <c r="C120" i="3"/>
  <c r="D120" i="3"/>
  <c r="C119" i="3"/>
  <c r="D119" i="3"/>
  <c r="C118" i="3"/>
  <c r="D118" i="3"/>
  <c r="C117" i="3"/>
  <c r="D117" i="3"/>
  <c r="C116" i="3"/>
  <c r="D116" i="3"/>
  <c r="C115" i="3"/>
  <c r="D115" i="3"/>
  <c r="C114" i="3"/>
  <c r="D114" i="3"/>
  <c r="C113" i="3"/>
  <c r="D113" i="3"/>
  <c r="C112" i="3"/>
  <c r="D112" i="3"/>
  <c r="C111" i="3"/>
  <c r="D111" i="3"/>
  <c r="C110" i="3"/>
  <c r="D110" i="3"/>
  <c r="C109" i="3"/>
  <c r="D109" i="3"/>
  <c r="C108" i="3"/>
  <c r="D108" i="3"/>
  <c r="C107" i="3"/>
  <c r="D107" i="3"/>
  <c r="C106" i="3"/>
  <c r="D106" i="3"/>
  <c r="C105" i="3"/>
  <c r="D105" i="3"/>
  <c r="C104" i="3"/>
  <c r="D104" i="3"/>
  <c r="C103" i="3"/>
  <c r="D103" i="3"/>
  <c r="C102" i="3"/>
  <c r="D102" i="3"/>
  <c r="C101" i="3"/>
  <c r="D101" i="3"/>
  <c r="C100" i="3"/>
  <c r="D100" i="3"/>
  <c r="C99" i="3"/>
  <c r="D99" i="3"/>
  <c r="C98" i="3"/>
  <c r="D98" i="3"/>
  <c r="C97" i="3"/>
  <c r="D97" i="3"/>
  <c r="C96" i="3"/>
  <c r="D96" i="3"/>
  <c r="C95" i="3"/>
  <c r="D95" i="3"/>
  <c r="C94" i="3"/>
  <c r="D94" i="3"/>
  <c r="C93" i="3"/>
  <c r="D93" i="3"/>
  <c r="C92" i="3"/>
  <c r="D92" i="3"/>
  <c r="C91" i="3"/>
  <c r="D91" i="3"/>
  <c r="C90" i="3"/>
  <c r="D90" i="3"/>
  <c r="C89" i="3"/>
  <c r="D89" i="3"/>
  <c r="C88" i="3"/>
  <c r="D88" i="3"/>
  <c r="C87" i="3"/>
  <c r="D87" i="3"/>
  <c r="C86" i="3"/>
  <c r="D86" i="3"/>
  <c r="C85" i="3"/>
  <c r="D85" i="3"/>
  <c r="C84" i="3"/>
  <c r="D84" i="3"/>
  <c r="C83" i="3"/>
  <c r="D83" i="3"/>
  <c r="C82" i="3"/>
  <c r="D82" i="3"/>
  <c r="C81" i="3"/>
  <c r="D81" i="3"/>
  <c r="C80" i="3"/>
  <c r="D80" i="3"/>
  <c r="C79" i="3"/>
  <c r="D79" i="3"/>
  <c r="C78" i="3"/>
  <c r="D78" i="3"/>
  <c r="C77" i="3"/>
  <c r="D77" i="3"/>
  <c r="C76" i="3"/>
  <c r="D76" i="3"/>
  <c r="C75" i="3"/>
  <c r="D75" i="3"/>
  <c r="C74" i="3"/>
  <c r="D74" i="3"/>
  <c r="C73" i="3"/>
  <c r="D73" i="3"/>
  <c r="C72" i="3"/>
  <c r="D72" i="3"/>
  <c r="C71" i="3"/>
  <c r="D71" i="3"/>
  <c r="C70" i="3"/>
  <c r="D70" i="3"/>
  <c r="C69" i="3"/>
  <c r="D69" i="3"/>
  <c r="C68" i="3"/>
  <c r="D68" i="3"/>
  <c r="C67" i="3"/>
  <c r="D67" i="3"/>
  <c r="C66" i="3"/>
  <c r="D66" i="3"/>
  <c r="C65" i="3"/>
  <c r="D65" i="3"/>
  <c r="C64" i="3"/>
  <c r="D64" i="3"/>
  <c r="C63" i="3"/>
  <c r="D63" i="3"/>
  <c r="C62" i="3"/>
  <c r="D62" i="3"/>
  <c r="C61" i="3"/>
  <c r="D61" i="3"/>
  <c r="C60" i="3"/>
  <c r="D60" i="3"/>
  <c r="C59" i="3"/>
  <c r="D59" i="3"/>
  <c r="C58" i="3"/>
  <c r="D58" i="3"/>
  <c r="C57" i="3"/>
  <c r="D57" i="3"/>
  <c r="C56" i="3"/>
  <c r="D56" i="3"/>
  <c r="C55" i="3"/>
  <c r="D55" i="3"/>
  <c r="C52" i="3"/>
  <c r="D52" i="3"/>
  <c r="E52" i="3"/>
  <c r="C50" i="3"/>
  <c r="D50" i="3"/>
  <c r="E50" i="3"/>
  <c r="C44" i="3"/>
  <c r="D44" i="3"/>
  <c r="E44" i="3"/>
  <c r="C37" i="3"/>
  <c r="D37" i="3"/>
  <c r="E37" i="3"/>
  <c r="C29" i="3"/>
  <c r="D29" i="3"/>
  <c r="E29" i="3"/>
  <c r="C54" i="3"/>
  <c r="D54" i="3"/>
  <c r="E54" i="3"/>
  <c r="C51" i="3"/>
  <c r="D51" i="3"/>
  <c r="E51" i="3"/>
  <c r="C48" i="3"/>
  <c r="D48" i="3"/>
  <c r="E48" i="3"/>
  <c r="C42" i="3"/>
  <c r="D42" i="3"/>
  <c r="E42" i="3"/>
  <c r="C28" i="3"/>
  <c r="D28" i="3"/>
  <c r="E28" i="3"/>
  <c r="C18" i="3"/>
  <c r="D18" i="3"/>
  <c r="E18" i="3"/>
  <c r="C40" i="3"/>
  <c r="D40" i="3"/>
  <c r="E40" i="3"/>
  <c r="C36" i="3"/>
  <c r="D36" i="3"/>
  <c r="E36" i="3"/>
  <c r="C26" i="3"/>
  <c r="D26" i="3"/>
  <c r="C19" i="3"/>
  <c r="D19" i="3"/>
  <c r="E19" i="3"/>
  <c r="C46" i="3"/>
  <c r="D46" i="3"/>
  <c r="E46" i="3"/>
  <c r="C32" i="3"/>
  <c r="D32" i="3"/>
  <c r="E32" i="3"/>
  <c r="C31" i="3"/>
  <c r="D31" i="3"/>
  <c r="E31" i="3"/>
  <c r="C23" i="3"/>
  <c r="D23" i="3"/>
  <c r="E23" i="3"/>
  <c r="C16" i="3"/>
  <c r="D16" i="3"/>
  <c r="C11" i="3"/>
  <c r="D11" i="3"/>
  <c r="E11" i="3"/>
  <c r="C43" i="3"/>
  <c r="D43" i="3"/>
  <c r="E43" i="3"/>
  <c r="C39" i="3"/>
  <c r="D39" i="3"/>
  <c r="E39" i="3"/>
  <c r="C30" i="3"/>
  <c r="D30" i="3"/>
  <c r="E30" i="3"/>
  <c r="C21" i="3"/>
  <c r="D21" i="3"/>
  <c r="E21" i="3"/>
  <c r="C14" i="3"/>
  <c r="D14" i="3"/>
  <c r="E14" i="3"/>
  <c r="C10" i="3"/>
  <c r="D10" i="3"/>
  <c r="E10" i="3"/>
  <c r="C35" i="3"/>
  <c r="D35" i="3"/>
  <c r="E35" i="3"/>
  <c r="C34" i="3"/>
  <c r="D34" i="3"/>
  <c r="E34" i="3"/>
  <c r="C25" i="3"/>
  <c r="D25" i="3"/>
  <c r="E25" i="3"/>
  <c r="C17" i="3"/>
  <c r="D17" i="3"/>
  <c r="E17" i="3"/>
  <c r="C13" i="3"/>
  <c r="D13" i="3"/>
  <c r="C7" i="3"/>
  <c r="D7" i="3"/>
  <c r="C38" i="3"/>
  <c r="D38" i="3"/>
  <c r="C33" i="3"/>
  <c r="D33" i="3"/>
  <c r="C24" i="3"/>
  <c r="D24" i="3"/>
  <c r="C22" i="3"/>
  <c r="D22" i="3"/>
  <c r="C6" i="3"/>
  <c r="D6" i="3"/>
  <c r="C5" i="3"/>
  <c r="D5" i="3"/>
  <c r="E5" i="3"/>
  <c r="C49" i="3"/>
  <c r="D49" i="3"/>
  <c r="E49" i="3"/>
  <c r="C47" i="3"/>
  <c r="D47" i="3"/>
  <c r="C27" i="3"/>
  <c r="D27" i="3"/>
  <c r="C8" i="3"/>
  <c r="D8" i="3"/>
  <c r="E8" i="3"/>
  <c r="C3" i="3"/>
  <c r="D3" i="3"/>
  <c r="E3" i="3"/>
  <c r="C53" i="3"/>
  <c r="D53" i="3"/>
  <c r="E53" i="3"/>
  <c r="C15" i="3"/>
  <c r="D15" i="3"/>
  <c r="E15" i="3"/>
  <c r="C9" i="3"/>
  <c r="D9" i="3"/>
  <c r="C4" i="3"/>
  <c r="D4" i="3"/>
  <c r="C152" i="2"/>
  <c r="D152" i="2"/>
  <c r="C151" i="2"/>
  <c r="D151" i="2"/>
  <c r="C150" i="2"/>
  <c r="D150" i="2"/>
  <c r="C149" i="2"/>
  <c r="D149" i="2"/>
  <c r="C148" i="2"/>
  <c r="D148" i="2"/>
  <c r="C147" i="2"/>
  <c r="D147" i="2"/>
  <c r="C146" i="2"/>
  <c r="D146" i="2"/>
  <c r="C145" i="2"/>
  <c r="D145" i="2"/>
  <c r="C144" i="2"/>
  <c r="D144" i="2"/>
  <c r="C143" i="2"/>
  <c r="D143" i="2"/>
  <c r="C142" i="2"/>
  <c r="D142" i="2"/>
  <c r="C141" i="2"/>
  <c r="D141" i="2"/>
  <c r="C140" i="2"/>
  <c r="D140" i="2"/>
  <c r="C139" i="2"/>
  <c r="D139" i="2"/>
  <c r="C138" i="2"/>
  <c r="D138" i="2"/>
  <c r="C137" i="2"/>
  <c r="D137" i="2"/>
  <c r="C136" i="2"/>
  <c r="D136" i="2"/>
  <c r="C135" i="2"/>
  <c r="D135" i="2"/>
  <c r="C134" i="2"/>
  <c r="D134" i="2"/>
  <c r="C133" i="2"/>
  <c r="D133" i="2"/>
  <c r="C132" i="2"/>
  <c r="D132" i="2"/>
  <c r="C131" i="2"/>
  <c r="D131" i="2"/>
  <c r="C130" i="2"/>
  <c r="D130" i="2"/>
  <c r="C129" i="2"/>
  <c r="D129" i="2"/>
  <c r="C128" i="2"/>
  <c r="D128" i="2"/>
  <c r="C127" i="2"/>
  <c r="D127" i="2"/>
  <c r="C126" i="2"/>
  <c r="D126" i="2"/>
  <c r="C125" i="2"/>
  <c r="D125" i="2"/>
  <c r="C124" i="2"/>
  <c r="D124" i="2"/>
  <c r="C123" i="2"/>
  <c r="D123" i="2"/>
  <c r="C122" i="2"/>
  <c r="D122" i="2"/>
  <c r="C121" i="2"/>
  <c r="D121" i="2"/>
  <c r="C120" i="2"/>
  <c r="D120" i="2"/>
  <c r="C119" i="2"/>
  <c r="D119" i="2"/>
  <c r="C118" i="2"/>
  <c r="D118" i="2"/>
  <c r="C117" i="2"/>
  <c r="D117" i="2"/>
  <c r="C116" i="2"/>
  <c r="D116" i="2"/>
  <c r="C115" i="2"/>
  <c r="D115" i="2"/>
  <c r="C114" i="2"/>
  <c r="D114" i="2"/>
  <c r="C113" i="2"/>
  <c r="D113" i="2"/>
  <c r="C112" i="2"/>
  <c r="D112" i="2"/>
  <c r="C111" i="2"/>
  <c r="D111" i="2"/>
  <c r="C110" i="2"/>
  <c r="D110" i="2"/>
  <c r="C109" i="2"/>
  <c r="D109" i="2"/>
  <c r="C108" i="2"/>
  <c r="D108" i="2"/>
  <c r="C107" i="2"/>
  <c r="D107" i="2"/>
  <c r="C106" i="2"/>
  <c r="D106" i="2"/>
  <c r="C105" i="2"/>
  <c r="D105" i="2"/>
  <c r="C104" i="2"/>
  <c r="D104" i="2"/>
  <c r="C103" i="2"/>
  <c r="D103" i="2"/>
  <c r="C102" i="2"/>
  <c r="D102" i="2"/>
  <c r="C101" i="2"/>
  <c r="D101" i="2"/>
  <c r="C100" i="2"/>
  <c r="D100" i="2"/>
  <c r="C99" i="2"/>
  <c r="D99" i="2"/>
  <c r="C98" i="2"/>
  <c r="D98" i="2"/>
  <c r="C97" i="2"/>
  <c r="D97" i="2"/>
  <c r="C96" i="2"/>
  <c r="D96" i="2"/>
  <c r="C95" i="2"/>
  <c r="D95" i="2"/>
  <c r="C94" i="2"/>
  <c r="D94" i="2"/>
  <c r="C93" i="2"/>
  <c r="D93" i="2"/>
  <c r="C90" i="2"/>
  <c r="D90" i="2"/>
  <c r="C84" i="2"/>
  <c r="D84" i="2"/>
  <c r="C77" i="2"/>
  <c r="D77" i="2"/>
  <c r="C65" i="2"/>
  <c r="D65" i="2"/>
  <c r="C46" i="2"/>
  <c r="D46" i="2"/>
  <c r="C36" i="2"/>
  <c r="D36" i="2"/>
  <c r="C69" i="2"/>
  <c r="D69" i="2"/>
  <c r="C61" i="2"/>
  <c r="D61" i="2"/>
  <c r="C53" i="2"/>
  <c r="D53" i="2"/>
  <c r="C48" i="2"/>
  <c r="D48" i="2"/>
  <c r="C38" i="2"/>
  <c r="D38" i="2"/>
  <c r="C26" i="2"/>
  <c r="D26" i="2"/>
  <c r="C68" i="2"/>
  <c r="D68" i="2"/>
  <c r="C52" i="2"/>
  <c r="D52" i="2"/>
  <c r="C40" i="2"/>
  <c r="D40" i="2"/>
  <c r="C34" i="2"/>
  <c r="D34" i="2"/>
  <c r="C33" i="2"/>
  <c r="D33" i="2"/>
  <c r="C19" i="2"/>
  <c r="D19" i="2"/>
  <c r="C78" i="2"/>
  <c r="D78" i="2"/>
  <c r="C63" i="2"/>
  <c r="D63" i="2"/>
  <c r="C59" i="2"/>
  <c r="D59" i="2"/>
  <c r="C39" i="2"/>
  <c r="D39" i="2"/>
  <c r="C29" i="2"/>
  <c r="D29" i="2"/>
  <c r="C18" i="2"/>
  <c r="D18" i="2"/>
  <c r="C83" i="2"/>
  <c r="D83" i="2"/>
  <c r="C71" i="2"/>
  <c r="D71" i="2"/>
  <c r="C60" i="2"/>
  <c r="D60" i="2"/>
  <c r="C43" i="2"/>
  <c r="D43" i="2"/>
  <c r="C35" i="2"/>
  <c r="D35" i="2"/>
  <c r="C16" i="2"/>
  <c r="D16" i="2"/>
  <c r="C74" i="2"/>
  <c r="D74" i="2"/>
  <c r="C67" i="2"/>
  <c r="D67" i="2"/>
  <c r="C57" i="2"/>
  <c r="D57" i="2"/>
  <c r="C28" i="2"/>
  <c r="D28" i="2"/>
  <c r="C13" i="2"/>
  <c r="D13" i="2"/>
  <c r="C92" i="2"/>
  <c r="D92" i="2"/>
  <c r="C58" i="2"/>
  <c r="D58" i="2"/>
  <c r="C50" i="2"/>
  <c r="D50" i="2"/>
  <c r="C24" i="2"/>
  <c r="D24" i="2"/>
  <c r="C15" i="2"/>
  <c r="D15" i="2"/>
  <c r="C12" i="2"/>
  <c r="D12" i="2"/>
  <c r="C89" i="2"/>
  <c r="D89" i="2"/>
  <c r="C73" i="2"/>
  <c r="D73" i="2"/>
  <c r="C45" i="2"/>
  <c r="D45" i="2"/>
  <c r="C37" i="2"/>
  <c r="D37" i="2"/>
  <c r="C22" i="2"/>
  <c r="D22" i="2"/>
  <c r="C11" i="2"/>
  <c r="D11" i="2"/>
  <c r="C82" i="2"/>
  <c r="D82" i="2"/>
  <c r="C72" i="2"/>
  <c r="D72" i="2"/>
  <c r="C44" i="2"/>
  <c r="D44" i="2"/>
  <c r="C31" i="2"/>
  <c r="D31" i="2"/>
  <c r="C17" i="2"/>
  <c r="D17" i="2"/>
  <c r="C10" i="2"/>
  <c r="D10" i="2"/>
  <c r="C86" i="2"/>
  <c r="D86" i="2"/>
  <c r="C85" i="2"/>
  <c r="D85" i="2"/>
  <c r="C75" i="2"/>
  <c r="D75" i="2"/>
  <c r="C66" i="2"/>
  <c r="D66" i="2"/>
  <c r="C23" i="2"/>
  <c r="D23" i="2"/>
  <c r="C9" i="2"/>
  <c r="D9" i="2"/>
  <c r="C76" i="2"/>
  <c r="D76" i="2"/>
  <c r="C56" i="2"/>
  <c r="D56" i="2"/>
  <c r="C49" i="2"/>
  <c r="D49" i="2"/>
  <c r="C27" i="2"/>
  <c r="D27" i="2"/>
  <c r="C20" i="2"/>
  <c r="D20" i="2"/>
  <c r="C7" i="2"/>
  <c r="D7" i="2"/>
  <c r="C62" i="2"/>
  <c r="D62" i="2"/>
  <c r="C55" i="2"/>
  <c r="D55" i="2"/>
  <c r="C54" i="2"/>
  <c r="D54" i="2"/>
  <c r="C32" i="2"/>
  <c r="D32" i="2"/>
  <c r="C14" i="2"/>
  <c r="D14" i="2"/>
  <c r="C6" i="2"/>
  <c r="D6" i="2"/>
  <c r="C88" i="2"/>
  <c r="D88" i="2"/>
  <c r="C87" i="2"/>
  <c r="D87" i="2"/>
  <c r="C64" i="2"/>
  <c r="D64" i="2"/>
  <c r="C51" i="2"/>
  <c r="D51" i="2"/>
  <c r="C47" i="2"/>
  <c r="D47" i="2"/>
  <c r="C5" i="2"/>
  <c r="D5" i="2"/>
  <c r="C81" i="2"/>
  <c r="D81" i="2"/>
  <c r="C42" i="2"/>
  <c r="D42" i="2"/>
  <c r="C41" i="2"/>
  <c r="D41" i="2"/>
  <c r="C30" i="2"/>
  <c r="D30" i="2"/>
  <c r="C21" i="2"/>
  <c r="D21" i="2"/>
  <c r="C4" i="2"/>
  <c r="D4" i="2"/>
  <c r="C80" i="2"/>
  <c r="D80" i="2"/>
  <c r="C79" i="2"/>
  <c r="D79" i="2"/>
  <c r="C70" i="2"/>
  <c r="D70" i="2"/>
  <c r="C25" i="2"/>
  <c r="D25" i="2"/>
  <c r="C8" i="2"/>
  <c r="D8" i="2"/>
  <c r="C3" i="2"/>
  <c r="D3" i="2"/>
  <c r="H8" i="2"/>
  <c r="H25" i="2"/>
  <c r="H70" i="2"/>
  <c r="H79" i="2"/>
  <c r="H80" i="2"/>
  <c r="H4" i="2"/>
  <c r="H21" i="2"/>
  <c r="H30" i="2"/>
  <c r="H41" i="2"/>
  <c r="H42" i="2"/>
  <c r="H81" i="2"/>
  <c r="H5" i="2"/>
  <c r="H47" i="2"/>
  <c r="H51" i="2"/>
  <c r="H64" i="2"/>
  <c r="H87" i="2"/>
  <c r="H88" i="2"/>
  <c r="H6" i="2"/>
  <c r="H14" i="2"/>
  <c r="H32" i="2"/>
  <c r="H54" i="2"/>
  <c r="H55" i="2"/>
  <c r="H62" i="2"/>
  <c r="H7" i="2"/>
  <c r="H20" i="2"/>
  <c r="H27" i="2"/>
  <c r="H49" i="2"/>
  <c r="H56" i="2"/>
  <c r="H76" i="2"/>
  <c r="H9" i="2"/>
  <c r="F23" i="2"/>
  <c r="G23" i="2"/>
  <c r="H23" i="2"/>
  <c r="F66" i="2"/>
  <c r="G66" i="2"/>
  <c r="H66" i="2"/>
  <c r="F75" i="2"/>
  <c r="G75" i="2"/>
  <c r="H75" i="2"/>
  <c r="F85" i="2"/>
  <c r="G85" i="2"/>
  <c r="H85" i="2"/>
  <c r="F86" i="2"/>
  <c r="G86" i="2"/>
  <c r="H86" i="2"/>
  <c r="F10" i="2"/>
  <c r="G10" i="2"/>
  <c r="H10" i="2"/>
  <c r="F17" i="2"/>
  <c r="G17" i="2"/>
  <c r="L17" i="2"/>
  <c r="H17" i="2"/>
  <c r="F31" i="2"/>
  <c r="G31" i="2"/>
  <c r="H31" i="2"/>
  <c r="F44" i="2"/>
  <c r="G44" i="2"/>
  <c r="H44" i="2"/>
  <c r="F72" i="2"/>
  <c r="G72" i="2"/>
  <c r="H72" i="2"/>
  <c r="F82" i="2"/>
  <c r="G82" i="2"/>
  <c r="H82" i="2"/>
  <c r="F11" i="2"/>
  <c r="G11" i="2"/>
  <c r="H11" i="2"/>
  <c r="F22" i="2"/>
  <c r="V22" i="2"/>
  <c r="G22" i="2"/>
  <c r="H22" i="2"/>
  <c r="F37" i="2"/>
  <c r="G37" i="2"/>
  <c r="H37" i="2"/>
  <c r="F45" i="2"/>
  <c r="G45" i="2"/>
  <c r="H45" i="2"/>
  <c r="F73" i="2"/>
  <c r="G73" i="2"/>
  <c r="H73" i="2"/>
  <c r="F89" i="2"/>
  <c r="G89" i="2"/>
  <c r="H89" i="2"/>
  <c r="F12" i="2"/>
  <c r="G12" i="2"/>
  <c r="Q25" i="2"/>
  <c r="H12" i="2"/>
  <c r="F15" i="2"/>
  <c r="G15" i="2"/>
  <c r="H15" i="2"/>
  <c r="F24" i="2"/>
  <c r="AA24" i="2"/>
  <c r="G24" i="2"/>
  <c r="H24" i="2"/>
  <c r="F50" i="2"/>
  <c r="G50" i="2"/>
  <c r="H50" i="2"/>
  <c r="F58" i="2"/>
  <c r="AB24" i="2"/>
  <c r="G58" i="2"/>
  <c r="H58" i="2"/>
  <c r="F92" i="2"/>
  <c r="R15" i="2"/>
  <c r="G92" i="2"/>
  <c r="H92" i="2"/>
  <c r="F13" i="2"/>
  <c r="G13" i="2"/>
  <c r="H13" i="2"/>
  <c r="F28" i="2"/>
  <c r="U28" i="2"/>
  <c r="G28" i="2"/>
  <c r="H28" i="2"/>
  <c r="F57" i="2"/>
  <c r="G57" i="2"/>
  <c r="H57" i="2"/>
  <c r="F67" i="2"/>
  <c r="G67" i="2"/>
  <c r="H67" i="2"/>
  <c r="F74" i="2"/>
  <c r="G74" i="2"/>
  <c r="H74" i="2"/>
  <c r="F16" i="2"/>
  <c r="G16" i="2"/>
  <c r="H16" i="2"/>
  <c r="F35" i="2"/>
  <c r="G35" i="2"/>
  <c r="H35" i="2"/>
  <c r="F43" i="2"/>
  <c r="G43" i="2"/>
  <c r="H43" i="2"/>
  <c r="F60" i="2"/>
  <c r="G60" i="2"/>
  <c r="H60" i="2"/>
  <c r="F71" i="2"/>
  <c r="G71" i="2"/>
  <c r="H71" i="2"/>
  <c r="F83" i="2"/>
  <c r="G83" i="2"/>
  <c r="H83" i="2"/>
  <c r="F18" i="2"/>
  <c r="G18" i="2"/>
  <c r="H18" i="2"/>
  <c r="F29" i="2"/>
  <c r="G29" i="2"/>
  <c r="H29" i="2"/>
  <c r="F39" i="2"/>
  <c r="G39" i="2"/>
  <c r="H39" i="2"/>
  <c r="F59" i="2"/>
  <c r="G59" i="2"/>
  <c r="H59" i="2"/>
  <c r="F63" i="2"/>
  <c r="G63" i="2"/>
  <c r="H63" i="2"/>
  <c r="F78" i="2"/>
  <c r="G78" i="2"/>
  <c r="H78" i="2"/>
  <c r="F19" i="2"/>
  <c r="G19" i="2"/>
  <c r="M19" i="2"/>
  <c r="H19" i="2"/>
  <c r="F33" i="2"/>
  <c r="X33" i="2"/>
  <c r="G33" i="2"/>
  <c r="H33" i="2"/>
  <c r="F34" i="2"/>
  <c r="G34" i="2"/>
  <c r="H34" i="2"/>
  <c r="F40" i="2"/>
  <c r="G40" i="2"/>
  <c r="H40" i="2"/>
  <c r="F52" i="2"/>
  <c r="G52" i="2"/>
  <c r="H52" i="2"/>
  <c r="F68" i="2"/>
  <c r="G68" i="2"/>
  <c r="H68" i="2"/>
  <c r="F26" i="2"/>
  <c r="R26" i="2"/>
  <c r="G26" i="2"/>
  <c r="H26" i="2"/>
  <c r="F38" i="2"/>
  <c r="G38" i="2"/>
  <c r="H38" i="2"/>
  <c r="F48" i="2"/>
  <c r="G48" i="2"/>
  <c r="H48" i="2"/>
  <c r="F53" i="2"/>
  <c r="G53" i="2"/>
  <c r="H53" i="2"/>
  <c r="F61" i="2"/>
  <c r="G61" i="2"/>
  <c r="H61" i="2"/>
  <c r="F69" i="2"/>
  <c r="G69" i="2"/>
  <c r="H69" i="2"/>
  <c r="F36" i="2"/>
  <c r="G36" i="2"/>
  <c r="H36" i="2"/>
  <c r="F46" i="2"/>
  <c r="G46" i="2"/>
  <c r="H46" i="2"/>
  <c r="F65" i="2"/>
  <c r="G65" i="2"/>
  <c r="H65" i="2"/>
  <c r="F77" i="2"/>
  <c r="G77" i="2"/>
  <c r="H77" i="2"/>
  <c r="F84" i="2"/>
  <c r="G84" i="2"/>
  <c r="S8" i="2"/>
  <c r="H84" i="2"/>
  <c r="F90" i="2"/>
  <c r="G90" i="2"/>
  <c r="H90" i="2"/>
  <c r="F93" i="2"/>
  <c r="G93" i="2"/>
  <c r="H93" i="2"/>
  <c r="F94" i="2"/>
  <c r="G94" i="2"/>
  <c r="H94" i="2"/>
  <c r="F95" i="2"/>
  <c r="G95" i="2"/>
  <c r="H95" i="2"/>
  <c r="F96" i="2"/>
  <c r="G96" i="2"/>
  <c r="H96" i="2"/>
  <c r="F97" i="2"/>
  <c r="G97" i="2"/>
  <c r="H97" i="2"/>
  <c r="F98" i="2"/>
  <c r="G98" i="2"/>
  <c r="H98" i="2"/>
  <c r="F99" i="2"/>
  <c r="G99" i="2"/>
  <c r="H99" i="2"/>
  <c r="F100" i="2"/>
  <c r="G100" i="2"/>
  <c r="H100" i="2"/>
  <c r="F101" i="2"/>
  <c r="G101" i="2"/>
  <c r="H101" i="2"/>
  <c r="F102" i="2"/>
  <c r="G102" i="2"/>
  <c r="H102" i="2"/>
  <c r="F103" i="2"/>
  <c r="G103" i="2"/>
  <c r="H103" i="2"/>
  <c r="F104" i="2"/>
  <c r="G104" i="2"/>
  <c r="H104" i="2"/>
  <c r="F105" i="2"/>
  <c r="G105" i="2"/>
  <c r="H105" i="2"/>
  <c r="F106" i="2"/>
  <c r="G106" i="2"/>
  <c r="H106" i="2"/>
  <c r="F107" i="2"/>
  <c r="G107" i="2"/>
  <c r="H107" i="2"/>
  <c r="F108" i="2"/>
  <c r="G108" i="2"/>
  <c r="H108" i="2"/>
  <c r="F109" i="2"/>
  <c r="G109" i="2"/>
  <c r="H109" i="2"/>
  <c r="F110" i="2"/>
  <c r="G110" i="2"/>
  <c r="H110" i="2"/>
  <c r="F111" i="2"/>
  <c r="G111" i="2"/>
  <c r="H111" i="2"/>
  <c r="F112" i="2"/>
  <c r="G112" i="2"/>
  <c r="H112" i="2"/>
  <c r="F113" i="2"/>
  <c r="G113" i="2"/>
  <c r="H113" i="2"/>
  <c r="F114" i="2"/>
  <c r="G114" i="2"/>
  <c r="H114" i="2"/>
  <c r="F115" i="2"/>
  <c r="G115" i="2"/>
  <c r="H115" i="2"/>
  <c r="F116" i="2"/>
  <c r="G116" i="2"/>
  <c r="H116" i="2"/>
  <c r="F117" i="2"/>
  <c r="G117" i="2"/>
  <c r="H117" i="2"/>
  <c r="F118" i="2"/>
  <c r="G118" i="2"/>
  <c r="H118" i="2"/>
  <c r="F119" i="2"/>
  <c r="G119" i="2"/>
  <c r="H119" i="2"/>
  <c r="F120" i="2"/>
  <c r="G120" i="2"/>
  <c r="H120" i="2"/>
  <c r="F121" i="2"/>
  <c r="G121" i="2"/>
  <c r="H121" i="2"/>
  <c r="F122" i="2"/>
  <c r="G122" i="2"/>
  <c r="H122" i="2"/>
  <c r="F123" i="2"/>
  <c r="G123" i="2"/>
  <c r="H123" i="2"/>
  <c r="F124" i="2"/>
  <c r="G124" i="2"/>
  <c r="H124" i="2"/>
  <c r="F125" i="2"/>
  <c r="G125" i="2"/>
  <c r="H125" i="2"/>
  <c r="F126" i="2"/>
  <c r="G126" i="2"/>
  <c r="H126" i="2"/>
  <c r="F127" i="2"/>
  <c r="G127" i="2"/>
  <c r="H127" i="2"/>
  <c r="F128" i="2"/>
  <c r="G128" i="2"/>
  <c r="H128" i="2"/>
  <c r="F129" i="2"/>
  <c r="G129" i="2"/>
  <c r="H129" i="2"/>
  <c r="F130" i="2"/>
  <c r="G130" i="2"/>
  <c r="H130" i="2"/>
  <c r="F131" i="2"/>
  <c r="G131" i="2"/>
  <c r="H131" i="2"/>
  <c r="F132" i="2"/>
  <c r="G132" i="2"/>
  <c r="H132" i="2"/>
  <c r="F133" i="2"/>
  <c r="G133" i="2"/>
  <c r="H133" i="2"/>
  <c r="F134" i="2"/>
  <c r="G134" i="2"/>
  <c r="H134" i="2"/>
  <c r="F135" i="2"/>
  <c r="G135" i="2"/>
  <c r="H135" i="2"/>
  <c r="F136" i="2"/>
  <c r="G136" i="2"/>
  <c r="H136" i="2"/>
  <c r="F137" i="2"/>
  <c r="G137" i="2"/>
  <c r="H137" i="2"/>
  <c r="F138" i="2"/>
  <c r="G138" i="2"/>
  <c r="H138" i="2"/>
  <c r="F139" i="2"/>
  <c r="G139" i="2"/>
  <c r="H139" i="2"/>
  <c r="F140" i="2"/>
  <c r="G140" i="2"/>
  <c r="H140" i="2"/>
  <c r="F141" i="2"/>
  <c r="G141" i="2"/>
  <c r="H141" i="2"/>
  <c r="F142" i="2"/>
  <c r="G142" i="2"/>
  <c r="H142" i="2"/>
  <c r="F143" i="2"/>
  <c r="G143" i="2"/>
  <c r="H143" i="2"/>
  <c r="F144" i="2"/>
  <c r="G144" i="2"/>
  <c r="H144" i="2"/>
  <c r="F145" i="2"/>
  <c r="G145" i="2"/>
  <c r="H145" i="2"/>
  <c r="F146" i="2"/>
  <c r="G146" i="2"/>
  <c r="H146" i="2"/>
  <c r="F147" i="2"/>
  <c r="G147" i="2"/>
  <c r="H147" i="2"/>
  <c r="F148" i="2"/>
  <c r="G148" i="2"/>
  <c r="H148" i="2"/>
  <c r="F149" i="2"/>
  <c r="G149" i="2"/>
  <c r="H149" i="2"/>
  <c r="F150" i="2"/>
  <c r="G150" i="2"/>
  <c r="H150" i="2"/>
  <c r="F151" i="2"/>
  <c r="G151" i="2"/>
  <c r="H151" i="2"/>
  <c r="F152" i="2"/>
  <c r="G152" i="2"/>
  <c r="H152" i="2"/>
  <c r="H9" i="3"/>
  <c r="H15" i="3"/>
  <c r="H53" i="3"/>
  <c r="H3" i="3"/>
  <c r="H8" i="3"/>
  <c r="H27" i="3"/>
  <c r="H47" i="3"/>
  <c r="H49" i="3"/>
  <c r="H5" i="3"/>
  <c r="H6" i="3"/>
  <c r="H22" i="3"/>
  <c r="H24" i="3"/>
  <c r="H33" i="3"/>
  <c r="H38" i="3"/>
  <c r="H7" i="3"/>
  <c r="H13" i="3"/>
  <c r="H17" i="3"/>
  <c r="H25" i="3"/>
  <c r="H34" i="3"/>
  <c r="H35" i="3"/>
  <c r="H10" i="3"/>
  <c r="H14" i="3"/>
  <c r="H21" i="3"/>
  <c r="H30" i="3"/>
  <c r="H39" i="3"/>
  <c r="H43" i="3"/>
  <c r="H11" i="3"/>
  <c r="H16" i="3"/>
  <c r="F23" i="3"/>
  <c r="AA23" i="3"/>
  <c r="G23" i="3"/>
  <c r="H23" i="3"/>
  <c r="F31" i="3"/>
  <c r="AA31" i="3"/>
  <c r="G31" i="3"/>
  <c r="H31" i="3"/>
  <c r="F32" i="3"/>
  <c r="G32" i="3"/>
  <c r="H32" i="3"/>
  <c r="F46" i="3"/>
  <c r="G46" i="3"/>
  <c r="H46" i="3"/>
  <c r="F19" i="3"/>
  <c r="R23" i="3"/>
  <c r="G19" i="3"/>
  <c r="H19" i="3"/>
  <c r="F26" i="3"/>
  <c r="G26" i="3"/>
  <c r="H26" i="3"/>
  <c r="F36" i="3"/>
  <c r="G36" i="3"/>
  <c r="H36" i="3"/>
  <c r="F40" i="3"/>
  <c r="G40" i="3"/>
  <c r="H40" i="3"/>
  <c r="F18" i="3"/>
  <c r="Y18" i="3"/>
  <c r="G18" i="3"/>
  <c r="S18" i="3"/>
  <c r="H18" i="3"/>
  <c r="F28" i="3"/>
  <c r="G28" i="3"/>
  <c r="O28" i="3"/>
  <c r="H28" i="3"/>
  <c r="F42" i="3"/>
  <c r="G42" i="3"/>
  <c r="H42" i="3"/>
  <c r="F48" i="3"/>
  <c r="G48" i="3"/>
  <c r="F51" i="3"/>
  <c r="G51" i="3"/>
  <c r="F54" i="3"/>
  <c r="AB6" i="3"/>
  <c r="G54" i="3"/>
  <c r="H54" i="3"/>
  <c r="F29" i="3"/>
  <c r="G29" i="3"/>
  <c r="H29" i="3"/>
  <c r="F37" i="3"/>
  <c r="G37" i="3"/>
  <c r="H37" i="3"/>
  <c r="F44" i="3"/>
  <c r="G44" i="3"/>
  <c r="H44" i="3"/>
  <c r="F50" i="3"/>
  <c r="G50" i="3"/>
  <c r="H50" i="3"/>
  <c r="F52" i="3"/>
  <c r="G52" i="3"/>
  <c r="H52" i="3"/>
  <c r="F55" i="3"/>
  <c r="G55" i="3"/>
  <c r="H55" i="3"/>
  <c r="F56" i="3"/>
  <c r="G56" i="3"/>
  <c r="H56" i="3"/>
  <c r="F57" i="3"/>
  <c r="G57" i="3"/>
  <c r="H57" i="3"/>
  <c r="F58" i="3"/>
  <c r="G58" i="3"/>
  <c r="H58" i="3"/>
  <c r="F59" i="3"/>
  <c r="G59" i="3"/>
  <c r="H59" i="3"/>
  <c r="F60" i="3"/>
  <c r="G60" i="3"/>
  <c r="H60" i="3"/>
  <c r="F61" i="3"/>
  <c r="G61" i="3"/>
  <c r="H61" i="3"/>
  <c r="F62" i="3"/>
  <c r="G62" i="3"/>
  <c r="H62" i="3"/>
  <c r="F63" i="3"/>
  <c r="G63" i="3"/>
  <c r="H63" i="3"/>
  <c r="F64" i="3"/>
  <c r="G64" i="3"/>
  <c r="H64" i="3"/>
  <c r="F65" i="3"/>
  <c r="G65" i="3"/>
  <c r="H65" i="3"/>
  <c r="F66" i="3"/>
  <c r="G66" i="3"/>
  <c r="H66" i="3"/>
  <c r="F67" i="3"/>
  <c r="G67" i="3"/>
  <c r="H67" i="3"/>
  <c r="F68" i="3"/>
  <c r="G68" i="3"/>
  <c r="H68" i="3"/>
  <c r="F69" i="3"/>
  <c r="G69" i="3"/>
  <c r="H69" i="3"/>
  <c r="F70" i="3"/>
  <c r="G70" i="3"/>
  <c r="H70" i="3"/>
  <c r="F71" i="3"/>
  <c r="G71" i="3"/>
  <c r="H71" i="3"/>
  <c r="F72" i="3"/>
  <c r="G72" i="3"/>
  <c r="H72" i="3"/>
  <c r="F73" i="3"/>
  <c r="G73" i="3"/>
  <c r="H73" i="3"/>
  <c r="F74" i="3"/>
  <c r="G74" i="3"/>
  <c r="H74" i="3"/>
  <c r="F75" i="3"/>
  <c r="G75" i="3"/>
  <c r="H75" i="3"/>
  <c r="F76" i="3"/>
  <c r="G76" i="3"/>
  <c r="H76" i="3"/>
  <c r="F77" i="3"/>
  <c r="G77" i="3"/>
  <c r="H77" i="3"/>
  <c r="F78" i="3"/>
  <c r="G78" i="3"/>
  <c r="H78" i="3"/>
  <c r="F79" i="3"/>
  <c r="G79" i="3"/>
  <c r="H79" i="3"/>
  <c r="F80" i="3"/>
  <c r="G80" i="3"/>
  <c r="H80" i="3"/>
  <c r="F81" i="3"/>
  <c r="G81" i="3"/>
  <c r="H81" i="3"/>
  <c r="F82" i="3"/>
  <c r="G82" i="3"/>
  <c r="H82" i="3"/>
  <c r="F83" i="3"/>
  <c r="G83" i="3"/>
  <c r="H83" i="3"/>
  <c r="F84" i="3"/>
  <c r="G84" i="3"/>
  <c r="H84" i="3"/>
  <c r="F85" i="3"/>
  <c r="G85" i="3"/>
  <c r="H85" i="3"/>
  <c r="F86" i="3"/>
  <c r="G86" i="3"/>
  <c r="H86" i="3"/>
  <c r="F87" i="3"/>
  <c r="G87" i="3"/>
  <c r="H87" i="3"/>
  <c r="F88" i="3"/>
  <c r="G88" i="3"/>
  <c r="H88" i="3"/>
  <c r="F89" i="3"/>
  <c r="G89" i="3"/>
  <c r="H89" i="3"/>
  <c r="F90" i="3"/>
  <c r="G90" i="3"/>
  <c r="H90" i="3"/>
  <c r="F91" i="3"/>
  <c r="G91" i="3"/>
  <c r="H91" i="3"/>
  <c r="F92" i="3"/>
  <c r="G92" i="3"/>
  <c r="H92" i="3"/>
  <c r="F93" i="3"/>
  <c r="G93" i="3"/>
  <c r="H93" i="3"/>
  <c r="F94" i="3"/>
  <c r="G94" i="3"/>
  <c r="H94" i="3"/>
  <c r="F95" i="3"/>
  <c r="G95" i="3"/>
  <c r="H95" i="3"/>
  <c r="F96" i="3"/>
  <c r="G96" i="3"/>
  <c r="H96" i="3"/>
  <c r="F97" i="3"/>
  <c r="G97" i="3"/>
  <c r="H97" i="3"/>
  <c r="F98" i="3"/>
  <c r="G98" i="3"/>
  <c r="H98" i="3"/>
  <c r="F99" i="3"/>
  <c r="G99" i="3"/>
  <c r="H99" i="3"/>
  <c r="F100" i="3"/>
  <c r="G100" i="3"/>
  <c r="H100" i="3"/>
  <c r="F101" i="3"/>
  <c r="G101" i="3"/>
  <c r="H101" i="3"/>
  <c r="F102" i="3"/>
  <c r="G102" i="3"/>
  <c r="H102" i="3"/>
  <c r="F103" i="3"/>
  <c r="G103" i="3"/>
  <c r="H103" i="3"/>
  <c r="F104" i="3"/>
  <c r="G104" i="3"/>
  <c r="H104" i="3"/>
  <c r="F105" i="3"/>
  <c r="G105" i="3"/>
  <c r="H105" i="3"/>
  <c r="F106" i="3"/>
  <c r="G106" i="3"/>
  <c r="H106" i="3"/>
  <c r="F107" i="3"/>
  <c r="G107" i="3"/>
  <c r="H107" i="3"/>
  <c r="F108" i="3"/>
  <c r="G108" i="3"/>
  <c r="H108" i="3"/>
  <c r="F109" i="3"/>
  <c r="G109" i="3"/>
  <c r="H109" i="3"/>
  <c r="F110" i="3"/>
  <c r="G110" i="3"/>
  <c r="H110" i="3"/>
  <c r="F111" i="3"/>
  <c r="G111" i="3"/>
  <c r="H111" i="3"/>
  <c r="F112" i="3"/>
  <c r="G112" i="3"/>
  <c r="H112" i="3"/>
  <c r="F113" i="3"/>
  <c r="G113" i="3"/>
  <c r="H113" i="3"/>
  <c r="F114" i="3"/>
  <c r="G114" i="3"/>
  <c r="H114" i="3"/>
  <c r="F115" i="3"/>
  <c r="G115" i="3"/>
  <c r="H115" i="3"/>
  <c r="F116" i="3"/>
  <c r="G116" i="3"/>
  <c r="H116" i="3"/>
  <c r="F117" i="3"/>
  <c r="G117" i="3"/>
  <c r="H117" i="3"/>
  <c r="F118" i="3"/>
  <c r="G118" i="3"/>
  <c r="H118" i="3"/>
  <c r="F119" i="3"/>
  <c r="G119" i="3"/>
  <c r="H119" i="3"/>
  <c r="F120" i="3"/>
  <c r="G120" i="3"/>
  <c r="H120" i="3"/>
  <c r="F121" i="3"/>
  <c r="G121" i="3"/>
  <c r="H121" i="3"/>
  <c r="F122" i="3"/>
  <c r="G122" i="3"/>
  <c r="H122" i="3"/>
  <c r="F123" i="3"/>
  <c r="G123" i="3"/>
  <c r="H123" i="3"/>
  <c r="F124" i="3"/>
  <c r="G124" i="3"/>
  <c r="H124" i="3"/>
  <c r="F125" i="3"/>
  <c r="G125" i="3"/>
  <c r="H125" i="3"/>
  <c r="F126" i="3"/>
  <c r="G126" i="3"/>
  <c r="H126" i="3"/>
  <c r="F127" i="3"/>
  <c r="G127" i="3"/>
  <c r="H127" i="3"/>
  <c r="F128" i="3"/>
  <c r="G128" i="3"/>
  <c r="H128" i="3"/>
  <c r="F129" i="3"/>
  <c r="G129" i="3"/>
  <c r="H129" i="3"/>
  <c r="F130" i="3"/>
  <c r="G130" i="3"/>
  <c r="H130" i="3"/>
  <c r="F131" i="3"/>
  <c r="G131" i="3"/>
  <c r="H131" i="3"/>
  <c r="F132" i="3"/>
  <c r="G132" i="3"/>
  <c r="H132" i="3"/>
  <c r="F133" i="3"/>
  <c r="G133" i="3"/>
  <c r="H133" i="3"/>
  <c r="F134" i="3"/>
  <c r="G134" i="3"/>
  <c r="H134" i="3"/>
  <c r="F135" i="3"/>
  <c r="G135" i="3"/>
  <c r="H135" i="3"/>
  <c r="F136" i="3"/>
  <c r="G136" i="3"/>
  <c r="H136" i="3"/>
  <c r="F137" i="3"/>
  <c r="G137" i="3"/>
  <c r="H137" i="3"/>
  <c r="F138" i="3"/>
  <c r="G138" i="3"/>
  <c r="H138" i="3"/>
  <c r="F139" i="3"/>
  <c r="G139" i="3"/>
  <c r="H139" i="3"/>
  <c r="F140" i="3"/>
  <c r="G140" i="3"/>
  <c r="H140" i="3"/>
  <c r="F141" i="3"/>
  <c r="G141" i="3"/>
  <c r="H141" i="3"/>
  <c r="F142" i="3"/>
  <c r="G142" i="3"/>
  <c r="H142" i="3"/>
  <c r="F143" i="3"/>
  <c r="G143" i="3"/>
  <c r="H143" i="3"/>
  <c r="F144" i="3"/>
  <c r="G144" i="3"/>
  <c r="H144" i="3"/>
  <c r="F145" i="3"/>
  <c r="G145" i="3"/>
  <c r="H145" i="3"/>
  <c r="F146" i="3"/>
  <c r="G146" i="3"/>
  <c r="H146" i="3"/>
  <c r="F147" i="3"/>
  <c r="G147" i="3"/>
  <c r="H147" i="3"/>
  <c r="F148" i="3"/>
  <c r="G148" i="3"/>
  <c r="H148" i="3"/>
  <c r="F149" i="3"/>
  <c r="G149" i="3"/>
  <c r="H149" i="3"/>
  <c r="F150" i="3"/>
  <c r="G150" i="3"/>
  <c r="H150" i="3"/>
  <c r="F151" i="3"/>
  <c r="G151" i="3"/>
  <c r="H151" i="3"/>
  <c r="F152" i="3"/>
  <c r="G152" i="3"/>
  <c r="H152" i="3"/>
  <c r="H31" i="4"/>
  <c r="H37" i="4"/>
  <c r="H43" i="4"/>
  <c r="H11" i="4"/>
  <c r="H13" i="4"/>
  <c r="H14" i="4"/>
  <c r="H25" i="4"/>
  <c r="H39" i="4"/>
  <c r="H52" i="4"/>
  <c r="H12" i="4"/>
  <c r="H32" i="4"/>
  <c r="H21" i="4"/>
  <c r="H41" i="4"/>
  <c r="H48" i="4"/>
  <c r="H57" i="4"/>
  <c r="H15" i="4"/>
  <c r="H27" i="4"/>
  <c r="H49" i="4"/>
  <c r="H51" i="4"/>
  <c r="H55" i="4"/>
  <c r="H16" i="4"/>
  <c r="H38" i="4"/>
  <c r="H53" i="4"/>
  <c r="H59" i="4"/>
  <c r="H63" i="4"/>
  <c r="H65" i="4"/>
  <c r="H17" i="4"/>
  <c r="H26" i="4"/>
  <c r="F45" i="4"/>
  <c r="G45" i="4"/>
  <c r="H45" i="4"/>
  <c r="F46" i="4"/>
  <c r="G46" i="4"/>
  <c r="H46" i="4"/>
  <c r="F58" i="4"/>
  <c r="G58" i="4"/>
  <c r="H58" i="4"/>
  <c r="F62" i="4"/>
  <c r="G62" i="4"/>
  <c r="L5" i="4"/>
  <c r="H62" i="4"/>
  <c r="F20" i="4"/>
  <c r="G20" i="4"/>
  <c r="H20" i="4"/>
  <c r="F28" i="4"/>
  <c r="G28" i="4"/>
  <c r="P28" i="4"/>
  <c r="H28" i="4"/>
  <c r="F34" i="4"/>
  <c r="G34" i="4"/>
  <c r="H34" i="4"/>
  <c r="F56" i="4"/>
  <c r="G56" i="4"/>
  <c r="H56" i="4"/>
  <c r="F60" i="4"/>
  <c r="G60" i="4"/>
  <c r="H60" i="4"/>
  <c r="F64" i="4"/>
  <c r="G64" i="4"/>
  <c r="H64" i="4"/>
  <c r="F5" i="4"/>
  <c r="G5" i="4"/>
  <c r="H5" i="4"/>
  <c r="F24" i="4"/>
  <c r="G24" i="4"/>
  <c r="M24" i="4"/>
  <c r="H24" i="4"/>
  <c r="F36" i="4"/>
  <c r="G36" i="4"/>
  <c r="H36" i="4"/>
  <c r="F40" i="4"/>
  <c r="G40" i="4"/>
  <c r="H40" i="4"/>
  <c r="F44" i="4"/>
  <c r="G44" i="4"/>
  <c r="H44" i="4"/>
  <c r="F54" i="4"/>
  <c r="G54" i="4"/>
  <c r="H54" i="4"/>
  <c r="F4" i="4"/>
  <c r="AA4" i="4"/>
  <c r="G4" i="4"/>
  <c r="L10" i="4"/>
  <c r="H4" i="4"/>
  <c r="F8" i="4"/>
  <c r="G8" i="4"/>
  <c r="H8" i="4"/>
  <c r="F30" i="4"/>
  <c r="R30" i="4"/>
  <c r="G30" i="4"/>
  <c r="H30" i="4"/>
  <c r="F35" i="4"/>
  <c r="G35" i="4"/>
  <c r="H35" i="4"/>
  <c r="F42" i="4"/>
  <c r="G42" i="4"/>
  <c r="H42" i="4"/>
  <c r="F19" i="4"/>
  <c r="Y24" i="4"/>
  <c r="G19" i="4"/>
  <c r="H19" i="4"/>
  <c r="F6" i="4"/>
  <c r="X6" i="4"/>
  <c r="G6" i="4"/>
  <c r="S12" i="4"/>
  <c r="H6" i="4"/>
  <c r="F22" i="4"/>
  <c r="G22" i="4"/>
  <c r="H22" i="4"/>
  <c r="F33" i="4"/>
  <c r="U33" i="4"/>
  <c r="G33" i="4"/>
  <c r="H33" i="4"/>
  <c r="F61" i="4"/>
  <c r="G61" i="4"/>
  <c r="H61" i="4"/>
  <c r="F3" i="4"/>
  <c r="G3" i="4"/>
  <c r="H3" i="4"/>
  <c r="F7" i="4"/>
  <c r="G7" i="4"/>
  <c r="H7" i="4"/>
  <c r="F18" i="4"/>
  <c r="G18" i="4"/>
  <c r="H18" i="4"/>
  <c r="F23" i="4"/>
  <c r="G23" i="4"/>
  <c r="H23" i="4"/>
  <c r="F29" i="4"/>
  <c r="W29" i="4"/>
  <c r="G29" i="4"/>
  <c r="H29" i="4"/>
  <c r="F66" i="4"/>
  <c r="G66" i="4"/>
  <c r="H66" i="4"/>
  <c r="F67" i="4"/>
  <c r="G67" i="4"/>
  <c r="H67" i="4"/>
  <c r="F68" i="4"/>
  <c r="G68" i="4"/>
  <c r="H68" i="4"/>
  <c r="F69" i="4"/>
  <c r="G69" i="4"/>
  <c r="H69" i="4"/>
  <c r="F70" i="4"/>
  <c r="G70" i="4"/>
  <c r="H70" i="4"/>
  <c r="F71" i="4"/>
  <c r="G71" i="4"/>
  <c r="H71" i="4"/>
  <c r="F72" i="4"/>
  <c r="G72" i="4"/>
  <c r="H72" i="4"/>
  <c r="F73" i="4"/>
  <c r="G73" i="4"/>
  <c r="H73" i="4"/>
  <c r="F74" i="4"/>
  <c r="G74" i="4"/>
  <c r="H74" i="4"/>
  <c r="F75" i="4"/>
  <c r="G75" i="4"/>
  <c r="H75" i="4"/>
  <c r="F76" i="4"/>
  <c r="G76" i="4"/>
  <c r="H76" i="4"/>
  <c r="F77" i="4"/>
  <c r="G77" i="4"/>
  <c r="H77" i="4"/>
  <c r="F78" i="4"/>
  <c r="G78" i="4"/>
  <c r="H78" i="4"/>
  <c r="F79" i="4"/>
  <c r="G79" i="4"/>
  <c r="H79" i="4"/>
  <c r="F80" i="4"/>
  <c r="G80" i="4"/>
  <c r="H80" i="4"/>
  <c r="F81" i="4"/>
  <c r="G81" i="4"/>
  <c r="H81" i="4"/>
  <c r="F82" i="4"/>
  <c r="G82" i="4"/>
  <c r="H82" i="4"/>
  <c r="F83" i="4"/>
  <c r="G83" i="4"/>
  <c r="H83" i="4"/>
  <c r="F84" i="4"/>
  <c r="G84" i="4"/>
  <c r="H84" i="4"/>
  <c r="F85" i="4"/>
  <c r="G85" i="4"/>
  <c r="H85" i="4"/>
  <c r="F86" i="4"/>
  <c r="G86" i="4"/>
  <c r="H86" i="4"/>
  <c r="F87" i="4"/>
  <c r="G87" i="4"/>
  <c r="H87" i="4"/>
  <c r="F88" i="4"/>
  <c r="G88" i="4"/>
  <c r="H88" i="4"/>
  <c r="F89" i="4"/>
  <c r="G89" i="4"/>
  <c r="H89" i="4"/>
  <c r="F90" i="4"/>
  <c r="G90" i="4"/>
  <c r="H90" i="4"/>
  <c r="F91" i="4"/>
  <c r="G91" i="4"/>
  <c r="H91" i="4"/>
  <c r="F92" i="4"/>
  <c r="G92" i="4"/>
  <c r="H92" i="4"/>
  <c r="F93" i="4"/>
  <c r="G93" i="4"/>
  <c r="H93" i="4"/>
  <c r="F94" i="4"/>
  <c r="G94" i="4"/>
  <c r="H94" i="4"/>
  <c r="F95" i="4"/>
  <c r="G95" i="4"/>
  <c r="H95" i="4"/>
  <c r="F96" i="4"/>
  <c r="G96" i="4"/>
  <c r="H96" i="4"/>
  <c r="F97" i="4"/>
  <c r="G97" i="4"/>
  <c r="H97" i="4"/>
  <c r="F98" i="4"/>
  <c r="G98" i="4"/>
  <c r="H98" i="4"/>
  <c r="F99" i="4"/>
  <c r="G99" i="4"/>
  <c r="H99" i="4"/>
  <c r="F100" i="4"/>
  <c r="G100" i="4"/>
  <c r="H100" i="4"/>
  <c r="F101" i="4"/>
  <c r="G101" i="4"/>
  <c r="H101" i="4"/>
  <c r="F102" i="4"/>
  <c r="G102" i="4"/>
  <c r="H102" i="4"/>
  <c r="F103" i="4"/>
  <c r="G103" i="4"/>
  <c r="H103" i="4"/>
  <c r="F104" i="4"/>
  <c r="G104" i="4"/>
  <c r="H104" i="4"/>
  <c r="F105" i="4"/>
  <c r="G105" i="4"/>
  <c r="H105" i="4"/>
  <c r="F106" i="4"/>
  <c r="G106" i="4"/>
  <c r="H106" i="4"/>
  <c r="F107" i="4"/>
  <c r="G107" i="4"/>
  <c r="H107" i="4"/>
  <c r="F108" i="4"/>
  <c r="G108" i="4"/>
  <c r="H108" i="4"/>
  <c r="F109" i="4"/>
  <c r="G109" i="4"/>
  <c r="H109" i="4"/>
  <c r="F110" i="4"/>
  <c r="G110" i="4"/>
  <c r="H110" i="4"/>
  <c r="F111" i="4"/>
  <c r="G111" i="4"/>
  <c r="H111" i="4"/>
  <c r="F112" i="4"/>
  <c r="G112" i="4"/>
  <c r="H112" i="4"/>
  <c r="F113" i="4"/>
  <c r="G113" i="4"/>
  <c r="H113" i="4"/>
  <c r="F114" i="4"/>
  <c r="G114" i="4"/>
  <c r="H114" i="4"/>
  <c r="F115" i="4"/>
  <c r="G115" i="4"/>
  <c r="H115" i="4"/>
  <c r="F116" i="4"/>
  <c r="G116" i="4"/>
  <c r="H116" i="4"/>
  <c r="F117" i="4"/>
  <c r="G117" i="4"/>
  <c r="H117" i="4"/>
  <c r="F118" i="4"/>
  <c r="G118" i="4"/>
  <c r="H118" i="4"/>
  <c r="F119" i="4"/>
  <c r="G119" i="4"/>
  <c r="H119" i="4"/>
  <c r="F120" i="4"/>
  <c r="G120" i="4"/>
  <c r="H120" i="4"/>
  <c r="F121" i="4"/>
  <c r="G121" i="4"/>
  <c r="H121" i="4"/>
  <c r="F122" i="4"/>
  <c r="G122" i="4"/>
  <c r="H122" i="4"/>
  <c r="F123" i="4"/>
  <c r="G123" i="4"/>
  <c r="H123" i="4"/>
  <c r="F124" i="4"/>
  <c r="G124" i="4"/>
  <c r="H124" i="4"/>
  <c r="F125" i="4"/>
  <c r="G125" i="4"/>
  <c r="H125" i="4"/>
  <c r="F126" i="4"/>
  <c r="G126" i="4"/>
  <c r="H126" i="4"/>
  <c r="F127" i="4"/>
  <c r="G127" i="4"/>
  <c r="H127" i="4"/>
  <c r="F128" i="4"/>
  <c r="G128" i="4"/>
  <c r="H128" i="4"/>
  <c r="F129" i="4"/>
  <c r="G129" i="4"/>
  <c r="H129" i="4"/>
  <c r="F130" i="4"/>
  <c r="G130" i="4"/>
  <c r="H130" i="4"/>
  <c r="F131" i="4"/>
  <c r="G131" i="4"/>
  <c r="H131" i="4"/>
  <c r="F132" i="4"/>
  <c r="G132" i="4"/>
  <c r="H132" i="4"/>
  <c r="F133" i="4"/>
  <c r="G133" i="4"/>
  <c r="H133" i="4"/>
  <c r="F134" i="4"/>
  <c r="G134" i="4"/>
  <c r="H134" i="4"/>
  <c r="F135" i="4"/>
  <c r="G135" i="4"/>
  <c r="H135" i="4"/>
  <c r="F136" i="4"/>
  <c r="G136" i="4"/>
  <c r="H136" i="4"/>
  <c r="F137" i="4"/>
  <c r="G137" i="4"/>
  <c r="H137" i="4"/>
  <c r="F138" i="4"/>
  <c r="G138" i="4"/>
  <c r="H138" i="4"/>
  <c r="F139" i="4"/>
  <c r="G139" i="4"/>
  <c r="H139" i="4"/>
  <c r="F140" i="4"/>
  <c r="G140" i="4"/>
  <c r="H140" i="4"/>
  <c r="F141" i="4"/>
  <c r="G141" i="4"/>
  <c r="H141" i="4"/>
  <c r="F142" i="4"/>
  <c r="G142" i="4"/>
  <c r="H142" i="4"/>
  <c r="F143" i="4"/>
  <c r="G143" i="4"/>
  <c r="H143" i="4"/>
  <c r="F144" i="4"/>
  <c r="G144" i="4"/>
  <c r="H144" i="4"/>
  <c r="F145" i="4"/>
  <c r="G145" i="4"/>
  <c r="H145" i="4"/>
  <c r="F146" i="4"/>
  <c r="G146" i="4"/>
  <c r="H146" i="4"/>
  <c r="F147" i="4"/>
  <c r="G147" i="4"/>
  <c r="H147" i="4"/>
  <c r="F148" i="4"/>
  <c r="G148" i="4"/>
  <c r="H148" i="4"/>
  <c r="F149" i="4"/>
  <c r="G149" i="4"/>
  <c r="H149" i="4"/>
  <c r="F150" i="4"/>
  <c r="G150" i="4"/>
  <c r="H150" i="4"/>
  <c r="F151" i="4"/>
  <c r="G151" i="4"/>
  <c r="H151" i="4"/>
  <c r="F152" i="4"/>
  <c r="G152" i="4"/>
  <c r="H152" i="4"/>
  <c r="H35" i="5"/>
  <c r="H27" i="5"/>
  <c r="H59" i="5"/>
  <c r="H19" i="5"/>
  <c r="H53" i="5"/>
  <c r="H4" i="5"/>
  <c r="H21" i="5"/>
  <c r="H9" i="5"/>
  <c r="H49" i="5"/>
  <c r="H65" i="5"/>
  <c r="H52" i="5"/>
  <c r="H64" i="5"/>
  <c r="H14" i="5"/>
  <c r="H15" i="5"/>
  <c r="H28" i="5"/>
  <c r="H23" i="5"/>
  <c r="H3" i="5"/>
  <c r="H12" i="5"/>
  <c r="H36" i="5"/>
  <c r="H7" i="5"/>
  <c r="H6" i="5"/>
  <c r="H42" i="5"/>
  <c r="H13" i="5"/>
  <c r="H16" i="5"/>
  <c r="H20" i="5"/>
  <c r="H22" i="5"/>
  <c r="H17" i="5"/>
  <c r="H43" i="5"/>
  <c r="H48" i="5"/>
  <c r="H26" i="5"/>
  <c r="F37" i="5"/>
  <c r="G37" i="5"/>
  <c r="H37" i="5"/>
  <c r="F10" i="5"/>
  <c r="G10" i="5"/>
  <c r="H10" i="5"/>
  <c r="F30" i="5"/>
  <c r="G30" i="5"/>
  <c r="N30" i="5"/>
  <c r="H30" i="5"/>
  <c r="F32" i="5"/>
  <c r="G32" i="5"/>
  <c r="S32" i="5"/>
  <c r="H32" i="5"/>
  <c r="F66" i="5"/>
  <c r="G66" i="5"/>
  <c r="H66" i="5"/>
  <c r="F5" i="5"/>
  <c r="AB5" i="5"/>
  <c r="G5" i="5"/>
  <c r="H5" i="5"/>
  <c r="F8" i="5"/>
  <c r="G8" i="5"/>
  <c r="H8" i="5"/>
  <c r="F40" i="5"/>
  <c r="G40" i="5"/>
  <c r="H40" i="5"/>
  <c r="F33" i="5"/>
  <c r="G33" i="5"/>
  <c r="H33" i="5"/>
  <c r="F58" i="5"/>
  <c r="G58" i="5"/>
  <c r="H58" i="5"/>
  <c r="F51" i="5"/>
  <c r="G51" i="5"/>
  <c r="H51" i="5"/>
  <c r="F62" i="5"/>
  <c r="G62" i="5"/>
  <c r="H62" i="5"/>
  <c r="F61" i="5"/>
  <c r="G61" i="5"/>
  <c r="H61" i="5"/>
  <c r="F34" i="5"/>
  <c r="G34" i="5"/>
  <c r="H34" i="5"/>
  <c r="F55" i="5"/>
  <c r="G55" i="5"/>
  <c r="H55" i="5"/>
  <c r="F24" i="5"/>
  <c r="AA24" i="5"/>
  <c r="G24" i="5"/>
  <c r="O24" i="5"/>
  <c r="H24" i="5"/>
  <c r="F45" i="5"/>
  <c r="G45" i="5"/>
  <c r="H45" i="5"/>
  <c r="F47" i="5"/>
  <c r="G47" i="5"/>
  <c r="H47" i="5"/>
  <c r="F38" i="5"/>
  <c r="G38" i="5"/>
  <c r="H38" i="5"/>
  <c r="F29" i="5"/>
  <c r="G29" i="5"/>
  <c r="H29" i="5"/>
  <c r="F44" i="5"/>
  <c r="G44" i="5"/>
  <c r="H44" i="5"/>
  <c r="F31" i="5"/>
  <c r="AA31" i="5"/>
  <c r="G31" i="5"/>
  <c r="M31" i="5"/>
  <c r="H31" i="5"/>
  <c r="F18" i="5"/>
  <c r="G18" i="5"/>
  <c r="N18" i="5"/>
  <c r="H18" i="5"/>
  <c r="F39" i="5"/>
  <c r="G39" i="5"/>
  <c r="H39" i="5"/>
  <c r="F57" i="5"/>
  <c r="G57" i="5"/>
  <c r="H57" i="5"/>
  <c r="F11" i="5"/>
  <c r="G11" i="5"/>
  <c r="H11" i="5"/>
  <c r="F56" i="5"/>
  <c r="G56" i="5"/>
  <c r="H56" i="5"/>
  <c r="F46" i="5"/>
  <c r="G46" i="5"/>
  <c r="H46" i="5"/>
  <c r="F50" i="5"/>
  <c r="G50" i="5"/>
  <c r="H50" i="5"/>
  <c r="F63" i="5"/>
  <c r="G63" i="5"/>
  <c r="H63" i="5"/>
  <c r="F41" i="5"/>
  <c r="G41" i="5"/>
  <c r="H41" i="5"/>
  <c r="F60" i="5"/>
  <c r="G60" i="5"/>
  <c r="H60" i="5"/>
  <c r="F25" i="5"/>
  <c r="G25" i="5"/>
  <c r="H25" i="5"/>
  <c r="F67" i="5"/>
  <c r="G67" i="5"/>
  <c r="H67" i="5"/>
  <c r="F68" i="5"/>
  <c r="G68" i="5"/>
  <c r="H68" i="5"/>
  <c r="F69" i="5"/>
  <c r="G69" i="5"/>
  <c r="H69" i="5"/>
  <c r="F70" i="5"/>
  <c r="G70" i="5"/>
  <c r="H70" i="5"/>
  <c r="F71" i="5"/>
  <c r="G71" i="5"/>
  <c r="H71" i="5"/>
  <c r="F72" i="5"/>
  <c r="G72" i="5"/>
  <c r="H72" i="5"/>
  <c r="F73" i="5"/>
  <c r="G73" i="5"/>
  <c r="H73" i="5"/>
  <c r="F74" i="5"/>
  <c r="G74" i="5"/>
  <c r="H74" i="5"/>
  <c r="F75" i="5"/>
  <c r="G75" i="5"/>
  <c r="H75" i="5"/>
  <c r="F76" i="5"/>
  <c r="G76" i="5"/>
  <c r="H76" i="5"/>
  <c r="F77" i="5"/>
  <c r="G77" i="5"/>
  <c r="H77" i="5"/>
  <c r="F78" i="5"/>
  <c r="G78" i="5"/>
  <c r="H78" i="5"/>
  <c r="F79" i="5"/>
  <c r="G79" i="5"/>
  <c r="H79" i="5"/>
  <c r="F80" i="5"/>
  <c r="G80" i="5"/>
  <c r="H80" i="5"/>
  <c r="F81" i="5"/>
  <c r="G81" i="5"/>
  <c r="H81" i="5"/>
  <c r="F82" i="5"/>
  <c r="G82" i="5"/>
  <c r="H82" i="5"/>
  <c r="F83" i="5"/>
  <c r="G83" i="5"/>
  <c r="H83" i="5"/>
  <c r="F84" i="5"/>
  <c r="G84" i="5"/>
  <c r="H84" i="5"/>
  <c r="F85" i="5"/>
  <c r="G85" i="5"/>
  <c r="H85" i="5"/>
  <c r="F86" i="5"/>
  <c r="G86" i="5"/>
  <c r="H86" i="5"/>
  <c r="F87" i="5"/>
  <c r="G87" i="5"/>
  <c r="H87" i="5"/>
  <c r="F88" i="5"/>
  <c r="G88" i="5"/>
  <c r="H88" i="5"/>
  <c r="F89" i="5"/>
  <c r="G89" i="5"/>
  <c r="H89" i="5"/>
  <c r="F90" i="5"/>
  <c r="G90" i="5"/>
  <c r="H90" i="5"/>
  <c r="F91" i="5"/>
  <c r="G91" i="5"/>
  <c r="H91" i="5"/>
  <c r="F92" i="5"/>
  <c r="G92" i="5"/>
  <c r="H92" i="5"/>
  <c r="F93" i="5"/>
  <c r="G93" i="5"/>
  <c r="H93" i="5"/>
  <c r="F94" i="5"/>
  <c r="G94" i="5"/>
  <c r="H94" i="5"/>
  <c r="F95" i="5"/>
  <c r="G95" i="5"/>
  <c r="H95" i="5"/>
  <c r="F96" i="5"/>
  <c r="G96" i="5"/>
  <c r="H96" i="5"/>
  <c r="F97" i="5"/>
  <c r="G97" i="5"/>
  <c r="H97" i="5"/>
  <c r="F98" i="5"/>
  <c r="G98" i="5"/>
  <c r="H98" i="5"/>
  <c r="F99" i="5"/>
  <c r="G99" i="5"/>
  <c r="H99" i="5"/>
  <c r="F100" i="5"/>
  <c r="G100" i="5"/>
  <c r="H100" i="5"/>
  <c r="F101" i="5"/>
  <c r="G101" i="5"/>
  <c r="H101" i="5"/>
  <c r="F102" i="5"/>
  <c r="G102" i="5"/>
  <c r="H102" i="5"/>
  <c r="F103" i="5"/>
  <c r="G103" i="5"/>
  <c r="H103" i="5"/>
  <c r="F104" i="5"/>
  <c r="G104" i="5"/>
  <c r="H104" i="5"/>
  <c r="F105" i="5"/>
  <c r="G105" i="5"/>
  <c r="H105" i="5"/>
  <c r="F106" i="5"/>
  <c r="G106" i="5"/>
  <c r="H106" i="5"/>
  <c r="F107" i="5"/>
  <c r="G107" i="5"/>
  <c r="H107" i="5"/>
  <c r="F108" i="5"/>
  <c r="G108" i="5"/>
  <c r="H108" i="5"/>
  <c r="F109" i="5"/>
  <c r="G109" i="5"/>
  <c r="H109" i="5"/>
  <c r="F110" i="5"/>
  <c r="G110" i="5"/>
  <c r="H110" i="5"/>
  <c r="F111" i="5"/>
  <c r="G111" i="5"/>
  <c r="H111" i="5"/>
  <c r="F112" i="5"/>
  <c r="G112" i="5"/>
  <c r="H112" i="5"/>
  <c r="F113" i="5"/>
  <c r="G113" i="5"/>
  <c r="H113" i="5"/>
  <c r="F114" i="5"/>
  <c r="G114" i="5"/>
  <c r="H114" i="5"/>
  <c r="F115" i="5"/>
  <c r="G115" i="5"/>
  <c r="H115" i="5"/>
  <c r="F116" i="5"/>
  <c r="G116" i="5"/>
  <c r="H116" i="5"/>
  <c r="F117" i="5"/>
  <c r="G117" i="5"/>
  <c r="H117" i="5"/>
  <c r="F118" i="5"/>
  <c r="G118" i="5"/>
  <c r="H118" i="5"/>
  <c r="F119" i="5"/>
  <c r="G119" i="5"/>
  <c r="H119" i="5"/>
  <c r="F120" i="5"/>
  <c r="G120" i="5"/>
  <c r="H120" i="5"/>
  <c r="F121" i="5"/>
  <c r="G121" i="5"/>
  <c r="H121" i="5"/>
  <c r="F122" i="5"/>
  <c r="G122" i="5"/>
  <c r="H122" i="5"/>
  <c r="F123" i="5"/>
  <c r="G123" i="5"/>
  <c r="H123" i="5"/>
  <c r="F124" i="5"/>
  <c r="G124" i="5"/>
  <c r="H124" i="5"/>
  <c r="F125" i="5"/>
  <c r="G125" i="5"/>
  <c r="H125" i="5"/>
  <c r="F126" i="5"/>
  <c r="G126" i="5"/>
  <c r="H126" i="5"/>
  <c r="F127" i="5"/>
  <c r="G127" i="5"/>
  <c r="H127" i="5"/>
  <c r="F128" i="5"/>
  <c r="G128" i="5"/>
  <c r="H128" i="5"/>
  <c r="F129" i="5"/>
  <c r="G129" i="5"/>
  <c r="H129" i="5"/>
  <c r="F130" i="5"/>
  <c r="G130" i="5"/>
  <c r="H130" i="5"/>
  <c r="F131" i="5"/>
  <c r="G131" i="5"/>
  <c r="H131" i="5"/>
  <c r="F132" i="5"/>
  <c r="G132" i="5"/>
  <c r="H132" i="5"/>
  <c r="F133" i="5"/>
  <c r="G133" i="5"/>
  <c r="H133" i="5"/>
  <c r="F134" i="5"/>
  <c r="G134" i="5"/>
  <c r="H134" i="5"/>
  <c r="F135" i="5"/>
  <c r="G135" i="5"/>
  <c r="H135" i="5"/>
  <c r="F136" i="5"/>
  <c r="G136" i="5"/>
  <c r="H136" i="5"/>
  <c r="F137" i="5"/>
  <c r="G137" i="5"/>
  <c r="H137" i="5"/>
  <c r="F138" i="5"/>
  <c r="G138" i="5"/>
  <c r="H138" i="5"/>
  <c r="F139" i="5"/>
  <c r="G139" i="5"/>
  <c r="H139" i="5"/>
  <c r="F140" i="5"/>
  <c r="G140" i="5"/>
  <c r="H140" i="5"/>
  <c r="F141" i="5"/>
  <c r="G141" i="5"/>
  <c r="H141" i="5"/>
  <c r="F142" i="5"/>
  <c r="G142" i="5"/>
  <c r="H142" i="5"/>
  <c r="F143" i="5"/>
  <c r="G143" i="5"/>
  <c r="H143" i="5"/>
  <c r="F144" i="5"/>
  <c r="G144" i="5"/>
  <c r="H144" i="5"/>
  <c r="F145" i="5"/>
  <c r="G145" i="5"/>
  <c r="H145" i="5"/>
  <c r="F146" i="5"/>
  <c r="G146" i="5"/>
  <c r="H146" i="5"/>
  <c r="F147" i="5"/>
  <c r="G147" i="5"/>
  <c r="H147" i="5"/>
  <c r="F148" i="5"/>
  <c r="G148" i="5"/>
  <c r="H148" i="5"/>
  <c r="F149" i="5"/>
  <c r="G149" i="5"/>
  <c r="H149" i="5"/>
  <c r="F150" i="5"/>
  <c r="G150" i="5"/>
  <c r="H150" i="5"/>
  <c r="F151" i="5"/>
  <c r="G151" i="5"/>
  <c r="H151" i="5"/>
  <c r="F152" i="5"/>
  <c r="G152" i="5"/>
  <c r="H152" i="5"/>
  <c r="H57" i="6"/>
  <c r="H42" i="6"/>
  <c r="H58" i="6"/>
  <c r="H77" i="6"/>
  <c r="H14" i="6"/>
  <c r="H49" i="6"/>
  <c r="H29" i="6"/>
  <c r="H61" i="6"/>
  <c r="H33" i="6"/>
  <c r="H68" i="6"/>
  <c r="H79" i="6"/>
  <c r="H69" i="6"/>
  <c r="H71" i="6"/>
  <c r="H67" i="6"/>
  <c r="H32" i="6"/>
  <c r="H11" i="6"/>
  <c r="H15" i="6"/>
  <c r="H54" i="6"/>
  <c r="H18" i="6"/>
  <c r="H74" i="6"/>
  <c r="H16" i="6"/>
  <c r="H19" i="6"/>
  <c r="H4" i="6"/>
  <c r="H7" i="6"/>
  <c r="H51" i="6"/>
  <c r="H66" i="6"/>
  <c r="H23" i="6"/>
  <c r="H8" i="6"/>
  <c r="H3" i="6"/>
  <c r="H27" i="6"/>
  <c r="F40" i="6"/>
  <c r="G40" i="6"/>
  <c r="H40" i="6"/>
  <c r="F6" i="6"/>
  <c r="G6" i="6"/>
  <c r="S6" i="6"/>
  <c r="H6" i="6"/>
  <c r="F50" i="6"/>
  <c r="G50" i="6"/>
  <c r="H50" i="6"/>
  <c r="F28" i="6"/>
  <c r="G28" i="6"/>
  <c r="H28" i="6"/>
  <c r="F65" i="6"/>
  <c r="G65" i="6"/>
  <c r="H65" i="6"/>
  <c r="F25" i="6"/>
  <c r="AC25" i="6"/>
  <c r="G25" i="6"/>
  <c r="H25" i="6"/>
  <c r="F88" i="6"/>
  <c r="G88" i="6"/>
  <c r="H88" i="6"/>
  <c r="F89" i="6"/>
  <c r="G89" i="6"/>
  <c r="H89" i="6"/>
  <c r="F59" i="6"/>
  <c r="G59" i="6"/>
  <c r="H59" i="6"/>
  <c r="F9" i="6"/>
  <c r="G9" i="6"/>
  <c r="H9" i="6"/>
  <c r="F43" i="6"/>
  <c r="G43" i="6"/>
  <c r="H43" i="6"/>
  <c r="F12" i="6"/>
  <c r="G12" i="6"/>
  <c r="H12" i="6"/>
  <c r="F41" i="6"/>
  <c r="G41" i="6"/>
  <c r="H41" i="6"/>
  <c r="F13" i="6"/>
  <c r="G13" i="6"/>
  <c r="H13" i="6"/>
  <c r="F37" i="6"/>
  <c r="G37" i="6"/>
  <c r="H37" i="6"/>
  <c r="F21" i="6"/>
  <c r="G21" i="6"/>
  <c r="H21" i="6"/>
  <c r="F60" i="6"/>
  <c r="G60" i="6"/>
  <c r="H60" i="6"/>
  <c r="F38" i="6"/>
  <c r="G38" i="6"/>
  <c r="H38" i="6"/>
  <c r="F10" i="6"/>
  <c r="G10" i="6"/>
  <c r="L10" i="6"/>
  <c r="H10" i="6"/>
  <c r="F55" i="6"/>
  <c r="G55" i="6"/>
  <c r="H55" i="6"/>
  <c r="F5" i="6"/>
  <c r="G5" i="6"/>
  <c r="S5" i="6"/>
  <c r="H5" i="6"/>
  <c r="F90" i="6"/>
  <c r="G90" i="6"/>
  <c r="H90" i="6"/>
  <c r="F86" i="6"/>
  <c r="G86" i="6"/>
  <c r="H86" i="6"/>
  <c r="F39" i="6"/>
  <c r="G39" i="6"/>
  <c r="H39" i="6"/>
  <c r="F82" i="6"/>
  <c r="G82" i="6"/>
  <c r="H82" i="6"/>
  <c r="F44" i="6"/>
  <c r="G44" i="6"/>
  <c r="H44" i="6"/>
  <c r="F63" i="6"/>
  <c r="G63" i="6"/>
  <c r="H63" i="6"/>
  <c r="F46" i="6"/>
  <c r="G46" i="6"/>
  <c r="H46" i="6"/>
  <c r="F34" i="6"/>
  <c r="G34" i="6"/>
  <c r="H34" i="6"/>
  <c r="F45" i="6"/>
  <c r="G45" i="6"/>
  <c r="H45" i="6"/>
  <c r="F31" i="6"/>
  <c r="G31" i="6"/>
  <c r="M31" i="6"/>
  <c r="H31" i="6"/>
  <c r="F20" i="6"/>
  <c r="G20" i="6"/>
  <c r="H20" i="6"/>
  <c r="F56" i="6"/>
  <c r="G56" i="6"/>
  <c r="H56" i="6"/>
  <c r="F22" i="6"/>
  <c r="G22" i="6"/>
  <c r="H22" i="6"/>
  <c r="F83" i="6"/>
  <c r="G83" i="6"/>
  <c r="H83" i="6"/>
  <c r="F47" i="6"/>
  <c r="G47" i="6"/>
  <c r="H47" i="6"/>
  <c r="F70" i="6"/>
  <c r="G70" i="6"/>
  <c r="H70" i="6"/>
  <c r="F36" i="6"/>
  <c r="G36" i="6"/>
  <c r="H36" i="6"/>
  <c r="F52" i="6"/>
  <c r="G52" i="6"/>
  <c r="H52" i="6"/>
  <c r="F35" i="6"/>
  <c r="G35" i="6"/>
  <c r="H35" i="6"/>
  <c r="F85" i="6"/>
  <c r="G85" i="6"/>
  <c r="H85" i="6"/>
  <c r="F30" i="6"/>
  <c r="G30" i="6"/>
  <c r="H30" i="6"/>
  <c r="F80" i="6"/>
  <c r="G80" i="6"/>
  <c r="H80" i="6"/>
  <c r="F75" i="6"/>
  <c r="G75" i="6"/>
  <c r="H75" i="6"/>
  <c r="F48" i="6"/>
  <c r="G48" i="6"/>
  <c r="H48" i="6"/>
  <c r="F53" i="6"/>
  <c r="G53" i="6"/>
  <c r="H53" i="6"/>
  <c r="F72" i="6"/>
  <c r="G72" i="6"/>
  <c r="H72" i="6"/>
  <c r="F73" i="6"/>
  <c r="G73" i="6"/>
  <c r="H73" i="6"/>
  <c r="F64" i="6"/>
  <c r="G64" i="6"/>
  <c r="H64" i="6"/>
  <c r="F24" i="6"/>
  <c r="U24" i="6"/>
  <c r="G24" i="6"/>
  <c r="H24" i="6"/>
  <c r="F87" i="6"/>
  <c r="G87" i="6"/>
  <c r="H87" i="6"/>
  <c r="F81" i="6"/>
  <c r="G81" i="6"/>
  <c r="H81" i="6"/>
  <c r="F84" i="6"/>
  <c r="G84" i="6"/>
  <c r="H84" i="6"/>
  <c r="F78" i="6"/>
  <c r="G78" i="6"/>
  <c r="H78" i="6"/>
  <c r="F76" i="6"/>
  <c r="G76" i="6"/>
  <c r="H76" i="6"/>
  <c r="F17" i="6"/>
  <c r="G17" i="6"/>
  <c r="H17" i="6"/>
  <c r="F62" i="6"/>
  <c r="G62" i="6"/>
  <c r="H62" i="6"/>
  <c r="F91" i="6"/>
  <c r="G91" i="6"/>
  <c r="H91" i="6"/>
  <c r="F92" i="6"/>
  <c r="G92" i="6"/>
  <c r="H92" i="6"/>
  <c r="F93" i="6"/>
  <c r="G93" i="6"/>
  <c r="H93" i="6"/>
  <c r="F94" i="6"/>
  <c r="G94" i="6"/>
  <c r="H94" i="6"/>
  <c r="F95" i="6"/>
  <c r="G95" i="6"/>
  <c r="H95" i="6"/>
  <c r="F96" i="6"/>
  <c r="G96" i="6"/>
  <c r="H96" i="6"/>
  <c r="F97" i="6"/>
  <c r="G97" i="6"/>
  <c r="H97" i="6"/>
  <c r="F98" i="6"/>
  <c r="G98" i="6"/>
  <c r="H98" i="6"/>
  <c r="F99" i="6"/>
  <c r="G99" i="6"/>
  <c r="H99" i="6"/>
  <c r="F100" i="6"/>
  <c r="G100" i="6"/>
  <c r="H100" i="6"/>
  <c r="F101" i="6"/>
  <c r="G101" i="6"/>
  <c r="H101" i="6"/>
  <c r="F102" i="6"/>
  <c r="G102" i="6"/>
  <c r="H102" i="6"/>
  <c r="F103" i="6"/>
  <c r="G103" i="6"/>
  <c r="H103" i="6"/>
  <c r="F104" i="6"/>
  <c r="G104" i="6"/>
  <c r="H104" i="6"/>
  <c r="F105" i="6"/>
  <c r="G105" i="6"/>
  <c r="H105" i="6"/>
  <c r="F106" i="6"/>
  <c r="G106" i="6"/>
  <c r="H106" i="6"/>
  <c r="F107" i="6"/>
  <c r="G107" i="6"/>
  <c r="H107" i="6"/>
  <c r="F108" i="6"/>
  <c r="G108" i="6"/>
  <c r="H108" i="6"/>
  <c r="F109" i="6"/>
  <c r="G109" i="6"/>
  <c r="H109" i="6"/>
  <c r="F110" i="6"/>
  <c r="G110" i="6"/>
  <c r="H110" i="6"/>
  <c r="F111" i="6"/>
  <c r="G111" i="6"/>
  <c r="H111" i="6"/>
  <c r="F112" i="6"/>
  <c r="G112" i="6"/>
  <c r="H112" i="6"/>
  <c r="F113" i="6"/>
  <c r="G113" i="6"/>
  <c r="H113" i="6"/>
  <c r="F114" i="6"/>
  <c r="G114" i="6"/>
  <c r="H114" i="6"/>
  <c r="F115" i="6"/>
  <c r="G115" i="6"/>
  <c r="H115" i="6"/>
  <c r="F116" i="6"/>
  <c r="G116" i="6"/>
  <c r="H116" i="6"/>
  <c r="F117" i="6"/>
  <c r="G117" i="6"/>
  <c r="H117" i="6"/>
  <c r="F118" i="6"/>
  <c r="G118" i="6"/>
  <c r="H118" i="6"/>
  <c r="F119" i="6"/>
  <c r="G119" i="6"/>
  <c r="H119" i="6"/>
  <c r="F120" i="6"/>
  <c r="G120" i="6"/>
  <c r="H120" i="6"/>
  <c r="F121" i="6"/>
  <c r="G121" i="6"/>
  <c r="H121" i="6"/>
  <c r="F122" i="6"/>
  <c r="G122" i="6"/>
  <c r="H122" i="6"/>
  <c r="F123" i="6"/>
  <c r="G123" i="6"/>
  <c r="H123" i="6"/>
  <c r="F124" i="6"/>
  <c r="G124" i="6"/>
  <c r="H124" i="6"/>
  <c r="F125" i="6"/>
  <c r="G125" i="6"/>
  <c r="H125" i="6"/>
  <c r="F126" i="6"/>
  <c r="G126" i="6"/>
  <c r="H126" i="6"/>
  <c r="F127" i="6"/>
  <c r="G127" i="6"/>
  <c r="H127" i="6"/>
  <c r="F128" i="6"/>
  <c r="G128" i="6"/>
  <c r="H128" i="6"/>
  <c r="F129" i="6"/>
  <c r="G129" i="6"/>
  <c r="H129" i="6"/>
  <c r="F130" i="6"/>
  <c r="G130" i="6"/>
  <c r="H130" i="6"/>
  <c r="F131" i="6"/>
  <c r="G131" i="6"/>
  <c r="H131" i="6"/>
  <c r="F132" i="6"/>
  <c r="G132" i="6"/>
  <c r="H132" i="6"/>
  <c r="F133" i="6"/>
  <c r="G133" i="6"/>
  <c r="H133" i="6"/>
  <c r="F134" i="6"/>
  <c r="G134" i="6"/>
  <c r="H134" i="6"/>
  <c r="F135" i="6"/>
  <c r="G135" i="6"/>
  <c r="H135" i="6"/>
  <c r="F136" i="6"/>
  <c r="G136" i="6"/>
  <c r="H136" i="6"/>
  <c r="F137" i="6"/>
  <c r="G137" i="6"/>
  <c r="H137" i="6"/>
  <c r="F138" i="6"/>
  <c r="G138" i="6"/>
  <c r="H138" i="6"/>
  <c r="F139" i="6"/>
  <c r="G139" i="6"/>
  <c r="H139" i="6"/>
  <c r="F140" i="6"/>
  <c r="G140" i="6"/>
  <c r="H140" i="6"/>
  <c r="F141" i="6"/>
  <c r="G141" i="6"/>
  <c r="H141" i="6"/>
  <c r="F142" i="6"/>
  <c r="G142" i="6"/>
  <c r="H142" i="6"/>
  <c r="F143" i="6"/>
  <c r="G143" i="6"/>
  <c r="H143" i="6"/>
  <c r="F144" i="6"/>
  <c r="G144" i="6"/>
  <c r="H144" i="6"/>
  <c r="F145" i="6"/>
  <c r="G145" i="6"/>
  <c r="H145" i="6"/>
  <c r="F146" i="6"/>
  <c r="G146" i="6"/>
  <c r="H146" i="6"/>
  <c r="F147" i="6"/>
  <c r="G147" i="6"/>
  <c r="H147" i="6"/>
  <c r="F148" i="6"/>
  <c r="G148" i="6"/>
  <c r="H148" i="6"/>
  <c r="F149" i="6"/>
  <c r="G149" i="6"/>
  <c r="H149" i="6"/>
  <c r="F150" i="6"/>
  <c r="G150" i="6"/>
  <c r="H150" i="6"/>
  <c r="F151" i="6"/>
  <c r="G151" i="6"/>
  <c r="H151" i="6"/>
  <c r="F152" i="6"/>
  <c r="G152" i="6"/>
  <c r="H152" i="6"/>
  <c r="H29" i="7"/>
  <c r="H44" i="7"/>
  <c r="H11" i="7"/>
  <c r="H34" i="7"/>
  <c r="H8" i="7"/>
  <c r="H7" i="7"/>
  <c r="H35" i="7"/>
  <c r="H12" i="7"/>
  <c r="H17" i="7"/>
  <c r="H23" i="7"/>
  <c r="H9" i="7"/>
  <c r="H14" i="7"/>
  <c r="H5" i="7"/>
  <c r="H24" i="7"/>
  <c r="H38" i="7"/>
  <c r="H27" i="7"/>
  <c r="H32" i="7"/>
  <c r="H18" i="7"/>
  <c r="H55" i="7"/>
  <c r="H6" i="7"/>
  <c r="H3" i="7"/>
  <c r="H15" i="7"/>
  <c r="H10" i="7"/>
  <c r="H47" i="7"/>
  <c r="H54" i="7"/>
  <c r="H30" i="7"/>
  <c r="H21" i="7"/>
  <c r="H37" i="7"/>
  <c r="H13" i="7"/>
  <c r="H20" i="7"/>
  <c r="F22" i="7"/>
  <c r="G22" i="7"/>
  <c r="H22" i="7"/>
  <c r="F43" i="7"/>
  <c r="G43" i="7"/>
  <c r="H43" i="7"/>
  <c r="F25" i="7"/>
  <c r="G25" i="7"/>
  <c r="H25" i="7"/>
  <c r="F16" i="7"/>
  <c r="AC16" i="7"/>
  <c r="G16" i="7"/>
  <c r="H16" i="7"/>
  <c r="F52" i="7"/>
  <c r="G52" i="7"/>
  <c r="H52" i="7"/>
  <c r="F45" i="7"/>
  <c r="G45" i="7"/>
  <c r="H45" i="7"/>
  <c r="F40" i="7"/>
  <c r="G40" i="7"/>
  <c r="H40" i="7"/>
  <c r="F53" i="7"/>
  <c r="G53" i="7"/>
  <c r="H53" i="7"/>
  <c r="F42" i="7"/>
  <c r="G42" i="7"/>
  <c r="H42" i="7"/>
  <c r="F36" i="7"/>
  <c r="G36" i="7"/>
  <c r="H36" i="7"/>
  <c r="F26" i="7"/>
  <c r="G26" i="7"/>
  <c r="H26" i="7"/>
  <c r="F33" i="7"/>
  <c r="G33" i="7"/>
  <c r="H33" i="7"/>
  <c r="F49" i="7"/>
  <c r="G49" i="7"/>
  <c r="H49" i="7"/>
  <c r="F48" i="7"/>
  <c r="G48" i="7"/>
  <c r="H48" i="7"/>
  <c r="F41" i="7"/>
  <c r="G41" i="7"/>
  <c r="H41" i="7"/>
  <c r="F39" i="7"/>
  <c r="G39" i="7"/>
  <c r="H39" i="7"/>
  <c r="F57" i="7"/>
  <c r="G57" i="7"/>
  <c r="H57" i="7"/>
  <c r="F58" i="7"/>
  <c r="G58" i="7"/>
  <c r="H58" i="7"/>
  <c r="F31" i="7"/>
  <c r="G31" i="7"/>
  <c r="H31" i="7"/>
  <c r="F46" i="7"/>
  <c r="G46" i="7"/>
  <c r="H46" i="7"/>
  <c r="F51" i="7"/>
  <c r="G51" i="7"/>
  <c r="F56" i="7"/>
  <c r="G56" i="7"/>
  <c r="F4" i="7"/>
  <c r="G4" i="7"/>
  <c r="H4" i="7"/>
  <c r="F59" i="7"/>
  <c r="G59" i="7"/>
  <c r="H59" i="7"/>
  <c r="F60" i="7"/>
  <c r="G60" i="7"/>
  <c r="H60" i="7"/>
  <c r="F61" i="7"/>
  <c r="G61" i="7"/>
  <c r="H61" i="7"/>
  <c r="F62" i="7"/>
  <c r="G62" i="7"/>
  <c r="H62" i="7"/>
  <c r="F63" i="7"/>
  <c r="G63" i="7"/>
  <c r="H63" i="7"/>
  <c r="F64" i="7"/>
  <c r="G64" i="7"/>
  <c r="H64" i="7"/>
  <c r="F65" i="7"/>
  <c r="G65" i="7"/>
  <c r="H65" i="7"/>
  <c r="F66" i="7"/>
  <c r="G66" i="7"/>
  <c r="H66" i="7"/>
  <c r="F67" i="7"/>
  <c r="G67" i="7"/>
  <c r="H67" i="7"/>
  <c r="F68" i="7"/>
  <c r="G68" i="7"/>
  <c r="H68" i="7"/>
  <c r="F69" i="7"/>
  <c r="G69" i="7"/>
  <c r="H69" i="7"/>
  <c r="F70" i="7"/>
  <c r="G70" i="7"/>
  <c r="H70" i="7"/>
  <c r="F71" i="7"/>
  <c r="G71" i="7"/>
  <c r="H71" i="7"/>
  <c r="F72" i="7"/>
  <c r="G72" i="7"/>
  <c r="H72" i="7"/>
  <c r="F73" i="7"/>
  <c r="G73" i="7"/>
  <c r="H73" i="7"/>
  <c r="F74" i="7"/>
  <c r="G74" i="7"/>
  <c r="H74" i="7"/>
  <c r="F75" i="7"/>
  <c r="G75" i="7"/>
  <c r="H75" i="7"/>
  <c r="F76" i="7"/>
  <c r="G76" i="7"/>
  <c r="H76" i="7"/>
  <c r="F77" i="7"/>
  <c r="G77" i="7"/>
  <c r="H77" i="7"/>
  <c r="F78" i="7"/>
  <c r="G78" i="7"/>
  <c r="H78" i="7"/>
  <c r="F79" i="7"/>
  <c r="G79" i="7"/>
  <c r="H79" i="7"/>
  <c r="F80" i="7"/>
  <c r="G80" i="7"/>
  <c r="H80" i="7"/>
  <c r="F81" i="7"/>
  <c r="G81" i="7"/>
  <c r="H81" i="7"/>
  <c r="F82" i="7"/>
  <c r="G82" i="7"/>
  <c r="H82" i="7"/>
  <c r="F83" i="7"/>
  <c r="G83" i="7"/>
  <c r="H83" i="7"/>
  <c r="F84" i="7"/>
  <c r="G84" i="7"/>
  <c r="H84" i="7"/>
  <c r="F85" i="7"/>
  <c r="G85" i="7"/>
  <c r="H85" i="7"/>
  <c r="F86" i="7"/>
  <c r="G86" i="7"/>
  <c r="H86" i="7"/>
  <c r="F87" i="7"/>
  <c r="G87" i="7"/>
  <c r="H87" i="7"/>
  <c r="F88" i="7"/>
  <c r="G88" i="7"/>
  <c r="H88" i="7"/>
  <c r="F89" i="7"/>
  <c r="G89" i="7"/>
  <c r="H89" i="7"/>
  <c r="F90" i="7"/>
  <c r="G90" i="7"/>
  <c r="H90" i="7"/>
  <c r="F91" i="7"/>
  <c r="G91" i="7"/>
  <c r="H91" i="7"/>
  <c r="F92" i="7"/>
  <c r="G92" i="7"/>
  <c r="H92" i="7"/>
  <c r="F93" i="7"/>
  <c r="G93" i="7"/>
  <c r="H93" i="7"/>
  <c r="F94" i="7"/>
  <c r="G94" i="7"/>
  <c r="H94" i="7"/>
  <c r="F95" i="7"/>
  <c r="G95" i="7"/>
  <c r="H95" i="7"/>
  <c r="F96" i="7"/>
  <c r="G96" i="7"/>
  <c r="H96" i="7"/>
  <c r="F97" i="7"/>
  <c r="G97" i="7"/>
  <c r="H97" i="7"/>
  <c r="F98" i="7"/>
  <c r="G98" i="7"/>
  <c r="H98" i="7"/>
  <c r="F99" i="7"/>
  <c r="G99" i="7"/>
  <c r="H99" i="7"/>
  <c r="F100" i="7"/>
  <c r="G100" i="7"/>
  <c r="H100" i="7"/>
  <c r="F101" i="7"/>
  <c r="G101" i="7"/>
  <c r="H101" i="7"/>
  <c r="F102" i="7"/>
  <c r="G102" i="7"/>
  <c r="H102" i="7"/>
  <c r="F103" i="7"/>
  <c r="G103" i="7"/>
  <c r="H103" i="7"/>
  <c r="F104" i="7"/>
  <c r="G104" i="7"/>
  <c r="H104" i="7"/>
  <c r="F105" i="7"/>
  <c r="G105" i="7"/>
  <c r="H105" i="7"/>
  <c r="F106" i="7"/>
  <c r="G106" i="7"/>
  <c r="H106" i="7"/>
  <c r="F107" i="7"/>
  <c r="G107" i="7"/>
  <c r="H107" i="7"/>
  <c r="F108" i="7"/>
  <c r="G108" i="7"/>
  <c r="H108" i="7"/>
  <c r="F109" i="7"/>
  <c r="G109" i="7"/>
  <c r="H109" i="7"/>
  <c r="F110" i="7"/>
  <c r="G110" i="7"/>
  <c r="H110" i="7"/>
  <c r="F111" i="7"/>
  <c r="G111" i="7"/>
  <c r="H111" i="7"/>
  <c r="F112" i="7"/>
  <c r="G112" i="7"/>
  <c r="H112" i="7"/>
  <c r="F113" i="7"/>
  <c r="G113" i="7"/>
  <c r="H113" i="7"/>
  <c r="F114" i="7"/>
  <c r="G114" i="7"/>
  <c r="H114" i="7"/>
  <c r="F115" i="7"/>
  <c r="G115" i="7"/>
  <c r="H115" i="7"/>
  <c r="F116" i="7"/>
  <c r="G116" i="7"/>
  <c r="H116" i="7"/>
  <c r="F117" i="7"/>
  <c r="G117" i="7"/>
  <c r="H117" i="7"/>
  <c r="F118" i="7"/>
  <c r="G118" i="7"/>
  <c r="H118" i="7"/>
  <c r="F119" i="7"/>
  <c r="G119" i="7"/>
  <c r="H119" i="7"/>
  <c r="F120" i="7"/>
  <c r="G120" i="7"/>
  <c r="H120" i="7"/>
  <c r="F121" i="7"/>
  <c r="G121" i="7"/>
  <c r="H121" i="7"/>
  <c r="F122" i="7"/>
  <c r="G122" i="7"/>
  <c r="H122" i="7"/>
  <c r="F123" i="7"/>
  <c r="G123" i="7"/>
  <c r="H123" i="7"/>
  <c r="F124" i="7"/>
  <c r="G124" i="7"/>
  <c r="H124" i="7"/>
  <c r="F125" i="7"/>
  <c r="G125" i="7"/>
  <c r="H125" i="7"/>
  <c r="F126" i="7"/>
  <c r="G126" i="7"/>
  <c r="H126" i="7"/>
  <c r="F127" i="7"/>
  <c r="G127" i="7"/>
  <c r="H127" i="7"/>
  <c r="F128" i="7"/>
  <c r="G128" i="7"/>
  <c r="H128" i="7"/>
  <c r="F129" i="7"/>
  <c r="G129" i="7"/>
  <c r="H129" i="7"/>
  <c r="F130" i="7"/>
  <c r="G130" i="7"/>
  <c r="H130" i="7"/>
  <c r="F131" i="7"/>
  <c r="G131" i="7"/>
  <c r="H131" i="7"/>
  <c r="F132" i="7"/>
  <c r="G132" i="7"/>
  <c r="H132" i="7"/>
  <c r="F133" i="7"/>
  <c r="G133" i="7"/>
  <c r="H133" i="7"/>
  <c r="F134" i="7"/>
  <c r="G134" i="7"/>
  <c r="H134" i="7"/>
  <c r="F135" i="7"/>
  <c r="G135" i="7"/>
  <c r="H135" i="7"/>
  <c r="F136" i="7"/>
  <c r="G136" i="7"/>
  <c r="H136" i="7"/>
  <c r="F137" i="7"/>
  <c r="G137" i="7"/>
  <c r="H137" i="7"/>
  <c r="F138" i="7"/>
  <c r="G138" i="7"/>
  <c r="H138" i="7"/>
  <c r="F139" i="7"/>
  <c r="G139" i="7"/>
  <c r="H139" i="7"/>
  <c r="F140" i="7"/>
  <c r="G140" i="7"/>
  <c r="H140" i="7"/>
  <c r="F141" i="7"/>
  <c r="G141" i="7"/>
  <c r="H141" i="7"/>
  <c r="F142" i="7"/>
  <c r="G142" i="7"/>
  <c r="H142" i="7"/>
  <c r="F143" i="7"/>
  <c r="G143" i="7"/>
  <c r="H143" i="7"/>
  <c r="F144" i="7"/>
  <c r="G144" i="7"/>
  <c r="H144" i="7"/>
  <c r="F145" i="7"/>
  <c r="G145" i="7"/>
  <c r="H145" i="7"/>
  <c r="F146" i="7"/>
  <c r="G146" i="7"/>
  <c r="H146" i="7"/>
  <c r="F147" i="7"/>
  <c r="G147" i="7"/>
  <c r="H147" i="7"/>
  <c r="F148" i="7"/>
  <c r="G148" i="7"/>
  <c r="H148" i="7"/>
  <c r="F149" i="7"/>
  <c r="G149" i="7"/>
  <c r="H149" i="7"/>
  <c r="F150" i="7"/>
  <c r="G150" i="7"/>
  <c r="H150" i="7"/>
  <c r="F151" i="7"/>
  <c r="G151" i="7"/>
  <c r="H151" i="7"/>
  <c r="F152" i="7"/>
  <c r="G152" i="7"/>
  <c r="H152" i="7"/>
  <c r="H22" i="8"/>
  <c r="H41" i="8"/>
  <c r="H38" i="8"/>
  <c r="H20" i="8"/>
  <c r="H33" i="8"/>
  <c r="H16" i="8"/>
  <c r="H29" i="8"/>
  <c r="H27" i="8"/>
  <c r="H30" i="8"/>
  <c r="H40" i="8"/>
  <c r="H4" i="8"/>
  <c r="H13" i="8"/>
  <c r="H25" i="8"/>
  <c r="H17" i="8"/>
  <c r="H23" i="8"/>
  <c r="H35" i="8"/>
  <c r="H37" i="8"/>
  <c r="H15" i="8"/>
  <c r="H21" i="8"/>
  <c r="H18" i="8"/>
  <c r="H34" i="8"/>
  <c r="H12" i="8"/>
  <c r="H26" i="8"/>
  <c r="H36" i="8"/>
  <c r="H14" i="8"/>
  <c r="H6" i="8"/>
  <c r="H39" i="8"/>
  <c r="H5" i="8"/>
  <c r="H10" i="8"/>
  <c r="H9" i="8"/>
  <c r="F24" i="8"/>
  <c r="G24" i="8"/>
  <c r="H24" i="8"/>
  <c r="F7" i="8"/>
  <c r="G7" i="8"/>
  <c r="H7" i="8"/>
  <c r="F32" i="8"/>
  <c r="G32" i="8"/>
  <c r="H32" i="8"/>
  <c r="F8" i="8"/>
  <c r="G8" i="8"/>
  <c r="H8" i="8"/>
  <c r="F42" i="8"/>
  <c r="G42" i="8"/>
  <c r="H42" i="8"/>
  <c r="F43" i="8"/>
  <c r="G43" i="8"/>
  <c r="H43" i="8"/>
  <c r="F28" i="8"/>
  <c r="G28" i="8"/>
  <c r="L28" i="8"/>
  <c r="H28" i="8"/>
  <c r="F19" i="8"/>
  <c r="G19" i="8"/>
  <c r="H19" i="8"/>
  <c r="F11" i="8"/>
  <c r="G11" i="8"/>
  <c r="S11" i="8"/>
  <c r="H11" i="8"/>
  <c r="F44" i="8"/>
  <c r="G44" i="8"/>
  <c r="H44" i="8"/>
  <c r="F45" i="8"/>
  <c r="G45" i="8"/>
  <c r="H45" i="8"/>
  <c r="F46" i="8"/>
  <c r="G46" i="8"/>
  <c r="H46" i="8"/>
  <c r="F47" i="8"/>
  <c r="G47" i="8"/>
  <c r="H47" i="8"/>
  <c r="F48" i="8"/>
  <c r="G48" i="8"/>
  <c r="H48" i="8"/>
  <c r="F49" i="8"/>
  <c r="G49" i="8"/>
  <c r="H49" i="8"/>
  <c r="F50" i="8"/>
  <c r="G50" i="8"/>
  <c r="H50" i="8"/>
  <c r="F51" i="8"/>
  <c r="G51" i="8"/>
  <c r="H51" i="8"/>
  <c r="F52" i="8"/>
  <c r="G52" i="8"/>
  <c r="H52" i="8"/>
  <c r="F53" i="8"/>
  <c r="G53" i="8"/>
  <c r="H53" i="8"/>
  <c r="F54" i="8"/>
  <c r="G54" i="8"/>
  <c r="H54" i="8"/>
  <c r="F55" i="8"/>
  <c r="G55" i="8"/>
  <c r="H55" i="8"/>
  <c r="F56" i="8"/>
  <c r="G56" i="8"/>
  <c r="H56" i="8"/>
  <c r="F57" i="8"/>
  <c r="G57" i="8"/>
  <c r="H57" i="8"/>
  <c r="F58" i="8"/>
  <c r="G58" i="8"/>
  <c r="H58" i="8"/>
  <c r="F59" i="8"/>
  <c r="G59" i="8"/>
  <c r="H59" i="8"/>
  <c r="F60" i="8"/>
  <c r="G60" i="8"/>
  <c r="H60" i="8"/>
  <c r="F61" i="8"/>
  <c r="G61" i="8"/>
  <c r="H61" i="8"/>
  <c r="F62" i="8"/>
  <c r="G62" i="8"/>
  <c r="H62" i="8"/>
  <c r="F63" i="8"/>
  <c r="G63" i="8"/>
  <c r="H63" i="8"/>
  <c r="F64" i="8"/>
  <c r="G64" i="8"/>
  <c r="H64" i="8"/>
  <c r="F65" i="8"/>
  <c r="G65" i="8"/>
  <c r="H65" i="8"/>
  <c r="F66" i="8"/>
  <c r="G66" i="8"/>
  <c r="H66" i="8"/>
  <c r="F67" i="8"/>
  <c r="G67" i="8"/>
  <c r="H67" i="8"/>
  <c r="F68" i="8"/>
  <c r="G68" i="8"/>
  <c r="H68" i="8"/>
  <c r="F69" i="8"/>
  <c r="G69" i="8"/>
  <c r="H69" i="8"/>
  <c r="F70" i="8"/>
  <c r="G70" i="8"/>
  <c r="H70" i="8"/>
  <c r="F71" i="8"/>
  <c r="G71" i="8"/>
  <c r="H71" i="8"/>
  <c r="F72" i="8"/>
  <c r="G72" i="8"/>
  <c r="H72" i="8"/>
  <c r="F73" i="8"/>
  <c r="G73" i="8"/>
  <c r="H73" i="8"/>
  <c r="F74" i="8"/>
  <c r="G74" i="8"/>
  <c r="H74" i="8"/>
  <c r="F75" i="8"/>
  <c r="G75" i="8"/>
  <c r="H75" i="8"/>
  <c r="F76" i="8"/>
  <c r="G76" i="8"/>
  <c r="H76" i="8"/>
  <c r="F77" i="8"/>
  <c r="G77" i="8"/>
  <c r="H77" i="8"/>
  <c r="F78" i="8"/>
  <c r="G78" i="8"/>
  <c r="H78" i="8"/>
  <c r="F79" i="8"/>
  <c r="G79" i="8"/>
  <c r="H79" i="8"/>
  <c r="F80" i="8"/>
  <c r="G80" i="8"/>
  <c r="H80" i="8"/>
  <c r="F81" i="8"/>
  <c r="G81" i="8"/>
  <c r="H81" i="8"/>
  <c r="F82" i="8"/>
  <c r="G82" i="8"/>
  <c r="H82" i="8"/>
  <c r="F83" i="8"/>
  <c r="G83" i="8"/>
  <c r="H83" i="8"/>
  <c r="F84" i="8"/>
  <c r="G84" i="8"/>
  <c r="H84" i="8"/>
  <c r="F85" i="8"/>
  <c r="G85" i="8"/>
  <c r="H85" i="8"/>
  <c r="F86" i="8"/>
  <c r="G86" i="8"/>
  <c r="H86" i="8"/>
  <c r="F87" i="8"/>
  <c r="G87" i="8"/>
  <c r="H87" i="8"/>
  <c r="F88" i="8"/>
  <c r="G88" i="8"/>
  <c r="H88" i="8"/>
  <c r="F89" i="8"/>
  <c r="G89" i="8"/>
  <c r="H89" i="8"/>
  <c r="F90" i="8"/>
  <c r="G90" i="8"/>
  <c r="H90" i="8"/>
  <c r="F91" i="8"/>
  <c r="G91" i="8"/>
  <c r="H91" i="8"/>
  <c r="F92" i="8"/>
  <c r="G92" i="8"/>
  <c r="H92" i="8"/>
  <c r="F93" i="8"/>
  <c r="G93" i="8"/>
  <c r="H93" i="8"/>
  <c r="F94" i="8"/>
  <c r="G94" i="8"/>
  <c r="H94" i="8"/>
  <c r="F95" i="8"/>
  <c r="G95" i="8"/>
  <c r="H95" i="8"/>
  <c r="F96" i="8"/>
  <c r="G96" i="8"/>
  <c r="H96" i="8"/>
  <c r="F97" i="8"/>
  <c r="G97" i="8"/>
  <c r="H97" i="8"/>
  <c r="F98" i="8"/>
  <c r="G98" i="8"/>
  <c r="H98" i="8"/>
  <c r="F99" i="8"/>
  <c r="G99" i="8"/>
  <c r="H99" i="8"/>
  <c r="F100" i="8"/>
  <c r="G100" i="8"/>
  <c r="H100" i="8"/>
  <c r="F101" i="8"/>
  <c r="G101" i="8"/>
  <c r="H101" i="8"/>
  <c r="F102" i="8"/>
  <c r="G102" i="8"/>
  <c r="H102" i="8"/>
  <c r="F103" i="8"/>
  <c r="G103" i="8"/>
  <c r="H103" i="8"/>
  <c r="F104" i="8"/>
  <c r="G104" i="8"/>
  <c r="H104" i="8"/>
  <c r="F105" i="8"/>
  <c r="G105" i="8"/>
  <c r="H105" i="8"/>
  <c r="F106" i="8"/>
  <c r="G106" i="8"/>
  <c r="H106" i="8"/>
  <c r="F107" i="8"/>
  <c r="G107" i="8"/>
  <c r="H107" i="8"/>
  <c r="F108" i="8"/>
  <c r="G108" i="8"/>
  <c r="H108" i="8"/>
  <c r="F109" i="8"/>
  <c r="G109" i="8"/>
  <c r="H109" i="8"/>
  <c r="F110" i="8"/>
  <c r="G110" i="8"/>
  <c r="H110" i="8"/>
  <c r="F111" i="8"/>
  <c r="G111" i="8"/>
  <c r="H111" i="8"/>
  <c r="F112" i="8"/>
  <c r="G112" i="8"/>
  <c r="H112" i="8"/>
  <c r="F113" i="8"/>
  <c r="G113" i="8"/>
  <c r="H113" i="8"/>
  <c r="F114" i="8"/>
  <c r="G114" i="8"/>
  <c r="H114" i="8"/>
  <c r="F115" i="8"/>
  <c r="G115" i="8"/>
  <c r="H115" i="8"/>
  <c r="F116" i="8"/>
  <c r="G116" i="8"/>
  <c r="H116" i="8"/>
  <c r="F117" i="8"/>
  <c r="G117" i="8"/>
  <c r="H117" i="8"/>
  <c r="F118" i="8"/>
  <c r="G118" i="8"/>
  <c r="H118" i="8"/>
  <c r="F119" i="8"/>
  <c r="G119" i="8"/>
  <c r="H119" i="8"/>
  <c r="F120" i="8"/>
  <c r="G120" i="8"/>
  <c r="H120" i="8"/>
  <c r="F121" i="8"/>
  <c r="G121" i="8"/>
  <c r="H121" i="8"/>
  <c r="F122" i="8"/>
  <c r="G122" i="8"/>
  <c r="H122" i="8"/>
  <c r="F123" i="8"/>
  <c r="G123" i="8"/>
  <c r="H123" i="8"/>
  <c r="F124" i="8"/>
  <c r="G124" i="8"/>
  <c r="H124" i="8"/>
  <c r="F125" i="8"/>
  <c r="G125" i="8"/>
  <c r="H125" i="8"/>
  <c r="F126" i="8"/>
  <c r="G126" i="8"/>
  <c r="H126" i="8"/>
  <c r="F127" i="8"/>
  <c r="G127" i="8"/>
  <c r="H127" i="8"/>
  <c r="F128" i="8"/>
  <c r="G128" i="8"/>
  <c r="H128" i="8"/>
  <c r="F129" i="8"/>
  <c r="G129" i="8"/>
  <c r="H129" i="8"/>
  <c r="F130" i="8"/>
  <c r="G130" i="8"/>
  <c r="H130" i="8"/>
  <c r="F131" i="8"/>
  <c r="G131" i="8"/>
  <c r="H131" i="8"/>
  <c r="F132" i="8"/>
  <c r="G132" i="8"/>
  <c r="H132" i="8"/>
  <c r="F133" i="8"/>
  <c r="G133" i="8"/>
  <c r="H133" i="8"/>
  <c r="F134" i="8"/>
  <c r="G134" i="8"/>
  <c r="H134" i="8"/>
  <c r="F135" i="8"/>
  <c r="G135" i="8"/>
  <c r="H135" i="8"/>
  <c r="F136" i="8"/>
  <c r="G136" i="8"/>
  <c r="H136" i="8"/>
  <c r="F137" i="8"/>
  <c r="G137" i="8"/>
  <c r="H137" i="8"/>
  <c r="F138" i="8"/>
  <c r="G138" i="8"/>
  <c r="H138" i="8"/>
  <c r="F139" i="8"/>
  <c r="G139" i="8"/>
  <c r="H139" i="8"/>
  <c r="F140" i="8"/>
  <c r="G140" i="8"/>
  <c r="H140" i="8"/>
  <c r="F141" i="8"/>
  <c r="G141" i="8"/>
  <c r="H141" i="8"/>
  <c r="F142" i="8"/>
  <c r="G142" i="8"/>
  <c r="H142" i="8"/>
  <c r="F143" i="8"/>
  <c r="G143" i="8"/>
  <c r="H143" i="8"/>
  <c r="F144" i="8"/>
  <c r="G144" i="8"/>
  <c r="H144" i="8"/>
  <c r="F145" i="8"/>
  <c r="G145" i="8"/>
  <c r="H145" i="8"/>
  <c r="F146" i="8"/>
  <c r="G146" i="8"/>
  <c r="H146" i="8"/>
  <c r="F147" i="8"/>
  <c r="G147" i="8"/>
  <c r="H147" i="8"/>
  <c r="F148" i="8"/>
  <c r="G148" i="8"/>
  <c r="H148" i="8"/>
  <c r="F149" i="8"/>
  <c r="G149" i="8"/>
  <c r="H149" i="8"/>
  <c r="F150" i="8"/>
  <c r="G150" i="8"/>
  <c r="H150" i="8"/>
  <c r="F151" i="8"/>
  <c r="G151" i="8"/>
  <c r="H151" i="8"/>
  <c r="F152" i="8"/>
  <c r="G152" i="8"/>
  <c r="H152" i="8"/>
  <c r="H41" i="9"/>
  <c r="H38" i="9"/>
  <c r="H22" i="9"/>
  <c r="H47" i="9"/>
  <c r="H45" i="9"/>
  <c r="H68" i="9"/>
  <c r="H52" i="9"/>
  <c r="H32" i="9"/>
  <c r="H14" i="9"/>
  <c r="H40" i="9"/>
  <c r="H26" i="9"/>
  <c r="H18" i="9"/>
  <c r="H67" i="9"/>
  <c r="H23" i="9"/>
  <c r="H7" i="9"/>
  <c r="H16" i="9"/>
  <c r="H10" i="9"/>
  <c r="H65" i="9"/>
  <c r="H30" i="9"/>
  <c r="H12" i="9"/>
  <c r="H58" i="9"/>
  <c r="H20" i="9"/>
  <c r="H11" i="9"/>
  <c r="H24" i="9"/>
  <c r="H66" i="9"/>
  <c r="H34" i="9"/>
  <c r="H5" i="9"/>
  <c r="H46" i="9"/>
  <c r="F48" i="9"/>
  <c r="G48" i="9"/>
  <c r="H48" i="9"/>
  <c r="F35" i="9"/>
  <c r="G35" i="9"/>
  <c r="H35" i="9"/>
  <c r="F61" i="9"/>
  <c r="G61" i="9"/>
  <c r="H61" i="9"/>
  <c r="F15" i="9"/>
  <c r="G15" i="9"/>
  <c r="H15" i="9"/>
  <c r="F63" i="9"/>
  <c r="G63" i="9"/>
  <c r="H63" i="9"/>
  <c r="F9" i="9"/>
  <c r="G9" i="9"/>
  <c r="H9" i="9"/>
  <c r="F62" i="9"/>
  <c r="G62" i="9"/>
  <c r="H62" i="9"/>
  <c r="F64" i="9"/>
  <c r="G64" i="9"/>
  <c r="H64" i="9"/>
  <c r="F44" i="9"/>
  <c r="G44" i="9"/>
  <c r="H44" i="9"/>
  <c r="F54" i="9"/>
  <c r="G54" i="9"/>
  <c r="H54" i="9"/>
  <c r="F49" i="9"/>
  <c r="G49" i="9"/>
  <c r="H49" i="9"/>
  <c r="F56" i="9"/>
  <c r="G56" i="9"/>
  <c r="H56" i="9"/>
  <c r="F29" i="9"/>
  <c r="V29" i="9"/>
  <c r="G29" i="9"/>
  <c r="M29" i="9"/>
  <c r="H29" i="9"/>
  <c r="F60" i="9"/>
  <c r="G60" i="9"/>
  <c r="H60" i="9"/>
  <c r="F25" i="9"/>
  <c r="Z25" i="9"/>
  <c r="G25" i="9"/>
  <c r="S25" i="9"/>
  <c r="H25" i="9"/>
  <c r="F50" i="9"/>
  <c r="G50" i="9"/>
  <c r="H50" i="9"/>
  <c r="F39" i="9"/>
  <c r="G39" i="9"/>
  <c r="H39" i="9"/>
  <c r="F21" i="9"/>
  <c r="G21" i="9"/>
  <c r="H21" i="9"/>
  <c r="F51" i="9"/>
  <c r="G51" i="9"/>
  <c r="H51" i="9"/>
  <c r="F13" i="9"/>
  <c r="G13" i="9"/>
  <c r="H13" i="9"/>
  <c r="F3" i="9"/>
  <c r="G3" i="9"/>
  <c r="Q3" i="9"/>
  <c r="H3" i="9"/>
  <c r="F33" i="9"/>
  <c r="U33" i="9"/>
  <c r="G33" i="9"/>
  <c r="H33" i="9"/>
  <c r="F19" i="9"/>
  <c r="AC19" i="9"/>
  <c r="G19" i="9"/>
  <c r="S19" i="9"/>
  <c r="H19" i="9"/>
  <c r="F36" i="9"/>
  <c r="G36" i="9"/>
  <c r="H36" i="9"/>
  <c r="F42" i="9"/>
  <c r="G42" i="9"/>
  <c r="H42" i="9"/>
  <c r="F57" i="9"/>
  <c r="G57" i="9"/>
  <c r="H57" i="9"/>
  <c r="F28" i="9"/>
  <c r="G28" i="9"/>
  <c r="H28" i="9"/>
  <c r="F37" i="9"/>
  <c r="G37" i="9"/>
  <c r="H37" i="9"/>
  <c r="F53" i="9"/>
  <c r="G53" i="9"/>
  <c r="H53" i="9"/>
  <c r="F8" i="9"/>
  <c r="G8" i="9"/>
  <c r="H8" i="9"/>
  <c r="F43" i="9"/>
  <c r="G43" i="9"/>
  <c r="H43" i="9"/>
  <c r="F4" i="9"/>
  <c r="G4" i="9"/>
  <c r="S4" i="9"/>
  <c r="H4" i="9"/>
  <c r="F31" i="9"/>
  <c r="G31" i="9"/>
  <c r="O31" i="9"/>
  <c r="H31" i="9"/>
  <c r="F17" i="9"/>
  <c r="G17" i="9"/>
  <c r="S17" i="9"/>
  <c r="H17" i="9"/>
  <c r="F59" i="9"/>
  <c r="G59" i="9"/>
  <c r="H59" i="9"/>
  <c r="F69" i="9"/>
  <c r="G69" i="9"/>
  <c r="H69" i="9"/>
  <c r="F70" i="9"/>
  <c r="G70" i="9"/>
  <c r="H70" i="9"/>
  <c r="F71" i="9"/>
  <c r="G71" i="9"/>
  <c r="H71" i="9"/>
  <c r="F72" i="9"/>
  <c r="G72" i="9"/>
  <c r="H72" i="9"/>
  <c r="F73" i="9"/>
  <c r="G73" i="9"/>
  <c r="H73" i="9"/>
  <c r="F74" i="9"/>
  <c r="G74" i="9"/>
  <c r="H74" i="9"/>
  <c r="F75" i="9"/>
  <c r="G75" i="9"/>
  <c r="H75" i="9"/>
  <c r="F76" i="9"/>
  <c r="G76" i="9"/>
  <c r="H76" i="9"/>
  <c r="F77" i="9"/>
  <c r="G77" i="9"/>
  <c r="H77" i="9"/>
  <c r="F78" i="9"/>
  <c r="G78" i="9"/>
  <c r="H78" i="9"/>
  <c r="F79" i="9"/>
  <c r="G79" i="9"/>
  <c r="H79" i="9"/>
  <c r="F80" i="9"/>
  <c r="G80" i="9"/>
  <c r="H80" i="9"/>
  <c r="F81" i="9"/>
  <c r="G81" i="9"/>
  <c r="H81" i="9"/>
  <c r="F82" i="9"/>
  <c r="G82" i="9"/>
  <c r="H82" i="9"/>
  <c r="F83" i="9"/>
  <c r="G83" i="9"/>
  <c r="H83" i="9"/>
  <c r="F84" i="9"/>
  <c r="G84" i="9"/>
  <c r="H84" i="9"/>
  <c r="F85" i="9"/>
  <c r="G85" i="9"/>
  <c r="H85" i="9"/>
  <c r="F86" i="9"/>
  <c r="G86" i="9"/>
  <c r="H86" i="9"/>
  <c r="F87" i="9"/>
  <c r="G87" i="9"/>
  <c r="H87" i="9"/>
  <c r="F88" i="9"/>
  <c r="G88" i="9"/>
  <c r="H88" i="9"/>
  <c r="F89" i="9"/>
  <c r="G89" i="9"/>
  <c r="H89" i="9"/>
  <c r="F90" i="9"/>
  <c r="G90" i="9"/>
  <c r="H90" i="9"/>
  <c r="F91" i="9"/>
  <c r="G91" i="9"/>
  <c r="H91" i="9"/>
  <c r="F92" i="9"/>
  <c r="G92" i="9"/>
  <c r="H92" i="9"/>
  <c r="F93" i="9"/>
  <c r="G93" i="9"/>
  <c r="H93" i="9"/>
  <c r="F94" i="9"/>
  <c r="G94" i="9"/>
  <c r="H94" i="9"/>
  <c r="F95" i="9"/>
  <c r="G95" i="9"/>
  <c r="H95" i="9"/>
  <c r="F96" i="9"/>
  <c r="G96" i="9"/>
  <c r="H96" i="9"/>
  <c r="F97" i="9"/>
  <c r="G97" i="9"/>
  <c r="H97" i="9"/>
  <c r="F98" i="9"/>
  <c r="G98" i="9"/>
  <c r="H98" i="9"/>
  <c r="F99" i="9"/>
  <c r="G99" i="9"/>
  <c r="H99" i="9"/>
  <c r="F100" i="9"/>
  <c r="G100" i="9"/>
  <c r="H100" i="9"/>
  <c r="F101" i="9"/>
  <c r="G101" i="9"/>
  <c r="H101" i="9"/>
  <c r="F102" i="9"/>
  <c r="G102" i="9"/>
  <c r="H102" i="9"/>
  <c r="F103" i="9"/>
  <c r="G103" i="9"/>
  <c r="H103" i="9"/>
  <c r="F104" i="9"/>
  <c r="G104" i="9"/>
  <c r="H104" i="9"/>
  <c r="F105" i="9"/>
  <c r="G105" i="9"/>
  <c r="H105" i="9"/>
  <c r="F106" i="9"/>
  <c r="G106" i="9"/>
  <c r="H106" i="9"/>
  <c r="F107" i="9"/>
  <c r="G107" i="9"/>
  <c r="H107" i="9"/>
  <c r="F108" i="9"/>
  <c r="G108" i="9"/>
  <c r="H108" i="9"/>
  <c r="F109" i="9"/>
  <c r="G109" i="9"/>
  <c r="H109" i="9"/>
  <c r="F110" i="9"/>
  <c r="G110" i="9"/>
  <c r="H110" i="9"/>
  <c r="F111" i="9"/>
  <c r="G111" i="9"/>
  <c r="H111" i="9"/>
  <c r="F112" i="9"/>
  <c r="G112" i="9"/>
  <c r="H112" i="9"/>
  <c r="F113" i="9"/>
  <c r="G113" i="9"/>
  <c r="H113" i="9"/>
  <c r="F114" i="9"/>
  <c r="G114" i="9"/>
  <c r="H114" i="9"/>
  <c r="F115" i="9"/>
  <c r="G115" i="9"/>
  <c r="H115" i="9"/>
  <c r="F116" i="9"/>
  <c r="G116" i="9"/>
  <c r="H116" i="9"/>
  <c r="F117" i="9"/>
  <c r="G117" i="9"/>
  <c r="H117" i="9"/>
  <c r="F118" i="9"/>
  <c r="G118" i="9"/>
  <c r="H118" i="9"/>
  <c r="F119" i="9"/>
  <c r="G119" i="9"/>
  <c r="H119" i="9"/>
  <c r="F120" i="9"/>
  <c r="G120" i="9"/>
  <c r="H120" i="9"/>
  <c r="F121" i="9"/>
  <c r="G121" i="9"/>
  <c r="H121" i="9"/>
  <c r="F122" i="9"/>
  <c r="G122" i="9"/>
  <c r="H122" i="9"/>
  <c r="F123" i="9"/>
  <c r="G123" i="9"/>
  <c r="H123" i="9"/>
  <c r="F124" i="9"/>
  <c r="G124" i="9"/>
  <c r="H124" i="9"/>
  <c r="F125" i="9"/>
  <c r="G125" i="9"/>
  <c r="H125" i="9"/>
  <c r="F126" i="9"/>
  <c r="G126" i="9"/>
  <c r="H126" i="9"/>
  <c r="F127" i="9"/>
  <c r="G127" i="9"/>
  <c r="H127" i="9"/>
  <c r="F128" i="9"/>
  <c r="G128" i="9"/>
  <c r="H128" i="9"/>
  <c r="F129" i="9"/>
  <c r="G129" i="9"/>
  <c r="H129" i="9"/>
  <c r="F130" i="9"/>
  <c r="G130" i="9"/>
  <c r="H130" i="9"/>
  <c r="F131" i="9"/>
  <c r="G131" i="9"/>
  <c r="H131" i="9"/>
  <c r="F132" i="9"/>
  <c r="G132" i="9"/>
  <c r="H132" i="9"/>
  <c r="F133" i="9"/>
  <c r="G133" i="9"/>
  <c r="H133" i="9"/>
  <c r="F134" i="9"/>
  <c r="G134" i="9"/>
  <c r="H134" i="9"/>
  <c r="F135" i="9"/>
  <c r="G135" i="9"/>
  <c r="H135" i="9"/>
  <c r="F136" i="9"/>
  <c r="G136" i="9"/>
  <c r="H136" i="9"/>
  <c r="F137" i="9"/>
  <c r="G137" i="9"/>
  <c r="H137" i="9"/>
  <c r="F138" i="9"/>
  <c r="G138" i="9"/>
  <c r="H138" i="9"/>
  <c r="F139" i="9"/>
  <c r="G139" i="9"/>
  <c r="H139" i="9"/>
  <c r="F140" i="9"/>
  <c r="G140" i="9"/>
  <c r="H140" i="9"/>
  <c r="F141" i="9"/>
  <c r="G141" i="9"/>
  <c r="H141" i="9"/>
  <c r="F142" i="9"/>
  <c r="G142" i="9"/>
  <c r="H142" i="9"/>
  <c r="F143" i="9"/>
  <c r="G143" i="9"/>
  <c r="H143" i="9"/>
  <c r="F144" i="9"/>
  <c r="G144" i="9"/>
  <c r="H144" i="9"/>
  <c r="F145" i="9"/>
  <c r="G145" i="9"/>
  <c r="H145" i="9"/>
  <c r="F146" i="9"/>
  <c r="G146" i="9"/>
  <c r="H146" i="9"/>
  <c r="F147" i="9"/>
  <c r="G147" i="9"/>
  <c r="H147" i="9"/>
  <c r="F148" i="9"/>
  <c r="G148" i="9"/>
  <c r="H148" i="9"/>
  <c r="F149" i="9"/>
  <c r="G149" i="9"/>
  <c r="H149" i="9"/>
  <c r="F150" i="9"/>
  <c r="G150" i="9"/>
  <c r="H150" i="9"/>
  <c r="F151" i="9"/>
  <c r="G151" i="9"/>
  <c r="H151" i="9"/>
  <c r="F152" i="9"/>
  <c r="G152" i="9"/>
  <c r="H152" i="9"/>
  <c r="H41" i="10"/>
  <c r="H8" i="10"/>
  <c r="H35" i="10"/>
  <c r="H14" i="10"/>
  <c r="H21" i="10"/>
  <c r="H27" i="10"/>
  <c r="H11" i="10"/>
  <c r="H7" i="10"/>
  <c r="H33" i="10"/>
  <c r="H9" i="10"/>
  <c r="H75" i="10"/>
  <c r="H44" i="10"/>
  <c r="H39" i="10"/>
  <c r="H20" i="10"/>
  <c r="H6" i="10"/>
  <c r="H3" i="10"/>
  <c r="H69" i="10"/>
  <c r="H46" i="10"/>
  <c r="H74" i="10"/>
  <c r="H64" i="10"/>
  <c r="H10" i="10"/>
  <c r="H5" i="10"/>
  <c r="H40" i="10"/>
  <c r="H92" i="10"/>
  <c r="H80" i="10"/>
  <c r="H25" i="10"/>
  <c r="H47" i="10"/>
  <c r="H79" i="10"/>
  <c r="H50" i="10"/>
  <c r="F16" i="10"/>
  <c r="G16" i="10"/>
  <c r="S16" i="10"/>
  <c r="H16" i="10"/>
  <c r="F19" i="10"/>
  <c r="G19" i="10"/>
  <c r="H19" i="10"/>
  <c r="F29" i="10"/>
  <c r="T29" i="10"/>
  <c r="G29" i="10"/>
  <c r="H29" i="10"/>
  <c r="F70" i="10"/>
  <c r="G70" i="10"/>
  <c r="H70" i="10"/>
  <c r="F51" i="10"/>
  <c r="G51" i="10"/>
  <c r="H51" i="10"/>
  <c r="F36" i="10"/>
  <c r="G36" i="10"/>
  <c r="H36" i="10"/>
  <c r="F53" i="10"/>
  <c r="G53" i="10"/>
  <c r="H53" i="10"/>
  <c r="F58" i="10"/>
  <c r="G58" i="10"/>
  <c r="H58" i="10"/>
  <c r="F18" i="10"/>
  <c r="AC18" i="10"/>
  <c r="G18" i="10"/>
  <c r="H18" i="10"/>
  <c r="F90" i="10"/>
  <c r="G90" i="10"/>
  <c r="H90" i="10"/>
  <c r="F76" i="10"/>
  <c r="G76" i="10"/>
  <c r="H76" i="10"/>
  <c r="F37" i="10"/>
  <c r="G37" i="10"/>
  <c r="H37" i="10"/>
  <c r="F15" i="10"/>
  <c r="G15" i="10"/>
  <c r="Q15" i="10"/>
  <c r="H15" i="10"/>
  <c r="F78" i="10"/>
  <c r="G78" i="10"/>
  <c r="H78" i="10"/>
  <c r="F68" i="10"/>
  <c r="G68" i="10"/>
  <c r="H68" i="10"/>
  <c r="F42" i="10"/>
  <c r="G42" i="10"/>
  <c r="H42" i="10"/>
  <c r="F52" i="10"/>
  <c r="G52" i="10"/>
  <c r="H52" i="10"/>
  <c r="F85" i="10"/>
  <c r="G85" i="10"/>
  <c r="H85" i="10"/>
  <c r="F57" i="10"/>
  <c r="G57" i="10"/>
  <c r="H57" i="10"/>
  <c r="F17" i="10"/>
  <c r="G17" i="10"/>
  <c r="H17" i="10"/>
  <c r="F82" i="10"/>
  <c r="G82" i="10"/>
  <c r="H82" i="10"/>
  <c r="F28" i="10"/>
  <c r="Y28" i="10"/>
  <c r="G28" i="10"/>
  <c r="H28" i="10"/>
  <c r="F63" i="10"/>
  <c r="G63" i="10"/>
  <c r="H63" i="10"/>
  <c r="F59" i="10"/>
  <c r="G59" i="10"/>
  <c r="H59" i="10"/>
  <c r="F88" i="10"/>
  <c r="G88" i="10"/>
  <c r="H88" i="10"/>
  <c r="F30" i="10"/>
  <c r="AB30" i="10"/>
  <c r="G30" i="10"/>
  <c r="L30" i="10"/>
  <c r="H30" i="10"/>
  <c r="F84" i="10"/>
  <c r="G84" i="10"/>
  <c r="H84" i="10"/>
  <c r="F32" i="10"/>
  <c r="W32" i="10"/>
  <c r="G32" i="10"/>
  <c r="H32" i="10"/>
  <c r="F67" i="10"/>
  <c r="G67" i="10"/>
  <c r="H67" i="10"/>
  <c r="F61" i="10"/>
  <c r="G61" i="10"/>
  <c r="H61" i="10"/>
  <c r="F31" i="10"/>
  <c r="G31" i="10"/>
  <c r="H31" i="10"/>
  <c r="F38" i="10"/>
  <c r="G38" i="10"/>
  <c r="H38" i="10"/>
  <c r="F4" i="10"/>
  <c r="G4" i="10"/>
  <c r="S6" i="10"/>
  <c r="H4" i="10"/>
  <c r="F23" i="10"/>
  <c r="G23" i="10"/>
  <c r="H23" i="10"/>
  <c r="F54" i="10"/>
  <c r="G54" i="10"/>
  <c r="H54" i="10"/>
  <c r="F65" i="10"/>
  <c r="G65" i="10"/>
  <c r="H65" i="10"/>
  <c r="F87" i="10"/>
  <c r="G87" i="10"/>
  <c r="H87" i="10"/>
  <c r="F91" i="10"/>
  <c r="G91" i="10"/>
  <c r="H91" i="10"/>
  <c r="F77" i="10"/>
  <c r="G77" i="10"/>
  <c r="H77" i="10"/>
  <c r="F60" i="10"/>
  <c r="G60" i="10"/>
  <c r="H60" i="10"/>
  <c r="F34" i="10"/>
  <c r="G34" i="10"/>
  <c r="H34" i="10"/>
  <c r="F45" i="10"/>
  <c r="G45" i="10"/>
  <c r="H45" i="10"/>
  <c r="F89" i="10"/>
  <c r="G89" i="10"/>
  <c r="H89" i="10"/>
  <c r="F86" i="10"/>
  <c r="G86" i="10"/>
  <c r="H86" i="10"/>
  <c r="F83" i="10"/>
  <c r="G83" i="10"/>
  <c r="H83" i="10"/>
  <c r="F71" i="10"/>
  <c r="G71" i="10"/>
  <c r="H71" i="10"/>
  <c r="F49" i="10"/>
  <c r="G49" i="10"/>
  <c r="H49" i="10"/>
  <c r="F48" i="10"/>
  <c r="G48" i="10"/>
  <c r="H48" i="10"/>
  <c r="F73" i="10"/>
  <c r="G73" i="10"/>
  <c r="H73" i="10"/>
  <c r="F12" i="10"/>
  <c r="G12" i="10"/>
  <c r="N12" i="10"/>
  <c r="H12" i="10"/>
  <c r="F22" i="10"/>
  <c r="G22" i="10"/>
  <c r="S22" i="10"/>
  <c r="H22" i="10"/>
  <c r="F66" i="10"/>
  <c r="G66" i="10"/>
  <c r="H66" i="10"/>
  <c r="F56" i="10"/>
  <c r="G56" i="10"/>
  <c r="H56" i="10"/>
  <c r="F62" i="10"/>
  <c r="G62" i="10"/>
  <c r="H62" i="10"/>
  <c r="F72" i="10"/>
  <c r="G72" i="10"/>
  <c r="H72" i="10"/>
  <c r="F43" i="10"/>
  <c r="G43" i="10"/>
  <c r="H43" i="10"/>
  <c r="F13" i="10"/>
  <c r="AC13" i="10"/>
  <c r="G13" i="10"/>
  <c r="H13" i="10"/>
  <c r="F55" i="10"/>
  <c r="G55" i="10"/>
  <c r="H55" i="10"/>
  <c r="F26" i="10"/>
  <c r="G26" i="10"/>
  <c r="O26" i="10"/>
  <c r="H26" i="10"/>
  <c r="F93" i="10"/>
  <c r="G93" i="10"/>
  <c r="H93" i="10"/>
  <c r="F94" i="10"/>
  <c r="G94" i="10"/>
  <c r="H94" i="10"/>
  <c r="F95" i="10"/>
  <c r="G95" i="10"/>
  <c r="H95" i="10"/>
  <c r="F96" i="10"/>
  <c r="G96" i="10"/>
  <c r="H96" i="10"/>
  <c r="F97" i="10"/>
  <c r="G97" i="10"/>
  <c r="H97" i="10"/>
  <c r="F98" i="10"/>
  <c r="G98" i="10"/>
  <c r="H98" i="10"/>
  <c r="F99" i="10"/>
  <c r="G99" i="10"/>
  <c r="H99" i="10"/>
  <c r="F100" i="10"/>
  <c r="G100" i="10"/>
  <c r="H100" i="10"/>
  <c r="F101" i="10"/>
  <c r="G101" i="10"/>
  <c r="H101" i="10"/>
  <c r="F102" i="10"/>
  <c r="G102" i="10"/>
  <c r="H102" i="10"/>
  <c r="F103" i="10"/>
  <c r="G103" i="10"/>
  <c r="H103" i="10"/>
  <c r="F104" i="10"/>
  <c r="G104" i="10"/>
  <c r="H104" i="10"/>
  <c r="F105" i="10"/>
  <c r="G105" i="10"/>
  <c r="H105" i="10"/>
  <c r="F106" i="10"/>
  <c r="G106" i="10"/>
  <c r="H106" i="10"/>
  <c r="F107" i="10"/>
  <c r="G107" i="10"/>
  <c r="H107" i="10"/>
  <c r="F108" i="10"/>
  <c r="G108" i="10"/>
  <c r="H108" i="10"/>
  <c r="F109" i="10"/>
  <c r="G109" i="10"/>
  <c r="H109" i="10"/>
  <c r="F110" i="10"/>
  <c r="G110" i="10"/>
  <c r="H110" i="10"/>
  <c r="F111" i="10"/>
  <c r="G111" i="10"/>
  <c r="H111" i="10"/>
  <c r="F112" i="10"/>
  <c r="G112" i="10"/>
  <c r="H112" i="10"/>
  <c r="F113" i="10"/>
  <c r="G113" i="10"/>
  <c r="H113" i="10"/>
  <c r="F114" i="10"/>
  <c r="G114" i="10"/>
  <c r="H114" i="10"/>
  <c r="F115" i="10"/>
  <c r="G115" i="10"/>
  <c r="H115" i="10"/>
  <c r="F116" i="10"/>
  <c r="G116" i="10"/>
  <c r="H116" i="10"/>
  <c r="F117" i="10"/>
  <c r="G117" i="10"/>
  <c r="H117" i="10"/>
  <c r="F118" i="10"/>
  <c r="G118" i="10"/>
  <c r="H118" i="10"/>
  <c r="F119" i="10"/>
  <c r="G119" i="10"/>
  <c r="H119" i="10"/>
  <c r="F120" i="10"/>
  <c r="G120" i="10"/>
  <c r="H120" i="10"/>
  <c r="F121" i="10"/>
  <c r="G121" i="10"/>
  <c r="H121" i="10"/>
  <c r="F122" i="10"/>
  <c r="G122" i="10"/>
  <c r="H122" i="10"/>
  <c r="F123" i="10"/>
  <c r="G123" i="10"/>
  <c r="H123" i="10"/>
  <c r="F124" i="10"/>
  <c r="G124" i="10"/>
  <c r="H124" i="10"/>
  <c r="F125" i="10"/>
  <c r="G125" i="10"/>
  <c r="H125" i="10"/>
  <c r="F126" i="10"/>
  <c r="G126" i="10"/>
  <c r="H126" i="10"/>
  <c r="F127" i="10"/>
  <c r="G127" i="10"/>
  <c r="H127" i="10"/>
  <c r="F128" i="10"/>
  <c r="G128" i="10"/>
  <c r="H128" i="10"/>
  <c r="F129" i="10"/>
  <c r="G129" i="10"/>
  <c r="H129" i="10"/>
  <c r="F130" i="10"/>
  <c r="G130" i="10"/>
  <c r="H130" i="10"/>
  <c r="F131" i="10"/>
  <c r="G131" i="10"/>
  <c r="H131" i="10"/>
  <c r="F132" i="10"/>
  <c r="G132" i="10"/>
  <c r="H132" i="10"/>
  <c r="F133" i="10"/>
  <c r="G133" i="10"/>
  <c r="H133" i="10"/>
  <c r="F134" i="10"/>
  <c r="G134" i="10"/>
  <c r="H134" i="10"/>
  <c r="F135" i="10"/>
  <c r="G135" i="10"/>
  <c r="H135" i="10"/>
  <c r="F136" i="10"/>
  <c r="G136" i="10"/>
  <c r="H136" i="10"/>
  <c r="F137" i="10"/>
  <c r="G137" i="10"/>
  <c r="H137" i="10"/>
  <c r="F138" i="10"/>
  <c r="G138" i="10"/>
  <c r="H138" i="10"/>
  <c r="F139" i="10"/>
  <c r="G139" i="10"/>
  <c r="H139" i="10"/>
  <c r="F140" i="10"/>
  <c r="G140" i="10"/>
  <c r="H140" i="10"/>
  <c r="F141" i="10"/>
  <c r="G141" i="10"/>
  <c r="H141" i="10"/>
  <c r="F142" i="10"/>
  <c r="G142" i="10"/>
  <c r="H142" i="10"/>
  <c r="F143" i="10"/>
  <c r="G143" i="10"/>
  <c r="H143" i="10"/>
  <c r="F144" i="10"/>
  <c r="G144" i="10"/>
  <c r="H144" i="10"/>
  <c r="F145" i="10"/>
  <c r="G145" i="10"/>
  <c r="H145" i="10"/>
  <c r="F146" i="10"/>
  <c r="G146" i="10"/>
  <c r="H146" i="10"/>
  <c r="F147" i="10"/>
  <c r="G147" i="10"/>
  <c r="H147" i="10"/>
  <c r="F148" i="10"/>
  <c r="G148" i="10"/>
  <c r="H148" i="10"/>
  <c r="F149" i="10"/>
  <c r="G149" i="10"/>
  <c r="H149" i="10"/>
  <c r="F150" i="10"/>
  <c r="G150" i="10"/>
  <c r="H150" i="10"/>
  <c r="F151" i="10"/>
  <c r="G151" i="10"/>
  <c r="H151" i="10"/>
  <c r="F152" i="10"/>
  <c r="G152" i="10"/>
  <c r="H152" i="10"/>
  <c r="H36" i="11"/>
  <c r="H7" i="11"/>
  <c r="H14" i="11"/>
  <c r="H33" i="11"/>
  <c r="H37" i="11"/>
  <c r="H18" i="11"/>
  <c r="H26" i="11"/>
  <c r="H23" i="11"/>
  <c r="H38" i="11"/>
  <c r="H3" i="11"/>
  <c r="H48" i="11"/>
  <c r="H10" i="11"/>
  <c r="H27" i="11"/>
  <c r="H16" i="11"/>
  <c r="H19" i="11"/>
  <c r="H51" i="11"/>
  <c r="H50" i="11"/>
  <c r="H49" i="11"/>
  <c r="H13" i="11"/>
  <c r="H39" i="11"/>
  <c r="H6" i="11"/>
  <c r="H12" i="11"/>
  <c r="H24" i="11"/>
  <c r="H46" i="11"/>
  <c r="H20" i="11"/>
  <c r="H21" i="11"/>
  <c r="H42" i="11"/>
  <c r="H43" i="11"/>
  <c r="F11" i="11"/>
  <c r="G11" i="11"/>
  <c r="H11" i="11"/>
  <c r="F17" i="11"/>
  <c r="G17" i="11"/>
  <c r="H17" i="11"/>
  <c r="F35" i="11"/>
  <c r="G35" i="11"/>
  <c r="H35" i="11"/>
  <c r="F28" i="11"/>
  <c r="Y28" i="11"/>
  <c r="G28" i="11"/>
  <c r="H28" i="11"/>
  <c r="F8" i="11"/>
  <c r="G8" i="11"/>
  <c r="P8" i="11"/>
  <c r="H8" i="11"/>
  <c r="F15" i="11"/>
  <c r="G15" i="11"/>
  <c r="S15" i="11"/>
  <c r="H15" i="11"/>
  <c r="F32" i="11"/>
  <c r="G32" i="11"/>
  <c r="O32" i="11"/>
  <c r="H32" i="11"/>
  <c r="F44" i="11"/>
  <c r="G44" i="11"/>
  <c r="H44" i="11"/>
  <c r="F45" i="11"/>
  <c r="G45" i="11"/>
  <c r="H45" i="11"/>
  <c r="F40" i="11"/>
  <c r="G40" i="11"/>
  <c r="H40" i="11"/>
  <c r="F22" i="11"/>
  <c r="G22" i="11"/>
  <c r="M22" i="11"/>
  <c r="H22" i="11"/>
  <c r="F25" i="11"/>
  <c r="R25" i="11"/>
  <c r="G25" i="11"/>
  <c r="H25" i="11"/>
  <c r="F47" i="11"/>
  <c r="G47" i="11"/>
  <c r="H47" i="11"/>
  <c r="F4" i="11"/>
  <c r="G4" i="11"/>
  <c r="H4" i="11"/>
  <c r="F9" i="11"/>
  <c r="G9" i="11"/>
  <c r="H9" i="11"/>
  <c r="F34" i="11"/>
  <c r="G34" i="11"/>
  <c r="H34" i="11"/>
  <c r="F52" i="11"/>
  <c r="G52" i="11"/>
  <c r="H52" i="11"/>
  <c r="F53" i="11"/>
  <c r="G53" i="11"/>
  <c r="H53" i="11"/>
  <c r="F54" i="11"/>
  <c r="G54" i="11"/>
  <c r="H54" i="11"/>
  <c r="F55" i="11"/>
  <c r="G55" i="11"/>
  <c r="H55" i="11"/>
  <c r="F56" i="11"/>
  <c r="G56" i="11"/>
  <c r="H56" i="11"/>
  <c r="F57" i="11"/>
  <c r="G57" i="11"/>
  <c r="H57" i="11"/>
  <c r="F58" i="11"/>
  <c r="G58" i="11"/>
  <c r="H58" i="11"/>
  <c r="F59" i="11"/>
  <c r="G59" i="11"/>
  <c r="H59" i="11"/>
  <c r="F60" i="11"/>
  <c r="G60" i="11"/>
  <c r="H60" i="11"/>
  <c r="F61" i="11"/>
  <c r="G61" i="11"/>
  <c r="H61" i="11"/>
  <c r="F62" i="11"/>
  <c r="G62" i="11"/>
  <c r="H62" i="11"/>
  <c r="F63" i="11"/>
  <c r="G63" i="11"/>
  <c r="H63" i="11"/>
  <c r="F64" i="11"/>
  <c r="G64" i="11"/>
  <c r="H64" i="11"/>
  <c r="F65" i="11"/>
  <c r="G65" i="11"/>
  <c r="H65" i="11"/>
  <c r="F66" i="11"/>
  <c r="G66" i="11"/>
  <c r="H66" i="11"/>
  <c r="F67" i="11"/>
  <c r="G67" i="11"/>
  <c r="H67" i="11"/>
  <c r="F68" i="11"/>
  <c r="G68" i="11"/>
  <c r="H68" i="11"/>
  <c r="F69" i="11"/>
  <c r="G69" i="11"/>
  <c r="H69" i="11"/>
  <c r="F70" i="11"/>
  <c r="G70" i="11"/>
  <c r="H70" i="11"/>
  <c r="F71" i="11"/>
  <c r="G71" i="11"/>
  <c r="H71" i="11"/>
  <c r="F72" i="11"/>
  <c r="G72" i="11"/>
  <c r="H72" i="11"/>
  <c r="F73" i="11"/>
  <c r="G73" i="11"/>
  <c r="H73" i="11"/>
  <c r="F74" i="11"/>
  <c r="G74" i="11"/>
  <c r="H74" i="11"/>
  <c r="F75" i="11"/>
  <c r="G75" i="11"/>
  <c r="H75" i="11"/>
  <c r="F76" i="11"/>
  <c r="G76" i="11"/>
  <c r="H76" i="11"/>
  <c r="F77" i="11"/>
  <c r="G77" i="11"/>
  <c r="H77" i="11"/>
  <c r="F78" i="11"/>
  <c r="G78" i="11"/>
  <c r="H78" i="11"/>
  <c r="F79" i="11"/>
  <c r="G79" i="11"/>
  <c r="H79" i="11"/>
  <c r="F80" i="11"/>
  <c r="G80" i="11"/>
  <c r="H80" i="11"/>
  <c r="F81" i="11"/>
  <c r="G81" i="11"/>
  <c r="H81" i="11"/>
  <c r="F82" i="11"/>
  <c r="G82" i="11"/>
  <c r="H82" i="11"/>
  <c r="F83" i="11"/>
  <c r="G83" i="11"/>
  <c r="H83" i="11"/>
  <c r="F84" i="11"/>
  <c r="G84" i="11"/>
  <c r="H84" i="11"/>
  <c r="F85" i="11"/>
  <c r="G85" i="11"/>
  <c r="H85" i="11"/>
  <c r="F86" i="11"/>
  <c r="G86" i="11"/>
  <c r="H86" i="11"/>
  <c r="F87" i="11"/>
  <c r="G87" i="11"/>
  <c r="H87" i="11"/>
  <c r="F88" i="11"/>
  <c r="G88" i="11"/>
  <c r="H88" i="11"/>
  <c r="F89" i="11"/>
  <c r="G89" i="11"/>
  <c r="H89" i="11"/>
  <c r="F90" i="11"/>
  <c r="G90" i="11"/>
  <c r="H90" i="11"/>
  <c r="F91" i="11"/>
  <c r="G91" i="11"/>
  <c r="H91" i="11"/>
  <c r="F92" i="11"/>
  <c r="G92" i="11"/>
  <c r="H92" i="11"/>
  <c r="F93" i="11"/>
  <c r="G93" i="11"/>
  <c r="H93" i="11"/>
  <c r="F94" i="11"/>
  <c r="G94" i="11"/>
  <c r="H94" i="11"/>
  <c r="F95" i="11"/>
  <c r="G95" i="11"/>
  <c r="H95" i="11"/>
  <c r="F96" i="11"/>
  <c r="G96" i="11"/>
  <c r="H96" i="11"/>
  <c r="F97" i="11"/>
  <c r="G97" i="11"/>
  <c r="H97" i="11"/>
  <c r="F98" i="11"/>
  <c r="G98" i="11"/>
  <c r="H98" i="11"/>
  <c r="F99" i="11"/>
  <c r="G99" i="11"/>
  <c r="H99" i="11"/>
  <c r="F100" i="11"/>
  <c r="G100" i="11"/>
  <c r="H100" i="11"/>
  <c r="F101" i="11"/>
  <c r="G101" i="11"/>
  <c r="H101" i="11"/>
  <c r="F102" i="11"/>
  <c r="G102" i="11"/>
  <c r="H102" i="11"/>
  <c r="F103" i="11"/>
  <c r="G103" i="11"/>
  <c r="H103" i="11"/>
  <c r="F104" i="11"/>
  <c r="G104" i="11"/>
  <c r="H104" i="11"/>
  <c r="F105" i="11"/>
  <c r="G105" i="11"/>
  <c r="H105" i="11"/>
  <c r="F106" i="11"/>
  <c r="G106" i="11"/>
  <c r="H106" i="11"/>
  <c r="F107" i="11"/>
  <c r="G107" i="11"/>
  <c r="H107" i="11"/>
  <c r="F108" i="11"/>
  <c r="G108" i="11"/>
  <c r="H108" i="11"/>
  <c r="F109" i="11"/>
  <c r="G109" i="11"/>
  <c r="H109" i="11"/>
  <c r="F110" i="11"/>
  <c r="G110" i="11"/>
  <c r="H110" i="11"/>
  <c r="F111" i="11"/>
  <c r="G111" i="11"/>
  <c r="H111" i="11"/>
  <c r="F112" i="11"/>
  <c r="G112" i="11"/>
  <c r="H112" i="11"/>
  <c r="F113" i="11"/>
  <c r="G113" i="11"/>
  <c r="H113" i="11"/>
  <c r="F114" i="11"/>
  <c r="G114" i="11"/>
  <c r="H114" i="11"/>
  <c r="F115" i="11"/>
  <c r="G115" i="11"/>
  <c r="H115" i="11"/>
  <c r="F116" i="11"/>
  <c r="G116" i="11"/>
  <c r="H116" i="11"/>
  <c r="F117" i="11"/>
  <c r="G117" i="11"/>
  <c r="H117" i="11"/>
  <c r="F118" i="11"/>
  <c r="G118" i="11"/>
  <c r="H118" i="11"/>
  <c r="F119" i="11"/>
  <c r="G119" i="11"/>
  <c r="H119" i="11"/>
  <c r="F120" i="11"/>
  <c r="G120" i="11"/>
  <c r="H120" i="11"/>
  <c r="F121" i="11"/>
  <c r="G121" i="11"/>
  <c r="H121" i="11"/>
  <c r="F122" i="11"/>
  <c r="G122" i="11"/>
  <c r="H122" i="11"/>
  <c r="F123" i="11"/>
  <c r="G123" i="11"/>
  <c r="H123" i="11"/>
  <c r="F124" i="11"/>
  <c r="G124" i="11"/>
  <c r="H124" i="11"/>
  <c r="F125" i="11"/>
  <c r="G125" i="11"/>
  <c r="H125" i="11"/>
  <c r="F126" i="11"/>
  <c r="G126" i="11"/>
  <c r="H126" i="11"/>
  <c r="F127" i="11"/>
  <c r="G127" i="11"/>
  <c r="H127" i="11"/>
  <c r="F128" i="11"/>
  <c r="G128" i="11"/>
  <c r="H128" i="11"/>
  <c r="F129" i="11"/>
  <c r="G129" i="11"/>
  <c r="H129" i="11"/>
  <c r="F130" i="11"/>
  <c r="G130" i="11"/>
  <c r="H130" i="11"/>
  <c r="F131" i="11"/>
  <c r="G131" i="11"/>
  <c r="H131" i="11"/>
  <c r="F132" i="11"/>
  <c r="G132" i="11"/>
  <c r="H132" i="11"/>
  <c r="F133" i="11"/>
  <c r="G133" i="11"/>
  <c r="H133" i="11"/>
  <c r="F134" i="11"/>
  <c r="G134" i="11"/>
  <c r="H134" i="11"/>
  <c r="F135" i="11"/>
  <c r="G135" i="11"/>
  <c r="H135" i="11"/>
  <c r="F136" i="11"/>
  <c r="G136" i="11"/>
  <c r="H136" i="11"/>
  <c r="F137" i="11"/>
  <c r="G137" i="11"/>
  <c r="H137" i="11"/>
  <c r="F138" i="11"/>
  <c r="G138" i="11"/>
  <c r="H138" i="11"/>
  <c r="F139" i="11"/>
  <c r="G139" i="11"/>
  <c r="H139" i="11"/>
  <c r="F140" i="11"/>
  <c r="G140" i="11"/>
  <c r="H140" i="11"/>
  <c r="F141" i="11"/>
  <c r="G141" i="11"/>
  <c r="H141" i="11"/>
  <c r="F142" i="11"/>
  <c r="G142" i="11"/>
  <c r="H142" i="11"/>
  <c r="F143" i="11"/>
  <c r="G143" i="11"/>
  <c r="H143" i="11"/>
  <c r="F144" i="11"/>
  <c r="G144" i="11"/>
  <c r="H144" i="11"/>
  <c r="F145" i="11"/>
  <c r="G145" i="11"/>
  <c r="H145" i="11"/>
  <c r="F146" i="11"/>
  <c r="G146" i="11"/>
  <c r="H146" i="11"/>
  <c r="F147" i="11"/>
  <c r="G147" i="11"/>
  <c r="H147" i="11"/>
  <c r="F148" i="11"/>
  <c r="G148" i="11"/>
  <c r="H148" i="11"/>
  <c r="F149" i="11"/>
  <c r="G149" i="11"/>
  <c r="H149" i="11"/>
  <c r="F150" i="11"/>
  <c r="G150" i="11"/>
  <c r="H150" i="11"/>
  <c r="F151" i="11"/>
  <c r="G151" i="11"/>
  <c r="H151" i="11"/>
  <c r="F152" i="11"/>
  <c r="G152" i="11"/>
  <c r="H152" i="11"/>
  <c r="H20" i="12"/>
  <c r="H7" i="12"/>
  <c r="H31" i="12"/>
  <c r="H63" i="12"/>
  <c r="H19" i="12"/>
  <c r="H64" i="12"/>
  <c r="H29" i="12"/>
  <c r="H5" i="12"/>
  <c r="H37" i="12"/>
  <c r="H45" i="12"/>
  <c r="H40" i="12"/>
  <c r="H3" i="12"/>
  <c r="H47" i="12"/>
  <c r="H58" i="12"/>
  <c r="H49" i="12"/>
  <c r="H43" i="12"/>
  <c r="H23" i="12"/>
  <c r="H36" i="12"/>
  <c r="H11" i="12"/>
  <c r="H48" i="12"/>
  <c r="H53" i="12"/>
  <c r="H17" i="12"/>
  <c r="H32" i="12"/>
  <c r="H16" i="12"/>
  <c r="H18" i="12"/>
  <c r="H14" i="12"/>
  <c r="H34" i="12"/>
  <c r="H4" i="12"/>
  <c r="H33" i="12"/>
  <c r="F21" i="12"/>
  <c r="G21" i="12"/>
  <c r="H21" i="12"/>
  <c r="F6" i="12"/>
  <c r="G6" i="12"/>
  <c r="S6" i="12"/>
  <c r="H6" i="12"/>
  <c r="F55" i="12"/>
  <c r="G55" i="12"/>
  <c r="H55" i="12"/>
  <c r="F41" i="12"/>
  <c r="G41" i="12"/>
  <c r="H41" i="12"/>
  <c r="F52" i="12"/>
  <c r="G52" i="12"/>
  <c r="H52" i="12"/>
  <c r="F22" i="12"/>
  <c r="G22" i="12"/>
  <c r="H22" i="12"/>
  <c r="F39" i="12"/>
  <c r="G39" i="12"/>
  <c r="H39" i="12"/>
  <c r="F28" i="12"/>
  <c r="G28" i="12"/>
  <c r="H28" i="12"/>
  <c r="F42" i="12"/>
  <c r="G42" i="12"/>
  <c r="H42" i="12"/>
  <c r="F60" i="12"/>
  <c r="G60" i="12"/>
  <c r="H60" i="12"/>
  <c r="F12" i="12"/>
  <c r="G12" i="12"/>
  <c r="S12" i="12"/>
  <c r="H12" i="12"/>
  <c r="F57" i="12"/>
  <c r="G57" i="12"/>
  <c r="H57" i="12"/>
  <c r="F62" i="12"/>
  <c r="G62" i="12"/>
  <c r="H62" i="12"/>
  <c r="F54" i="12"/>
  <c r="G54" i="12"/>
  <c r="H54" i="12"/>
  <c r="F56" i="12"/>
  <c r="G56" i="12"/>
  <c r="H56" i="12"/>
  <c r="F66" i="12"/>
  <c r="G66" i="12"/>
  <c r="H66" i="12"/>
  <c r="F26" i="12"/>
  <c r="G26" i="12"/>
  <c r="P26" i="12"/>
  <c r="H26" i="12"/>
  <c r="F50" i="12"/>
  <c r="G50" i="12"/>
  <c r="H50" i="12"/>
  <c r="F51" i="12"/>
  <c r="G51" i="12"/>
  <c r="H51" i="12"/>
  <c r="F46" i="12"/>
  <c r="G46" i="12"/>
  <c r="H46" i="12"/>
  <c r="F38" i="12"/>
  <c r="G38" i="12"/>
  <c r="H38" i="12"/>
  <c r="F13" i="12"/>
  <c r="G13" i="12"/>
  <c r="H13" i="12"/>
  <c r="F65" i="12"/>
  <c r="G65" i="12"/>
  <c r="H65" i="12"/>
  <c r="F27" i="12"/>
  <c r="AB27" i="12"/>
  <c r="G27" i="12"/>
  <c r="H27" i="12"/>
  <c r="F35" i="12"/>
  <c r="G35" i="12"/>
  <c r="H35" i="12"/>
  <c r="F44" i="12"/>
  <c r="G44" i="12"/>
  <c r="H44" i="12"/>
  <c r="F8" i="12"/>
  <c r="G8" i="12"/>
  <c r="H8" i="12"/>
  <c r="F30" i="12"/>
  <c r="R30" i="12"/>
  <c r="G30" i="12"/>
  <c r="H30" i="12"/>
  <c r="F24" i="12"/>
  <c r="G24" i="12"/>
  <c r="S24" i="12"/>
  <c r="H24" i="12"/>
  <c r="F61" i="12"/>
  <c r="G61" i="12"/>
  <c r="H61" i="12"/>
  <c r="F67" i="12"/>
  <c r="G67" i="12"/>
  <c r="H67" i="12"/>
  <c r="F68" i="12"/>
  <c r="G68" i="12"/>
  <c r="H68" i="12"/>
  <c r="F69" i="12"/>
  <c r="G69" i="12"/>
  <c r="H69" i="12"/>
  <c r="F70" i="12"/>
  <c r="G70" i="12"/>
  <c r="H70" i="12"/>
  <c r="F71" i="12"/>
  <c r="G71" i="12"/>
  <c r="H71" i="12"/>
  <c r="F72" i="12"/>
  <c r="G72" i="12"/>
  <c r="H72" i="12"/>
  <c r="F73" i="12"/>
  <c r="G73" i="12"/>
  <c r="H73" i="12"/>
  <c r="F74" i="12"/>
  <c r="G74" i="12"/>
  <c r="H74" i="12"/>
  <c r="F75" i="12"/>
  <c r="G75" i="12"/>
  <c r="H75" i="12"/>
  <c r="F76" i="12"/>
  <c r="G76" i="12"/>
  <c r="H76" i="12"/>
  <c r="F77" i="12"/>
  <c r="G77" i="12"/>
  <c r="H77" i="12"/>
  <c r="F78" i="12"/>
  <c r="G78" i="12"/>
  <c r="H78" i="12"/>
  <c r="F79" i="12"/>
  <c r="G79" i="12"/>
  <c r="H79" i="12"/>
  <c r="F80" i="12"/>
  <c r="G80" i="12"/>
  <c r="H80" i="12"/>
  <c r="F81" i="12"/>
  <c r="G81" i="12"/>
  <c r="H81" i="12"/>
  <c r="F82" i="12"/>
  <c r="G82" i="12"/>
  <c r="H82" i="12"/>
  <c r="F83" i="12"/>
  <c r="G83" i="12"/>
  <c r="H83" i="12"/>
  <c r="F84" i="12"/>
  <c r="G84" i="12"/>
  <c r="H84" i="12"/>
  <c r="F85" i="12"/>
  <c r="G85" i="12"/>
  <c r="H85" i="12"/>
  <c r="F86" i="12"/>
  <c r="G86" i="12"/>
  <c r="H86" i="12"/>
  <c r="F87" i="12"/>
  <c r="G87" i="12"/>
  <c r="H87" i="12"/>
  <c r="F88" i="12"/>
  <c r="G88" i="12"/>
  <c r="H88" i="12"/>
  <c r="F89" i="12"/>
  <c r="G89" i="12"/>
  <c r="H89" i="12"/>
  <c r="F90" i="12"/>
  <c r="G90" i="12"/>
  <c r="H90" i="12"/>
  <c r="F91" i="12"/>
  <c r="G91" i="12"/>
  <c r="H91" i="12"/>
  <c r="F92" i="12"/>
  <c r="G92" i="12"/>
  <c r="H92" i="12"/>
  <c r="F93" i="12"/>
  <c r="G93" i="12"/>
  <c r="H93" i="12"/>
  <c r="F94" i="12"/>
  <c r="G94" i="12"/>
  <c r="H94" i="12"/>
  <c r="F95" i="12"/>
  <c r="G95" i="12"/>
  <c r="H95" i="12"/>
  <c r="F96" i="12"/>
  <c r="G96" i="12"/>
  <c r="H96" i="12"/>
  <c r="F97" i="12"/>
  <c r="G97" i="12"/>
  <c r="H97" i="12"/>
  <c r="F98" i="12"/>
  <c r="G98" i="12"/>
  <c r="H98" i="12"/>
  <c r="F99" i="12"/>
  <c r="G99" i="12"/>
  <c r="H99" i="12"/>
  <c r="F100" i="12"/>
  <c r="G100" i="12"/>
  <c r="H100" i="12"/>
  <c r="F101" i="12"/>
  <c r="G101" i="12"/>
  <c r="H101" i="12"/>
  <c r="F102" i="12"/>
  <c r="G102" i="12"/>
  <c r="H102" i="12"/>
  <c r="F103" i="12"/>
  <c r="G103" i="12"/>
  <c r="H103" i="12"/>
  <c r="F104" i="12"/>
  <c r="G104" i="12"/>
  <c r="H104" i="12"/>
  <c r="F105" i="12"/>
  <c r="G105" i="12"/>
  <c r="H105" i="12"/>
  <c r="F106" i="12"/>
  <c r="G106" i="12"/>
  <c r="H106" i="12"/>
  <c r="F107" i="12"/>
  <c r="G107" i="12"/>
  <c r="H107" i="12"/>
  <c r="F108" i="12"/>
  <c r="G108" i="12"/>
  <c r="H108" i="12"/>
  <c r="F109" i="12"/>
  <c r="G109" i="12"/>
  <c r="H109" i="12"/>
  <c r="F110" i="12"/>
  <c r="G110" i="12"/>
  <c r="H110" i="12"/>
  <c r="F111" i="12"/>
  <c r="G111" i="12"/>
  <c r="H111" i="12"/>
  <c r="F112" i="12"/>
  <c r="G112" i="12"/>
  <c r="H112" i="12"/>
  <c r="F113" i="12"/>
  <c r="G113" i="12"/>
  <c r="H113" i="12"/>
  <c r="F114" i="12"/>
  <c r="G114" i="12"/>
  <c r="H114" i="12"/>
  <c r="F115" i="12"/>
  <c r="G115" i="12"/>
  <c r="H115" i="12"/>
  <c r="F116" i="12"/>
  <c r="G116" i="12"/>
  <c r="H116" i="12"/>
  <c r="F117" i="12"/>
  <c r="G117" i="12"/>
  <c r="H117" i="12"/>
  <c r="F118" i="12"/>
  <c r="G118" i="12"/>
  <c r="H118" i="12"/>
  <c r="F119" i="12"/>
  <c r="G119" i="12"/>
  <c r="H119" i="12"/>
  <c r="F120" i="12"/>
  <c r="G120" i="12"/>
  <c r="H120" i="12"/>
  <c r="F121" i="12"/>
  <c r="G121" i="12"/>
  <c r="H121" i="12"/>
  <c r="F122" i="12"/>
  <c r="G122" i="12"/>
  <c r="H122" i="12"/>
  <c r="F123" i="12"/>
  <c r="G123" i="12"/>
  <c r="H123" i="12"/>
  <c r="F124" i="12"/>
  <c r="G124" i="12"/>
  <c r="H124" i="12"/>
  <c r="F125" i="12"/>
  <c r="G125" i="12"/>
  <c r="H125" i="12"/>
  <c r="F126" i="12"/>
  <c r="G126" i="12"/>
  <c r="H126" i="12"/>
  <c r="F127" i="12"/>
  <c r="G127" i="12"/>
  <c r="H127" i="12"/>
  <c r="F128" i="12"/>
  <c r="G128" i="12"/>
  <c r="H128" i="12"/>
  <c r="F129" i="12"/>
  <c r="G129" i="12"/>
  <c r="H129" i="12"/>
  <c r="F130" i="12"/>
  <c r="G130" i="12"/>
  <c r="H130" i="12"/>
  <c r="F131" i="12"/>
  <c r="G131" i="12"/>
  <c r="H131" i="12"/>
  <c r="F132" i="12"/>
  <c r="G132" i="12"/>
  <c r="H132" i="12"/>
  <c r="F133" i="12"/>
  <c r="G133" i="12"/>
  <c r="H133" i="12"/>
  <c r="F134" i="12"/>
  <c r="G134" i="12"/>
  <c r="H134" i="12"/>
  <c r="F135" i="12"/>
  <c r="G135" i="12"/>
  <c r="H135" i="12"/>
  <c r="F136" i="12"/>
  <c r="G136" i="12"/>
  <c r="H136" i="12"/>
  <c r="F137" i="12"/>
  <c r="G137" i="12"/>
  <c r="H137" i="12"/>
  <c r="F138" i="12"/>
  <c r="G138" i="12"/>
  <c r="H138" i="12"/>
  <c r="F139" i="12"/>
  <c r="G139" i="12"/>
  <c r="H139" i="12"/>
  <c r="F140" i="12"/>
  <c r="G140" i="12"/>
  <c r="H140" i="12"/>
  <c r="F141" i="12"/>
  <c r="G141" i="12"/>
  <c r="H141" i="12"/>
  <c r="F142" i="12"/>
  <c r="G142" i="12"/>
  <c r="H142" i="12"/>
  <c r="F143" i="12"/>
  <c r="G143" i="12"/>
  <c r="H143" i="12"/>
  <c r="F144" i="12"/>
  <c r="G144" i="12"/>
  <c r="H144" i="12"/>
  <c r="F145" i="12"/>
  <c r="G145" i="12"/>
  <c r="H145" i="12"/>
  <c r="F146" i="12"/>
  <c r="G146" i="12"/>
  <c r="H146" i="12"/>
  <c r="F147" i="12"/>
  <c r="G147" i="12"/>
  <c r="H147" i="12"/>
  <c r="F148" i="12"/>
  <c r="G148" i="12"/>
  <c r="H148" i="12"/>
  <c r="F149" i="12"/>
  <c r="G149" i="12"/>
  <c r="H149" i="12"/>
  <c r="F150" i="12"/>
  <c r="G150" i="12"/>
  <c r="H150" i="12"/>
  <c r="F151" i="12"/>
  <c r="G151" i="12"/>
  <c r="H151" i="12"/>
  <c r="F152" i="12"/>
  <c r="G152" i="12"/>
  <c r="H152" i="12"/>
  <c r="C15" i="1"/>
  <c r="D15" i="1"/>
  <c r="H15" i="1"/>
  <c r="C20" i="1"/>
  <c r="D20" i="1"/>
  <c r="H20" i="1"/>
  <c r="C25" i="1"/>
  <c r="D25" i="1"/>
  <c r="H25" i="1"/>
  <c r="C29" i="1"/>
  <c r="D29" i="1"/>
  <c r="H29" i="1"/>
  <c r="C34" i="1"/>
  <c r="D34" i="1"/>
  <c r="H34" i="1"/>
  <c r="C16" i="1"/>
  <c r="D16" i="1"/>
  <c r="H16" i="1"/>
  <c r="C17" i="1"/>
  <c r="D17" i="1"/>
  <c r="H17" i="1"/>
  <c r="C32" i="1"/>
  <c r="D32" i="1"/>
  <c r="H32" i="1"/>
  <c r="C35" i="1"/>
  <c r="D35" i="1"/>
  <c r="H35" i="1"/>
  <c r="C39" i="1"/>
  <c r="E39" i="1"/>
  <c r="D39" i="1"/>
  <c r="H39" i="1"/>
  <c r="C5" i="1"/>
  <c r="D5" i="1"/>
  <c r="H5" i="1"/>
  <c r="C11" i="1"/>
  <c r="D11" i="1"/>
  <c r="H11" i="1"/>
  <c r="C28" i="1"/>
  <c r="D28" i="1"/>
  <c r="H28" i="1"/>
  <c r="C57" i="1"/>
  <c r="D57" i="1"/>
  <c r="H57" i="1"/>
  <c r="C59" i="1"/>
  <c r="D59" i="1"/>
  <c r="H59" i="1"/>
  <c r="C64" i="1"/>
  <c r="D64" i="1"/>
  <c r="H64" i="1"/>
  <c r="C3" i="1"/>
  <c r="D3" i="1"/>
  <c r="H3" i="1"/>
  <c r="C23" i="1"/>
  <c r="D23" i="1"/>
  <c r="H23" i="1"/>
  <c r="C42" i="1"/>
  <c r="D42" i="1"/>
  <c r="H42" i="1"/>
  <c r="C53" i="1"/>
  <c r="D53" i="1"/>
  <c r="H53" i="1"/>
  <c r="C56" i="1"/>
  <c r="D56" i="1"/>
  <c r="H56" i="1"/>
  <c r="C8" i="1"/>
  <c r="D8" i="1"/>
  <c r="H8" i="1"/>
  <c r="C19" i="1"/>
  <c r="D19" i="1"/>
  <c r="E19" i="1"/>
  <c r="H19" i="1"/>
  <c r="C26" i="1"/>
  <c r="D26" i="1"/>
  <c r="H26" i="1"/>
  <c r="C37" i="1"/>
  <c r="D37" i="1"/>
  <c r="H37" i="1"/>
  <c r="C43" i="1"/>
  <c r="D43" i="1"/>
  <c r="H43" i="1"/>
  <c r="C48" i="1"/>
  <c r="D48" i="1"/>
  <c r="H48" i="1"/>
  <c r="C14" i="1"/>
  <c r="E14" i="1"/>
  <c r="D14" i="1"/>
  <c r="H14" i="1"/>
  <c r="C24" i="1"/>
  <c r="D24" i="1"/>
  <c r="H24" i="1"/>
  <c r="C30" i="1"/>
  <c r="D30" i="1"/>
  <c r="F30" i="1"/>
  <c r="G30" i="1"/>
  <c r="H30" i="1"/>
  <c r="C38" i="1"/>
  <c r="D38" i="1"/>
  <c r="F38" i="1"/>
  <c r="U19" i="1"/>
  <c r="G38" i="1"/>
  <c r="H38" i="1"/>
  <c r="C46" i="1"/>
  <c r="D46" i="1"/>
  <c r="F46" i="1"/>
  <c r="G46" i="1"/>
  <c r="M11" i="1"/>
  <c r="H46" i="1"/>
  <c r="C62" i="1"/>
  <c r="D62" i="1"/>
  <c r="F62" i="1"/>
  <c r="G62" i="1"/>
  <c r="H62" i="1"/>
  <c r="C12" i="1"/>
  <c r="D12" i="1"/>
  <c r="F12" i="1"/>
  <c r="G12" i="1"/>
  <c r="H12" i="1"/>
  <c r="C27" i="1"/>
  <c r="D27" i="1"/>
  <c r="F27" i="1"/>
  <c r="AC27" i="1"/>
  <c r="G27" i="1"/>
  <c r="H27" i="1"/>
  <c r="C49" i="1"/>
  <c r="D49" i="1"/>
  <c r="F49" i="1"/>
  <c r="G49" i="1"/>
  <c r="H49" i="1"/>
  <c r="C55" i="1"/>
  <c r="D55" i="1"/>
  <c r="F55" i="1"/>
  <c r="U3" i="1"/>
  <c r="G55" i="1"/>
  <c r="H55" i="1"/>
  <c r="C58" i="1"/>
  <c r="D58" i="1"/>
  <c r="F58" i="1"/>
  <c r="G58" i="1"/>
  <c r="H58" i="1"/>
  <c r="C63" i="1"/>
  <c r="D63" i="1"/>
  <c r="F63" i="1"/>
  <c r="G63" i="1"/>
  <c r="H63" i="1"/>
  <c r="C6" i="1"/>
  <c r="E6" i="1"/>
  <c r="D6" i="1"/>
  <c r="F6" i="1"/>
  <c r="G6" i="1"/>
  <c r="H6" i="1"/>
  <c r="C10" i="1"/>
  <c r="D10" i="1"/>
  <c r="F10" i="1"/>
  <c r="G10" i="1"/>
  <c r="H10" i="1"/>
  <c r="C22" i="1"/>
  <c r="D22" i="1"/>
  <c r="F22" i="1"/>
  <c r="G22" i="1"/>
  <c r="H22" i="1"/>
  <c r="C36" i="1"/>
  <c r="D36" i="1"/>
  <c r="F36" i="1"/>
  <c r="G36" i="1"/>
  <c r="H36" i="1"/>
  <c r="C44" i="1"/>
  <c r="D44" i="1"/>
  <c r="F44" i="1"/>
  <c r="G44" i="1"/>
  <c r="H44" i="1"/>
  <c r="C66" i="1"/>
  <c r="D66" i="1"/>
  <c r="F66" i="1"/>
  <c r="G66" i="1"/>
  <c r="H66" i="1"/>
  <c r="C18" i="1"/>
  <c r="D18" i="1"/>
  <c r="F18" i="1"/>
  <c r="G18" i="1"/>
  <c r="H18" i="1"/>
  <c r="C31" i="1"/>
  <c r="D31" i="1"/>
  <c r="F31" i="1"/>
  <c r="G31" i="1"/>
  <c r="P31" i="1"/>
  <c r="H31" i="1"/>
  <c r="C40" i="1"/>
  <c r="D40" i="1"/>
  <c r="F40" i="1"/>
  <c r="G40" i="1"/>
  <c r="H40" i="1"/>
  <c r="C51" i="1"/>
  <c r="D51" i="1"/>
  <c r="F51" i="1"/>
  <c r="G51" i="1"/>
  <c r="H51" i="1"/>
  <c r="C54" i="1"/>
  <c r="D54" i="1"/>
  <c r="F54" i="1"/>
  <c r="G54" i="1"/>
  <c r="H54" i="1"/>
  <c r="C61" i="1"/>
  <c r="D61" i="1"/>
  <c r="F61" i="1"/>
  <c r="G61" i="1"/>
  <c r="H61" i="1"/>
  <c r="C4" i="1"/>
  <c r="E4" i="1"/>
  <c r="D4" i="1"/>
  <c r="F4" i="1"/>
  <c r="G4" i="1"/>
  <c r="S4" i="1"/>
  <c r="H4" i="1"/>
  <c r="C9" i="1"/>
  <c r="D9" i="1"/>
  <c r="F9" i="1"/>
  <c r="G9" i="1"/>
  <c r="H9" i="1"/>
  <c r="C13" i="1"/>
  <c r="D13" i="1"/>
  <c r="F13" i="1"/>
  <c r="G13" i="1"/>
  <c r="N25" i="1"/>
  <c r="H13" i="1"/>
  <c r="C41" i="1"/>
  <c r="D41" i="1"/>
  <c r="F41" i="1"/>
  <c r="G41" i="1"/>
  <c r="H41" i="1"/>
  <c r="C50" i="1"/>
  <c r="D50" i="1"/>
  <c r="F50" i="1"/>
  <c r="G50" i="1"/>
  <c r="Q7" i="1"/>
  <c r="H50" i="1"/>
  <c r="C52" i="1"/>
  <c r="D52" i="1"/>
  <c r="F52" i="1"/>
  <c r="T5" i="1"/>
  <c r="G52" i="1"/>
  <c r="H52" i="1"/>
  <c r="C21" i="1"/>
  <c r="D21" i="1"/>
  <c r="F21" i="1"/>
  <c r="Z21" i="1"/>
  <c r="G21" i="1"/>
  <c r="H21" i="1"/>
  <c r="C33" i="1"/>
  <c r="D33" i="1"/>
  <c r="F33" i="1"/>
  <c r="W24" i="1"/>
  <c r="G33" i="1"/>
  <c r="L33" i="1"/>
  <c r="H33" i="1"/>
  <c r="D47" i="1"/>
  <c r="E47" i="1"/>
  <c r="F47" i="1"/>
  <c r="G47" i="1"/>
  <c r="H47" i="1"/>
  <c r="C60" i="1"/>
  <c r="D60" i="1"/>
  <c r="F60" i="1"/>
  <c r="G60" i="1"/>
  <c r="H60" i="1"/>
  <c r="C65" i="1"/>
  <c r="D65" i="1"/>
  <c r="F65" i="1"/>
  <c r="G65" i="1"/>
  <c r="H65" i="1"/>
  <c r="C67" i="1"/>
  <c r="D67" i="1"/>
  <c r="F67" i="1"/>
  <c r="G67" i="1"/>
  <c r="H67" i="1"/>
  <c r="C68" i="1"/>
  <c r="D68" i="1"/>
  <c r="E68" i="1"/>
  <c r="F68" i="1"/>
  <c r="G68" i="1"/>
  <c r="H68" i="1"/>
  <c r="C69" i="1"/>
  <c r="E69" i="1"/>
  <c r="D69" i="1"/>
  <c r="F69" i="1"/>
  <c r="G69" i="1"/>
  <c r="H69" i="1"/>
  <c r="C70" i="1"/>
  <c r="D70" i="1"/>
  <c r="E70" i="1"/>
  <c r="F70" i="1"/>
  <c r="G70" i="1"/>
  <c r="H70" i="1"/>
  <c r="C71" i="1"/>
  <c r="E71" i="1"/>
  <c r="D71" i="1"/>
  <c r="F71" i="1"/>
  <c r="G71" i="1"/>
  <c r="H71" i="1"/>
  <c r="C72" i="1"/>
  <c r="D72" i="1"/>
  <c r="E72" i="1"/>
  <c r="F72" i="1"/>
  <c r="G72" i="1"/>
  <c r="H72" i="1"/>
  <c r="C73" i="1"/>
  <c r="E73" i="1"/>
  <c r="D73" i="1"/>
  <c r="F73" i="1"/>
  <c r="G73" i="1"/>
  <c r="H73" i="1"/>
  <c r="C74" i="1"/>
  <c r="D74" i="1"/>
  <c r="E74" i="1"/>
  <c r="F74" i="1"/>
  <c r="G74" i="1"/>
  <c r="H74" i="1"/>
  <c r="C75" i="1"/>
  <c r="E75" i="1"/>
  <c r="D75" i="1"/>
  <c r="F75" i="1"/>
  <c r="G75" i="1"/>
  <c r="H75" i="1"/>
  <c r="C76" i="1"/>
  <c r="D76" i="1"/>
  <c r="E76" i="1"/>
  <c r="F76" i="1"/>
  <c r="G76" i="1"/>
  <c r="H76" i="1"/>
  <c r="C77" i="1"/>
  <c r="E77" i="1"/>
  <c r="D77" i="1"/>
  <c r="F77" i="1"/>
  <c r="G77" i="1"/>
  <c r="H77" i="1"/>
  <c r="C78" i="1"/>
  <c r="D78" i="1"/>
  <c r="E78" i="1"/>
  <c r="F78" i="1"/>
  <c r="G78" i="1"/>
  <c r="H78" i="1"/>
  <c r="C79" i="1"/>
  <c r="E79" i="1"/>
  <c r="D79" i="1"/>
  <c r="F79" i="1"/>
  <c r="G79" i="1"/>
  <c r="H79" i="1"/>
  <c r="C80" i="1"/>
  <c r="D80" i="1"/>
  <c r="E80" i="1"/>
  <c r="F80" i="1"/>
  <c r="G80" i="1"/>
  <c r="H80" i="1"/>
  <c r="C81" i="1"/>
  <c r="E81" i="1"/>
  <c r="D81" i="1"/>
  <c r="F81" i="1"/>
  <c r="G81" i="1"/>
  <c r="H81" i="1"/>
  <c r="C82" i="1"/>
  <c r="D82" i="1"/>
  <c r="E82" i="1"/>
  <c r="F82" i="1"/>
  <c r="G82" i="1"/>
  <c r="H82" i="1"/>
  <c r="C83" i="1"/>
  <c r="E83" i="1"/>
  <c r="D83" i="1"/>
  <c r="F83" i="1"/>
  <c r="G83" i="1"/>
  <c r="H83" i="1"/>
  <c r="C84" i="1"/>
  <c r="D84" i="1"/>
  <c r="E84" i="1"/>
  <c r="F84" i="1"/>
  <c r="G84" i="1"/>
  <c r="H84" i="1"/>
  <c r="C85" i="1"/>
  <c r="E85" i="1"/>
  <c r="D85" i="1"/>
  <c r="F85" i="1"/>
  <c r="G85" i="1"/>
  <c r="H85" i="1"/>
  <c r="C86" i="1"/>
  <c r="D86" i="1"/>
  <c r="E86" i="1"/>
  <c r="F86" i="1"/>
  <c r="G86" i="1"/>
  <c r="H86" i="1"/>
  <c r="C87" i="1"/>
  <c r="E87" i="1"/>
  <c r="D87" i="1"/>
  <c r="F87" i="1"/>
  <c r="G87" i="1"/>
  <c r="H87" i="1"/>
  <c r="C88" i="1"/>
  <c r="D88" i="1"/>
  <c r="E88" i="1"/>
  <c r="F88" i="1"/>
  <c r="G88" i="1"/>
  <c r="H88" i="1"/>
  <c r="C89" i="1"/>
  <c r="D89" i="1"/>
  <c r="F89" i="1"/>
  <c r="G89" i="1"/>
  <c r="H89" i="1"/>
  <c r="C90" i="1"/>
  <c r="D90" i="1"/>
  <c r="E90" i="1"/>
  <c r="F90" i="1"/>
  <c r="G90" i="1"/>
  <c r="H90" i="1"/>
  <c r="C91" i="1"/>
  <c r="E91" i="1"/>
  <c r="D91" i="1"/>
  <c r="F91" i="1"/>
  <c r="G91" i="1"/>
  <c r="H91" i="1"/>
  <c r="C92" i="1"/>
  <c r="D92" i="1"/>
  <c r="E92" i="1"/>
  <c r="F92" i="1"/>
  <c r="G92" i="1"/>
  <c r="H92" i="1"/>
  <c r="C93" i="1"/>
  <c r="E93" i="1"/>
  <c r="D93" i="1"/>
  <c r="F93" i="1"/>
  <c r="G93" i="1"/>
  <c r="H93" i="1"/>
  <c r="C94" i="1"/>
  <c r="D94" i="1"/>
  <c r="E94" i="1"/>
  <c r="F94" i="1"/>
  <c r="G94" i="1"/>
  <c r="H94" i="1"/>
  <c r="C95" i="1"/>
  <c r="E95" i="1"/>
  <c r="D95" i="1"/>
  <c r="F95" i="1"/>
  <c r="G95" i="1"/>
  <c r="H95" i="1"/>
  <c r="C96" i="1"/>
  <c r="D96" i="1"/>
  <c r="E96" i="1"/>
  <c r="F96" i="1"/>
  <c r="G96" i="1"/>
  <c r="H96" i="1"/>
  <c r="C97" i="1"/>
  <c r="E97" i="1"/>
  <c r="D97" i="1"/>
  <c r="F97" i="1"/>
  <c r="G97" i="1"/>
  <c r="H97" i="1"/>
  <c r="C98" i="1"/>
  <c r="D98" i="1"/>
  <c r="E98" i="1"/>
  <c r="F98" i="1"/>
  <c r="G98" i="1"/>
  <c r="H98" i="1"/>
  <c r="C99" i="1"/>
  <c r="E99" i="1"/>
  <c r="D99" i="1"/>
  <c r="F99" i="1"/>
  <c r="G99" i="1"/>
  <c r="H99" i="1"/>
  <c r="C100" i="1"/>
  <c r="D100" i="1"/>
  <c r="E100" i="1"/>
  <c r="F100" i="1"/>
  <c r="G100" i="1"/>
  <c r="H100" i="1"/>
  <c r="C101" i="1"/>
  <c r="E101" i="1"/>
  <c r="D101" i="1"/>
  <c r="F101" i="1"/>
  <c r="G101" i="1"/>
  <c r="H101" i="1"/>
  <c r="C102" i="1"/>
  <c r="D102" i="1"/>
  <c r="E102" i="1"/>
  <c r="F102" i="1"/>
  <c r="G102" i="1"/>
  <c r="H102" i="1"/>
  <c r="C103" i="1"/>
  <c r="E103" i="1"/>
  <c r="D103" i="1"/>
  <c r="F103" i="1"/>
  <c r="G103" i="1"/>
  <c r="H103" i="1"/>
  <c r="C104" i="1"/>
  <c r="D104" i="1"/>
  <c r="E104" i="1"/>
  <c r="F104" i="1"/>
  <c r="G104" i="1"/>
  <c r="H104" i="1"/>
  <c r="C105" i="1"/>
  <c r="E105" i="1"/>
  <c r="D105" i="1"/>
  <c r="F105" i="1"/>
  <c r="G105" i="1"/>
  <c r="H105" i="1"/>
  <c r="C106" i="1"/>
  <c r="D106" i="1"/>
  <c r="E106" i="1"/>
  <c r="F106" i="1"/>
  <c r="G106" i="1"/>
  <c r="H106" i="1"/>
  <c r="C107" i="1"/>
  <c r="E107" i="1"/>
  <c r="D107" i="1"/>
  <c r="F107" i="1"/>
  <c r="G107" i="1"/>
  <c r="H107" i="1"/>
  <c r="C108" i="1"/>
  <c r="D108" i="1"/>
  <c r="E108" i="1"/>
  <c r="F108" i="1"/>
  <c r="G108" i="1"/>
  <c r="H108" i="1"/>
  <c r="C109" i="1"/>
  <c r="E109" i="1"/>
  <c r="D109" i="1"/>
  <c r="F109" i="1"/>
  <c r="G109" i="1"/>
  <c r="H109" i="1"/>
  <c r="C110" i="1"/>
  <c r="D110" i="1"/>
  <c r="E110" i="1"/>
  <c r="F110" i="1"/>
  <c r="G110" i="1"/>
  <c r="H110" i="1"/>
  <c r="C111" i="1"/>
  <c r="E111" i="1"/>
  <c r="D111" i="1"/>
  <c r="F111" i="1"/>
  <c r="G111" i="1"/>
  <c r="H111" i="1"/>
  <c r="C112" i="1"/>
  <c r="D112" i="1"/>
  <c r="E112" i="1"/>
  <c r="F112" i="1"/>
  <c r="G112" i="1"/>
  <c r="H112" i="1"/>
  <c r="C113" i="1"/>
  <c r="E113" i="1"/>
  <c r="D113" i="1"/>
  <c r="F113" i="1"/>
  <c r="G113" i="1"/>
  <c r="H113" i="1"/>
  <c r="C114" i="1"/>
  <c r="D114" i="1"/>
  <c r="E114" i="1"/>
  <c r="F114" i="1"/>
  <c r="G114" i="1"/>
  <c r="H114" i="1"/>
  <c r="C115" i="1"/>
  <c r="E115" i="1"/>
  <c r="D115" i="1"/>
  <c r="F115" i="1"/>
  <c r="G115" i="1"/>
  <c r="H115" i="1"/>
  <c r="C116" i="1"/>
  <c r="D116" i="1"/>
  <c r="E116" i="1"/>
  <c r="F116" i="1"/>
  <c r="G116" i="1"/>
  <c r="H116" i="1"/>
  <c r="C117" i="1"/>
  <c r="E117" i="1"/>
  <c r="D117" i="1"/>
  <c r="F117" i="1"/>
  <c r="G117" i="1"/>
  <c r="H117" i="1"/>
  <c r="C118" i="1"/>
  <c r="D118" i="1"/>
  <c r="E118" i="1"/>
  <c r="F118" i="1"/>
  <c r="G118" i="1"/>
  <c r="H118" i="1"/>
  <c r="C119" i="1"/>
  <c r="E119" i="1"/>
  <c r="D119" i="1"/>
  <c r="F119" i="1"/>
  <c r="G119" i="1"/>
  <c r="H119" i="1"/>
  <c r="C120" i="1"/>
  <c r="D120" i="1"/>
  <c r="E120" i="1"/>
  <c r="F120" i="1"/>
  <c r="G120" i="1"/>
  <c r="H120" i="1"/>
  <c r="C121" i="1"/>
  <c r="E121" i="1"/>
  <c r="D121" i="1"/>
  <c r="F121" i="1"/>
  <c r="G121" i="1"/>
  <c r="H121" i="1"/>
  <c r="C122" i="1"/>
  <c r="D122" i="1"/>
  <c r="E122" i="1"/>
  <c r="F122" i="1"/>
  <c r="G122" i="1"/>
  <c r="H122" i="1"/>
  <c r="C123" i="1"/>
  <c r="E123" i="1"/>
  <c r="D123" i="1"/>
  <c r="F123" i="1"/>
  <c r="G123" i="1"/>
  <c r="H123" i="1"/>
  <c r="C124" i="1"/>
  <c r="D124" i="1"/>
  <c r="E124" i="1"/>
  <c r="F124" i="1"/>
  <c r="G124" i="1"/>
  <c r="H124" i="1"/>
  <c r="C125" i="1"/>
  <c r="E125" i="1"/>
  <c r="D125" i="1"/>
  <c r="F125" i="1"/>
  <c r="G125" i="1"/>
  <c r="H125" i="1"/>
  <c r="C126" i="1"/>
  <c r="D126" i="1"/>
  <c r="E126" i="1"/>
  <c r="F126" i="1"/>
  <c r="G126" i="1"/>
  <c r="H126" i="1"/>
  <c r="C127" i="1"/>
  <c r="E127" i="1"/>
  <c r="D127" i="1"/>
  <c r="F127" i="1"/>
  <c r="G127" i="1"/>
  <c r="H127" i="1"/>
  <c r="C128" i="1"/>
  <c r="D128" i="1"/>
  <c r="E128" i="1"/>
  <c r="F128" i="1"/>
  <c r="G128" i="1"/>
  <c r="H128" i="1"/>
  <c r="C129" i="1"/>
  <c r="E129" i="1"/>
  <c r="D129" i="1"/>
  <c r="F129" i="1"/>
  <c r="G129" i="1"/>
  <c r="H129" i="1"/>
  <c r="C130" i="1"/>
  <c r="D130" i="1"/>
  <c r="E130" i="1"/>
  <c r="F130" i="1"/>
  <c r="G130" i="1"/>
  <c r="H130" i="1"/>
  <c r="C131" i="1"/>
  <c r="E131" i="1"/>
  <c r="D131" i="1"/>
  <c r="F131" i="1"/>
  <c r="G131" i="1"/>
  <c r="H131" i="1"/>
  <c r="C132" i="1"/>
  <c r="D132" i="1"/>
  <c r="E132" i="1"/>
  <c r="F132" i="1"/>
  <c r="G132" i="1"/>
  <c r="H132" i="1"/>
  <c r="C133" i="1"/>
  <c r="E133" i="1"/>
  <c r="D133" i="1"/>
  <c r="F133" i="1"/>
  <c r="G133" i="1"/>
  <c r="H133" i="1"/>
  <c r="C134" i="1"/>
  <c r="D134" i="1"/>
  <c r="E134" i="1"/>
  <c r="F134" i="1"/>
  <c r="G134" i="1"/>
  <c r="H134" i="1"/>
  <c r="C135" i="1"/>
  <c r="E135" i="1"/>
  <c r="D135" i="1"/>
  <c r="F135" i="1"/>
  <c r="G135" i="1"/>
  <c r="H135" i="1"/>
  <c r="C136" i="1"/>
  <c r="D136" i="1"/>
  <c r="E136" i="1"/>
  <c r="F136" i="1"/>
  <c r="G136" i="1"/>
  <c r="H136" i="1"/>
  <c r="C137" i="1"/>
  <c r="E137" i="1"/>
  <c r="D137" i="1"/>
  <c r="F137" i="1"/>
  <c r="G137" i="1"/>
  <c r="H137" i="1"/>
  <c r="C138" i="1"/>
  <c r="D138" i="1"/>
  <c r="E138" i="1"/>
  <c r="F138" i="1"/>
  <c r="G138" i="1"/>
  <c r="H138" i="1"/>
  <c r="C139" i="1"/>
  <c r="E139" i="1"/>
  <c r="D139" i="1"/>
  <c r="F139" i="1"/>
  <c r="G139" i="1"/>
  <c r="H139" i="1"/>
  <c r="C140" i="1"/>
  <c r="D140" i="1"/>
  <c r="E140" i="1"/>
  <c r="F140" i="1"/>
  <c r="G140" i="1"/>
  <c r="H140" i="1"/>
  <c r="C141" i="1"/>
  <c r="E141" i="1"/>
  <c r="D141" i="1"/>
  <c r="F141" i="1"/>
  <c r="G141" i="1"/>
  <c r="H141" i="1"/>
  <c r="C142" i="1"/>
  <c r="D142" i="1"/>
  <c r="E142" i="1"/>
  <c r="F142" i="1"/>
  <c r="G142" i="1"/>
  <c r="H142" i="1"/>
  <c r="C143" i="1"/>
  <c r="E143" i="1"/>
  <c r="D143" i="1"/>
  <c r="F143" i="1"/>
  <c r="G143" i="1"/>
  <c r="H143" i="1"/>
  <c r="C144" i="1"/>
  <c r="D144" i="1"/>
  <c r="E144" i="1"/>
  <c r="F144" i="1"/>
  <c r="G144" i="1"/>
  <c r="H144" i="1"/>
  <c r="C145" i="1"/>
  <c r="E145" i="1"/>
  <c r="D145" i="1"/>
  <c r="F145" i="1"/>
  <c r="G145" i="1"/>
  <c r="H145" i="1"/>
  <c r="C146" i="1"/>
  <c r="D146" i="1"/>
  <c r="E146" i="1"/>
  <c r="F146" i="1"/>
  <c r="G146" i="1"/>
  <c r="H146" i="1"/>
  <c r="C147" i="1"/>
  <c r="E147" i="1"/>
  <c r="D147" i="1"/>
  <c r="F147" i="1"/>
  <c r="G147" i="1"/>
  <c r="H147" i="1"/>
  <c r="C148" i="1"/>
  <c r="D148" i="1"/>
  <c r="E148" i="1"/>
  <c r="F148" i="1"/>
  <c r="G148" i="1"/>
  <c r="H148" i="1"/>
  <c r="C149" i="1"/>
  <c r="E149" i="1"/>
  <c r="D149" i="1"/>
  <c r="F149" i="1"/>
  <c r="G149" i="1"/>
  <c r="H149" i="1"/>
  <c r="C150" i="1"/>
  <c r="D150" i="1"/>
  <c r="E150" i="1"/>
  <c r="F150" i="1"/>
  <c r="G150" i="1"/>
  <c r="H150" i="1"/>
  <c r="C151" i="1"/>
  <c r="E151" i="1"/>
  <c r="D151" i="1"/>
  <c r="F151" i="1"/>
  <c r="G151" i="1"/>
  <c r="H151" i="1"/>
  <c r="C152" i="1"/>
  <c r="D152" i="1"/>
  <c r="E152" i="1"/>
  <c r="F152" i="1"/>
  <c r="G152" i="1"/>
  <c r="H152" i="1"/>
  <c r="H25" i="12"/>
  <c r="H3" i="2"/>
  <c r="H4" i="3"/>
  <c r="H10" i="4"/>
  <c r="H54" i="5"/>
  <c r="H26" i="6"/>
  <c r="H50" i="7"/>
  <c r="H31" i="8"/>
  <c r="H6" i="9"/>
  <c r="H24" i="10"/>
  <c r="H29" i="11"/>
  <c r="H7" i="1"/>
  <c r="D7" i="1"/>
  <c r="E7" i="1"/>
  <c r="E277" i="17"/>
  <c r="E326" i="17"/>
  <c r="E142" i="17"/>
  <c r="E304" i="17"/>
  <c r="E305" i="17"/>
  <c r="E291" i="17"/>
  <c r="E336" i="17"/>
  <c r="E156" i="17"/>
  <c r="E345" i="17"/>
  <c r="E306" i="17"/>
  <c r="E278" i="17"/>
  <c r="E327" i="17"/>
  <c r="E121" i="17"/>
  <c r="E307" i="17"/>
  <c r="E295" i="17"/>
  <c r="E143" i="17"/>
  <c r="E318" i="17"/>
  <c r="E290" i="17"/>
  <c r="E106" i="17"/>
  <c r="E351" i="17"/>
  <c r="E294" i="17"/>
  <c r="E344" i="17"/>
  <c r="E163" i="17"/>
  <c r="E283" i="17"/>
  <c r="E346" i="17"/>
  <c r="E286" i="17"/>
  <c r="E200" i="17"/>
  <c r="E272" i="17"/>
  <c r="E201" i="17"/>
  <c r="E347" i="17"/>
  <c r="E273" i="17"/>
  <c r="E359" i="17"/>
  <c r="E125" i="17"/>
  <c r="E309" i="17"/>
  <c r="E279" i="17"/>
  <c r="E361" i="17"/>
  <c r="E108" i="17"/>
  <c r="E348" i="17"/>
  <c r="E343" i="17"/>
  <c r="E360" i="17"/>
  <c r="E94" i="17"/>
  <c r="E282" i="17"/>
  <c r="E300" i="17"/>
  <c r="E64" i="17"/>
  <c r="E88" i="17"/>
  <c r="E2" i="17"/>
  <c r="E133" i="17"/>
  <c r="E349" i="17"/>
  <c r="E24" i="17"/>
  <c r="E87" i="17"/>
  <c r="E350" i="17"/>
  <c r="E26" i="17"/>
  <c r="E172" i="17"/>
  <c r="E9" i="17"/>
  <c r="E100" i="17"/>
  <c r="E308" i="17"/>
  <c r="E301" i="17"/>
  <c r="E37" i="17"/>
  <c r="E197" i="17"/>
  <c r="E276" i="17"/>
  <c r="E292" i="17"/>
  <c r="E33" i="17"/>
  <c r="E155" i="17"/>
  <c r="E285" i="17"/>
  <c r="E352" i="17"/>
  <c r="E83" i="17"/>
  <c r="E160" i="17"/>
  <c r="E303" i="17"/>
  <c r="E71" i="17"/>
  <c r="E152" i="17"/>
  <c r="E353" i="17"/>
  <c r="E289" i="17"/>
  <c r="E129" i="17"/>
  <c r="E82" i="17"/>
  <c r="E173" i="17"/>
  <c r="E164" i="17"/>
  <c r="E269" i="17"/>
  <c r="E317" i="17"/>
  <c r="E166" i="17"/>
  <c r="E203" i="17"/>
  <c r="E281" i="17"/>
  <c r="E123" i="17"/>
  <c r="E354" i="17"/>
  <c r="E13" i="17"/>
  <c r="E7" i="17"/>
  <c r="E18" i="17"/>
  <c r="E31" i="17"/>
  <c r="E48" i="17"/>
  <c r="E39" i="17"/>
  <c r="E23" i="17"/>
  <c r="E28" i="17"/>
  <c r="E8" i="17"/>
  <c r="E73" i="17"/>
  <c r="E76" i="17"/>
  <c r="E78" i="17"/>
  <c r="E43" i="17"/>
  <c r="E80" i="17"/>
  <c r="E36" i="17"/>
  <c r="E61" i="17"/>
  <c r="E30" i="17"/>
  <c r="E74" i="17"/>
  <c r="E47" i="17"/>
  <c r="E4" i="17"/>
  <c r="E6" i="17"/>
  <c r="E27" i="17"/>
  <c r="E75" i="17"/>
  <c r="E40" i="17"/>
  <c r="E17" i="17"/>
  <c r="E42" i="17"/>
  <c r="E25" i="17"/>
  <c r="E63" i="17"/>
  <c r="E11" i="17"/>
  <c r="E3" i="17"/>
  <c r="E38" i="17"/>
  <c r="E22" i="17"/>
  <c r="E44" i="17"/>
  <c r="E10" i="17"/>
  <c r="E59" i="17"/>
  <c r="E41" i="17"/>
  <c r="E52" i="17"/>
  <c r="E65" i="17"/>
  <c r="E45" i="17"/>
  <c r="E53" i="17"/>
  <c r="E60" i="17"/>
  <c r="E21" i="17"/>
  <c r="E70" i="17"/>
  <c r="E32" i="17"/>
  <c r="E19" i="17"/>
  <c r="E46" i="17"/>
  <c r="E34" i="17"/>
  <c r="E29" i="17"/>
  <c r="E67" i="17"/>
  <c r="E84" i="17"/>
  <c r="E68" i="17"/>
  <c r="E66" i="17"/>
  <c r="E62" i="17"/>
  <c r="E15" i="17"/>
  <c r="E12" i="17"/>
  <c r="E35" i="17"/>
  <c r="E54" i="17"/>
  <c r="E20" i="17"/>
  <c r="E14" i="17"/>
  <c r="E50" i="17"/>
  <c r="E51" i="17"/>
  <c r="E56" i="17"/>
  <c r="E81" i="17"/>
  <c r="E5" i="17"/>
  <c r="E79" i="17"/>
  <c r="E58" i="17"/>
  <c r="E167" i="17"/>
  <c r="E55" i="17"/>
  <c r="E168" i="17"/>
  <c r="E169" i="17"/>
  <c r="E69" i="17"/>
  <c r="E170" i="17"/>
  <c r="E171" i="17"/>
  <c r="E49" i="17"/>
  <c r="E72" i="17"/>
  <c r="E165" i="17"/>
  <c r="E77" i="17"/>
  <c r="E261" i="17"/>
  <c r="E215" i="17"/>
  <c r="E218" i="17"/>
  <c r="E209" i="17"/>
  <c r="E217" i="17"/>
  <c r="E249" i="17"/>
  <c r="E331" i="17"/>
  <c r="E330" i="17"/>
  <c r="E333" i="17"/>
  <c r="E332" i="17"/>
  <c r="E231" i="17"/>
  <c r="E223" i="17"/>
  <c r="E243" i="17"/>
  <c r="E260" i="17"/>
  <c r="E233" i="17"/>
  <c r="E334" i="17"/>
  <c r="E329" i="17"/>
  <c r="E244" i="17"/>
  <c r="E252" i="17"/>
  <c r="E242" i="17"/>
  <c r="E245" i="17"/>
  <c r="E250" i="17"/>
  <c r="E219" i="17"/>
  <c r="E208" i="17"/>
  <c r="E254" i="17"/>
  <c r="E221" i="17"/>
  <c r="E225" i="17"/>
  <c r="E255" i="17"/>
  <c r="E251" i="17"/>
  <c r="E227" i="17"/>
  <c r="E253" i="17"/>
  <c r="E220" i="17"/>
  <c r="E247" i="17"/>
  <c r="E109" i="17"/>
  <c r="E335" i="17"/>
  <c r="E320" i="17"/>
  <c r="E206" i="17"/>
  <c r="E256" i="17"/>
  <c r="E259" i="17"/>
  <c r="E226" i="17"/>
  <c r="E238" i="17"/>
  <c r="E210" i="17"/>
  <c r="E246" i="17"/>
  <c r="E237" i="17"/>
  <c r="E204" i="17"/>
  <c r="E240" i="17"/>
  <c r="E257" i="17"/>
  <c r="E258" i="17"/>
  <c r="E230" i="17"/>
  <c r="E211" i="17"/>
  <c r="E205" i="17"/>
  <c r="E207" i="17"/>
  <c r="E222" i="17"/>
  <c r="E239" i="17"/>
  <c r="E228" i="17"/>
  <c r="E266" i="17"/>
  <c r="E202" i="17"/>
  <c r="E268" i="17"/>
  <c r="E262" i="17"/>
  <c r="E248" i="17"/>
  <c r="E241" i="17"/>
  <c r="E214" i="17"/>
  <c r="E267" i="17"/>
  <c r="E229" i="17"/>
  <c r="E270" i="17"/>
  <c r="E212" i="17"/>
  <c r="E264" i="17"/>
  <c r="E236" i="17"/>
  <c r="E263" i="17"/>
  <c r="E265" i="17"/>
  <c r="E232" i="17"/>
  <c r="E337" i="17"/>
  <c r="E338" i="17"/>
  <c r="E321" i="17"/>
  <c r="E339" i="17"/>
  <c r="E340" i="17"/>
  <c r="E213" i="17"/>
  <c r="E341" i="17"/>
  <c r="E235" i="17"/>
  <c r="E224" i="17"/>
  <c r="E216" i="17"/>
  <c r="E271" i="17"/>
  <c r="E139" i="17"/>
  <c r="E234" i="17"/>
  <c r="E325" i="17"/>
  <c r="E91" i="17"/>
  <c r="E95" i="17"/>
  <c r="E198" i="17"/>
  <c r="E101" i="17"/>
  <c r="E131" i="17"/>
  <c r="E136" i="17"/>
  <c r="E112" i="17"/>
  <c r="E130" i="17"/>
  <c r="E92" i="17"/>
  <c r="E137" i="17"/>
  <c r="E183" i="17"/>
  <c r="E120" i="17"/>
  <c r="E184" i="17"/>
  <c r="E185" i="17"/>
  <c r="E147" i="17"/>
  <c r="E182" i="17"/>
  <c r="E145" i="17"/>
  <c r="E119" i="17"/>
  <c r="E148" i="17"/>
  <c r="E154" i="17"/>
  <c r="E89" i="17"/>
  <c r="E102" i="17"/>
  <c r="E151" i="17"/>
  <c r="E113" i="17"/>
  <c r="E85" i="17"/>
  <c r="E178" i="17"/>
  <c r="E162" i="17"/>
  <c r="E124" i="17"/>
  <c r="E127" i="17"/>
  <c r="E138" i="17"/>
  <c r="E86" i="17"/>
  <c r="E181" i="17"/>
  <c r="E105" i="17"/>
  <c r="E179" i="17"/>
  <c r="E126" i="17"/>
  <c r="E117" i="17"/>
  <c r="E134" i="17"/>
  <c r="E93" i="17"/>
  <c r="E135" i="17"/>
  <c r="E104" i="17"/>
  <c r="E161" i="17"/>
  <c r="E180" i="17"/>
  <c r="E132" i="17"/>
  <c r="E175" i="17"/>
  <c r="E128" i="17"/>
  <c r="E150" i="17"/>
  <c r="E174" i="17"/>
  <c r="E107" i="17"/>
  <c r="E176" i="17"/>
  <c r="E97" i="17"/>
  <c r="E177" i="17"/>
  <c r="E153" i="17"/>
  <c r="E118" i="17"/>
  <c r="E110" i="17"/>
  <c r="E114" i="17"/>
  <c r="E186" i="17"/>
  <c r="E159" i="17"/>
  <c r="E144" i="17"/>
  <c r="E191" i="17"/>
  <c r="E196" i="17"/>
  <c r="E116" i="17"/>
  <c r="E193" i="17"/>
  <c r="E90" i="17"/>
  <c r="E111" i="17"/>
  <c r="E141" i="17"/>
  <c r="E187" i="17"/>
  <c r="E146" i="17"/>
  <c r="E140" i="17"/>
  <c r="E192" i="17"/>
  <c r="E189" i="17"/>
  <c r="E195" i="17"/>
  <c r="E190" i="17"/>
  <c r="E98" i="17"/>
  <c r="E158" i="17"/>
  <c r="E194" i="17"/>
  <c r="E157" i="17"/>
  <c r="E115" i="17"/>
  <c r="E122" i="17"/>
  <c r="E188" i="17"/>
  <c r="E96" i="17"/>
  <c r="E149" i="17"/>
  <c r="E103" i="17"/>
  <c r="E99" i="17"/>
  <c r="E199" i="17"/>
  <c r="E355" i="17"/>
  <c r="E314" i="17"/>
  <c r="E319" i="17"/>
  <c r="E310" i="17"/>
  <c r="E356" i="17"/>
  <c r="E313" i="17"/>
  <c r="E328" i="17"/>
  <c r="E324" i="17"/>
  <c r="E323" i="17"/>
  <c r="E312" i="17"/>
  <c r="E311" i="17"/>
  <c r="E315" i="17"/>
  <c r="E274" i="17"/>
  <c r="E287" i="17"/>
  <c r="E298" i="17"/>
  <c r="E293" i="17"/>
  <c r="E302" i="17"/>
  <c r="E358" i="17"/>
  <c r="E357" i="17"/>
  <c r="E316" i="17"/>
  <c r="E322" i="17"/>
  <c r="E297" i="17"/>
  <c r="E288" i="17"/>
  <c r="E299" i="17"/>
  <c r="E284" i="17"/>
  <c r="E280" i="17"/>
  <c r="E362" i="17"/>
  <c r="E368" i="17"/>
  <c r="E364" i="17"/>
  <c r="E363" i="17"/>
  <c r="E367" i="17"/>
  <c r="E365" i="17"/>
  <c r="E366" i="17"/>
  <c r="E275" i="17"/>
  <c r="E372" i="17"/>
  <c r="E373" i="17"/>
  <c r="E374" i="17"/>
  <c r="E375" i="17"/>
  <c r="E376" i="17"/>
  <c r="E377" i="17"/>
  <c r="E378" i="17"/>
  <c r="E379" i="17"/>
  <c r="E380" i="17"/>
  <c r="E381" i="17"/>
  <c r="E342" i="17"/>
  <c r="E296" i="17"/>
  <c r="E382" i="17"/>
  <c r="E383" i="17"/>
  <c r="K383" i="17"/>
  <c r="E384" i="17"/>
  <c r="N384" i="17"/>
  <c r="E385" i="17"/>
  <c r="K385" i="17"/>
  <c r="E386" i="17"/>
  <c r="Q386" i="17"/>
  <c r="E387" i="17"/>
  <c r="Q387" i="17"/>
  <c r="E388" i="17"/>
  <c r="K388" i="17"/>
  <c r="E389" i="17"/>
  <c r="E390" i="17"/>
  <c r="O390" i="17"/>
  <c r="E391" i="17"/>
  <c r="K391" i="17"/>
  <c r="E392" i="17"/>
  <c r="K392" i="17"/>
  <c r="E393" i="17"/>
  <c r="K393" i="17"/>
  <c r="E394" i="17"/>
  <c r="K394" i="17"/>
  <c r="E395" i="17"/>
  <c r="P395" i="17"/>
  <c r="E396" i="17"/>
  <c r="T396" i="17"/>
  <c r="E397" i="17"/>
  <c r="V397" i="17"/>
  <c r="E398" i="17"/>
  <c r="P398" i="17"/>
  <c r="E399" i="17"/>
  <c r="K399" i="17"/>
  <c r="E400" i="17"/>
  <c r="K400" i="17"/>
  <c r="E401" i="17"/>
  <c r="K401" i="17"/>
  <c r="E402" i="17"/>
  <c r="E403" i="17"/>
  <c r="K403" i="17"/>
  <c r="E404" i="17"/>
  <c r="P404" i="17"/>
  <c r="E405" i="17"/>
  <c r="M405" i="17"/>
  <c r="E406" i="17"/>
  <c r="R406" i="17"/>
  <c r="E407" i="17"/>
  <c r="Q407" i="17"/>
  <c r="E408" i="17"/>
  <c r="N408" i="17"/>
  <c r="E409" i="17"/>
  <c r="K409" i="17"/>
  <c r="E410" i="17"/>
  <c r="U410" i="17"/>
  <c r="E411" i="17"/>
  <c r="P411" i="17"/>
  <c r="E412" i="17"/>
  <c r="O412" i="17"/>
  <c r="E413" i="17"/>
  <c r="K413" i="17"/>
  <c r="E414" i="17"/>
  <c r="M414" i="17"/>
  <c r="E415" i="17"/>
  <c r="R415" i="17"/>
  <c r="E416" i="17"/>
  <c r="T416" i="17"/>
  <c r="E417" i="17"/>
  <c r="Q417" i="17"/>
  <c r="E418" i="17"/>
  <c r="R418" i="17"/>
  <c r="E419" i="17"/>
  <c r="K419" i="17"/>
  <c r="E420" i="17"/>
  <c r="K420" i="17"/>
  <c r="E421" i="17"/>
  <c r="E422" i="17"/>
  <c r="S422" i="17"/>
  <c r="E423" i="17"/>
  <c r="K423" i="17"/>
  <c r="E424" i="17"/>
  <c r="E425" i="17"/>
  <c r="K425" i="17"/>
  <c r="E426" i="17"/>
  <c r="T426" i="17"/>
  <c r="E427" i="17"/>
  <c r="P427" i="17"/>
  <c r="E428" i="17"/>
  <c r="M428" i="17"/>
  <c r="E429" i="17"/>
  <c r="K429" i="17"/>
  <c r="E430" i="17"/>
  <c r="Q430" i="17"/>
  <c r="E431" i="17"/>
  <c r="E432" i="17"/>
  <c r="T432" i="17"/>
  <c r="E433" i="17"/>
  <c r="K433" i="17"/>
  <c r="E434" i="17"/>
  <c r="M434" i="17"/>
  <c r="E435" i="17"/>
  <c r="T435" i="17"/>
  <c r="E436" i="17"/>
  <c r="V436" i="17"/>
  <c r="E437" i="17"/>
  <c r="R437" i="17"/>
  <c r="E438" i="17"/>
  <c r="N438" i="17"/>
  <c r="E439" i="17"/>
  <c r="K439" i="17"/>
  <c r="E440" i="17"/>
  <c r="K440" i="17"/>
  <c r="E441" i="17"/>
  <c r="E442" i="17"/>
  <c r="N442" i="17"/>
  <c r="E443" i="17"/>
  <c r="K443" i="17"/>
  <c r="E444" i="17"/>
  <c r="E445" i="17"/>
  <c r="N445" i="17"/>
  <c r="E446" i="17"/>
  <c r="M446" i="17"/>
  <c r="E447" i="17"/>
  <c r="L447" i="17"/>
  <c r="E448" i="17"/>
  <c r="T448" i="17"/>
  <c r="E449" i="17"/>
  <c r="K449" i="17"/>
  <c r="E450" i="17"/>
  <c r="U450" i="17"/>
  <c r="E451" i="17"/>
  <c r="E452" i="17"/>
  <c r="M452" i="17"/>
  <c r="E453" i="17"/>
  <c r="K453" i="17"/>
  <c r="E454" i="17"/>
  <c r="V454" i="17"/>
  <c r="E455" i="17"/>
  <c r="N455" i="17"/>
  <c r="E456" i="17"/>
  <c r="T456" i="17"/>
  <c r="E457" i="17"/>
  <c r="V457" i="17"/>
  <c r="E458" i="17"/>
  <c r="V458" i="17"/>
  <c r="E459" i="17"/>
  <c r="K459" i="17"/>
  <c r="E460" i="17"/>
  <c r="E461" i="17"/>
  <c r="E462" i="17"/>
  <c r="T462" i="17"/>
  <c r="E463" i="17"/>
  <c r="K463" i="17"/>
  <c r="E464" i="17"/>
  <c r="E465" i="17"/>
  <c r="N465" i="17"/>
  <c r="E466" i="17"/>
  <c r="P466" i="17"/>
  <c r="E467" i="17"/>
  <c r="K467" i="17"/>
  <c r="E468" i="17"/>
  <c r="V468" i="17"/>
  <c r="E469" i="17"/>
  <c r="K469" i="17"/>
  <c r="E470" i="17"/>
  <c r="L470" i="17"/>
  <c r="E471" i="17"/>
  <c r="P471" i="17"/>
  <c r="E472" i="17"/>
  <c r="S472" i="17"/>
  <c r="E473" i="17"/>
  <c r="K473" i="17"/>
  <c r="E474" i="17"/>
  <c r="Q474" i="17"/>
  <c r="E475" i="17"/>
  <c r="K475" i="17"/>
  <c r="E476" i="17"/>
  <c r="K476" i="17"/>
  <c r="E477" i="17"/>
  <c r="O477" i="17"/>
  <c r="E478" i="17"/>
  <c r="T478" i="17"/>
  <c r="E479" i="17"/>
  <c r="K479" i="17"/>
  <c r="E480" i="17"/>
  <c r="O480" i="17"/>
  <c r="E481" i="17"/>
  <c r="O481" i="17"/>
  <c r="E482" i="17"/>
  <c r="V482" i="17"/>
  <c r="E483" i="17"/>
  <c r="E484" i="17"/>
  <c r="L484" i="17"/>
  <c r="E485" i="17"/>
  <c r="E486" i="17"/>
  <c r="T486" i="17"/>
  <c r="E487" i="17"/>
  <c r="R487" i="17"/>
  <c r="E488" i="17"/>
  <c r="S488" i="17"/>
  <c r="E489" i="17"/>
  <c r="E490" i="17"/>
  <c r="U490" i="17"/>
  <c r="E491" i="17"/>
  <c r="R491" i="17"/>
  <c r="E492" i="17"/>
  <c r="P492" i="17"/>
  <c r="E493" i="17"/>
  <c r="K493" i="17"/>
  <c r="E494" i="17"/>
  <c r="M494" i="17"/>
  <c r="E495" i="17"/>
  <c r="T495" i="17"/>
  <c r="E496" i="17"/>
  <c r="L496" i="17"/>
  <c r="E497" i="17"/>
  <c r="E498" i="17"/>
  <c r="S498" i="17"/>
  <c r="E499" i="17"/>
  <c r="K499" i="17"/>
  <c r="E500" i="17"/>
  <c r="P500" i="17"/>
  <c r="E501" i="17"/>
  <c r="K501" i="17"/>
  <c r="E502" i="17"/>
  <c r="M502" i="17"/>
  <c r="E503" i="17"/>
  <c r="K503" i="17"/>
  <c r="E504" i="17"/>
  <c r="S504" i="17"/>
  <c r="E505" i="17"/>
  <c r="K505" i="17"/>
  <c r="E506" i="17"/>
  <c r="R506" i="17"/>
  <c r="E507" i="17"/>
  <c r="N507" i="17"/>
  <c r="E508" i="17"/>
  <c r="R508" i="17"/>
  <c r="E509" i="17"/>
  <c r="K509" i="17"/>
  <c r="E510" i="17"/>
  <c r="V510" i="17"/>
  <c r="E511" i="17"/>
  <c r="O511" i="17"/>
  <c r="E512" i="17"/>
  <c r="R512" i="17"/>
  <c r="E513" i="17"/>
  <c r="E514" i="17"/>
  <c r="T514" i="17"/>
  <c r="E515" i="17"/>
  <c r="E516" i="17"/>
  <c r="E517" i="17"/>
  <c r="V517" i="17"/>
  <c r="E518" i="17"/>
  <c r="E519" i="17"/>
  <c r="K519" i="17"/>
  <c r="E520" i="17"/>
  <c r="P520" i="17"/>
  <c r="E521" i="17"/>
  <c r="S521" i="17"/>
  <c r="E522" i="17"/>
  <c r="M522" i="17"/>
  <c r="E523" i="17"/>
  <c r="Q523" i="17"/>
  <c r="E524" i="17"/>
  <c r="S524" i="17"/>
  <c r="E525" i="17"/>
  <c r="E526" i="17"/>
  <c r="P526" i="17"/>
  <c r="E527" i="17"/>
  <c r="K527" i="17"/>
  <c r="E528" i="17"/>
  <c r="P528" i="17"/>
  <c r="E529" i="17"/>
  <c r="K529" i="17"/>
  <c r="E530" i="17"/>
  <c r="S530" i="17"/>
  <c r="E531" i="17"/>
  <c r="N531" i="17"/>
  <c r="E532" i="17"/>
  <c r="V532" i="17"/>
  <c r="E533" i="17"/>
  <c r="K533" i="17"/>
  <c r="E534" i="17"/>
  <c r="M534" i="17"/>
  <c r="E535" i="17"/>
  <c r="R535" i="17"/>
  <c r="E536" i="17"/>
  <c r="L536" i="17"/>
  <c r="E537" i="17"/>
  <c r="T537" i="17"/>
  <c r="E538" i="17"/>
  <c r="U538" i="17"/>
  <c r="E539" i="17"/>
  <c r="K539" i="17"/>
  <c r="E540" i="17"/>
  <c r="R540" i="17"/>
  <c r="E541" i="17"/>
  <c r="S541" i="17"/>
  <c r="E542" i="17"/>
  <c r="M542" i="17"/>
  <c r="E543" i="17"/>
  <c r="Q543" i="17"/>
  <c r="E544" i="17"/>
  <c r="O544" i="17"/>
  <c r="E545" i="17"/>
  <c r="E546" i="17"/>
  <c r="M546" i="17"/>
  <c r="E547" i="17"/>
  <c r="R547" i="17"/>
  <c r="E548" i="17"/>
  <c r="U548" i="17"/>
  <c r="E549" i="17"/>
  <c r="K549" i="17"/>
  <c r="E550" i="17"/>
  <c r="N550" i="17"/>
  <c r="E551" i="17"/>
  <c r="T551" i="17"/>
  <c r="E552" i="17"/>
  <c r="M552" i="17"/>
  <c r="E553" i="17"/>
  <c r="K553" i="17"/>
  <c r="E554" i="17"/>
  <c r="L554" i="17"/>
  <c r="E555" i="17"/>
  <c r="O555" i="17"/>
  <c r="E556" i="17"/>
  <c r="T556" i="17"/>
  <c r="E557" i="17"/>
  <c r="L557" i="17"/>
  <c r="E558" i="17"/>
  <c r="R558" i="17"/>
  <c r="E559" i="17"/>
  <c r="K559" i="17"/>
  <c r="E560" i="17"/>
  <c r="E561" i="17"/>
  <c r="T561" i="17"/>
  <c r="E562" i="17"/>
  <c r="R562" i="17"/>
  <c r="E563" i="17"/>
  <c r="K563" i="17"/>
  <c r="E564" i="17"/>
  <c r="R564" i="17"/>
  <c r="E565" i="17"/>
  <c r="E566" i="17"/>
  <c r="L566" i="17"/>
  <c r="E567" i="17"/>
  <c r="P567" i="17"/>
  <c r="E568" i="17"/>
  <c r="U568" i="17"/>
  <c r="E569" i="17"/>
  <c r="E570" i="17"/>
  <c r="M570" i="17"/>
  <c r="E571" i="17"/>
  <c r="E572" i="17"/>
  <c r="L572" i="17"/>
  <c r="E573" i="17"/>
  <c r="K573" i="17"/>
  <c r="E574" i="17"/>
  <c r="E575" i="17"/>
  <c r="O575" i="17"/>
  <c r="E576" i="17"/>
  <c r="K576" i="17"/>
  <c r="E577" i="17"/>
  <c r="U577" i="17"/>
  <c r="E578" i="17"/>
  <c r="P578" i="17"/>
  <c r="E579" i="17"/>
  <c r="K579" i="17"/>
  <c r="E580" i="17"/>
  <c r="T580" i="17"/>
  <c r="E581" i="17"/>
  <c r="R581" i="17"/>
  <c r="E582" i="17"/>
  <c r="M582" i="17"/>
  <c r="E583" i="17"/>
  <c r="E584" i="17"/>
  <c r="V584" i="17"/>
  <c r="E585" i="17"/>
  <c r="U585" i="17"/>
  <c r="E586" i="17"/>
  <c r="V586" i="17"/>
  <c r="E587" i="17"/>
  <c r="S587" i="17"/>
  <c r="E588" i="17"/>
  <c r="E589" i="17"/>
  <c r="K589" i="17"/>
  <c r="E590" i="17"/>
  <c r="U590" i="17"/>
  <c r="E591" i="17"/>
  <c r="S591" i="17"/>
  <c r="E592" i="17"/>
  <c r="M592" i="17"/>
  <c r="E593" i="17"/>
  <c r="K593" i="17"/>
  <c r="E594" i="17"/>
  <c r="Q594" i="17"/>
  <c r="E595" i="17"/>
  <c r="Q595" i="17"/>
  <c r="E596" i="17"/>
  <c r="M596" i="17"/>
  <c r="E597" i="17"/>
  <c r="E598" i="17"/>
  <c r="R598" i="17"/>
  <c r="E599" i="17"/>
  <c r="K599" i="17"/>
  <c r="E600" i="17"/>
  <c r="V600" i="17"/>
  <c r="E601" i="17"/>
  <c r="T601" i="17"/>
  <c r="E602" i="17"/>
  <c r="O602" i="17"/>
  <c r="E603" i="17"/>
  <c r="K603" i="17"/>
  <c r="E604" i="17"/>
  <c r="E605" i="17"/>
  <c r="Q605" i="17"/>
  <c r="E606" i="17"/>
  <c r="T606" i="17"/>
  <c r="E607" i="17"/>
  <c r="V607" i="17"/>
  <c r="E608" i="17"/>
  <c r="E609" i="17"/>
  <c r="Q609" i="17"/>
  <c r="E610" i="17"/>
  <c r="S610" i="17"/>
  <c r="E611" i="17"/>
  <c r="E612" i="17"/>
  <c r="E613" i="17"/>
  <c r="K613" i="17"/>
  <c r="E614" i="17"/>
  <c r="M614" i="17"/>
  <c r="E615" i="17"/>
  <c r="N615" i="17"/>
  <c r="E616" i="17"/>
  <c r="Q616" i="17"/>
  <c r="E617" i="17"/>
  <c r="P617" i="17"/>
  <c r="E618" i="17"/>
  <c r="O618" i="17"/>
  <c r="E619" i="17"/>
  <c r="K619" i="17"/>
  <c r="E620" i="17"/>
  <c r="O620" i="17"/>
  <c r="E621" i="17"/>
  <c r="Q621" i="17"/>
  <c r="E622" i="17"/>
  <c r="K622" i="17"/>
  <c r="E623" i="17"/>
  <c r="E624" i="17"/>
  <c r="E625" i="17"/>
  <c r="V625" i="17"/>
  <c r="E626" i="17"/>
  <c r="R626" i="17"/>
  <c r="E627" i="17"/>
  <c r="U627" i="17"/>
  <c r="E628" i="17"/>
  <c r="Q628" i="17"/>
  <c r="E629" i="17"/>
  <c r="K629" i="17"/>
  <c r="E630" i="17"/>
  <c r="U630" i="17"/>
  <c r="E631" i="17"/>
  <c r="K631" i="17"/>
  <c r="E632" i="17"/>
  <c r="U632" i="17"/>
  <c r="E633" i="17"/>
  <c r="K633" i="17"/>
  <c r="E634" i="17"/>
  <c r="U634" i="17"/>
  <c r="E635" i="17"/>
  <c r="S635" i="17"/>
  <c r="E636" i="17"/>
  <c r="L636" i="17"/>
  <c r="E637" i="17"/>
  <c r="P637" i="17"/>
  <c r="E638" i="17"/>
  <c r="V638" i="17"/>
  <c r="E639" i="17"/>
  <c r="E640" i="17"/>
  <c r="U640" i="17"/>
  <c r="E641" i="17"/>
  <c r="O641" i="17"/>
  <c r="E642" i="17"/>
  <c r="U642" i="17"/>
  <c r="E643" i="17"/>
  <c r="K643" i="17"/>
  <c r="E644" i="17"/>
  <c r="L644" i="17"/>
  <c r="E645" i="17"/>
  <c r="U645" i="17"/>
  <c r="E646" i="17"/>
  <c r="P646" i="17"/>
  <c r="E647" i="17"/>
  <c r="T647" i="17"/>
  <c r="E648" i="17"/>
  <c r="E649" i="17"/>
  <c r="K649" i="17"/>
  <c r="E650" i="17"/>
  <c r="R650" i="17"/>
  <c r="E651" i="17"/>
  <c r="R651" i="17"/>
  <c r="E652" i="17"/>
  <c r="E653" i="17"/>
  <c r="E654" i="17"/>
  <c r="L654" i="17"/>
  <c r="E655" i="17"/>
  <c r="O655" i="17"/>
  <c r="E656" i="17"/>
  <c r="L656" i="17"/>
  <c r="E657" i="17"/>
  <c r="M657" i="17"/>
  <c r="E658" i="17"/>
  <c r="V658" i="17"/>
  <c r="E659" i="17"/>
  <c r="E660" i="17"/>
  <c r="T660" i="17"/>
  <c r="E661" i="17"/>
  <c r="R661" i="17"/>
  <c r="E662" i="17"/>
  <c r="V662" i="17"/>
  <c r="E663" i="17"/>
  <c r="E664" i="17"/>
  <c r="V664" i="17"/>
  <c r="E665" i="17"/>
  <c r="N665" i="17"/>
  <c r="E666" i="17"/>
  <c r="E667" i="17"/>
  <c r="E668" i="17"/>
  <c r="E669" i="17"/>
  <c r="E670" i="17"/>
  <c r="N670" i="17"/>
  <c r="E671" i="17"/>
  <c r="E672" i="17"/>
  <c r="T672" i="17"/>
  <c r="E673" i="17"/>
  <c r="K673" i="17"/>
  <c r="E674" i="17"/>
  <c r="N674" i="17"/>
  <c r="E675" i="17"/>
  <c r="R675" i="17"/>
  <c r="E676" i="17"/>
  <c r="S676" i="17"/>
  <c r="E677" i="17"/>
  <c r="K677" i="17"/>
  <c r="E678" i="17"/>
  <c r="L678" i="17"/>
  <c r="E679" i="17"/>
  <c r="T679" i="17"/>
  <c r="E680" i="17"/>
  <c r="E681" i="17"/>
  <c r="N681" i="17"/>
  <c r="E682" i="17"/>
  <c r="Q682" i="17"/>
  <c r="E683" i="17"/>
  <c r="K683" i="17"/>
  <c r="E684" i="17"/>
  <c r="E685" i="17"/>
  <c r="E686" i="17"/>
  <c r="Q686" i="17"/>
  <c r="E687" i="17"/>
  <c r="L687" i="17"/>
  <c r="E688" i="17"/>
  <c r="E689" i="17"/>
  <c r="S689" i="17"/>
  <c r="E690" i="17"/>
  <c r="T690" i="17"/>
  <c r="E691" i="17"/>
  <c r="R691" i="17"/>
  <c r="E692" i="17"/>
  <c r="E693" i="17"/>
  <c r="O693" i="17"/>
  <c r="E694" i="17"/>
  <c r="M694" i="17"/>
  <c r="E695" i="17"/>
  <c r="R695" i="17"/>
  <c r="E696" i="17"/>
  <c r="U696" i="17"/>
  <c r="E697" i="17"/>
  <c r="E698" i="17"/>
  <c r="L698" i="17"/>
  <c r="E699" i="17"/>
  <c r="S699" i="17"/>
  <c r="E700" i="17"/>
  <c r="E701" i="17"/>
  <c r="E702" i="17"/>
  <c r="S702" i="17"/>
  <c r="E703" i="17"/>
  <c r="E704" i="17"/>
  <c r="E705" i="17"/>
  <c r="U705" i="17"/>
  <c r="E706" i="17"/>
  <c r="N706" i="17"/>
  <c r="E707" i="17"/>
  <c r="E708" i="17"/>
  <c r="M708" i="17"/>
  <c r="E709" i="17"/>
  <c r="T709" i="17"/>
  <c r="E710" i="17"/>
  <c r="L710" i="17"/>
  <c r="E711" i="17"/>
  <c r="R711" i="17"/>
  <c r="E712" i="17"/>
  <c r="R712" i="17"/>
  <c r="E713" i="17"/>
  <c r="K713" i="17"/>
  <c r="E714" i="17"/>
  <c r="E715" i="17"/>
  <c r="O715" i="17"/>
  <c r="E716" i="17"/>
  <c r="Q716" i="17"/>
  <c r="E717" i="17"/>
  <c r="L717" i="17"/>
  <c r="E718" i="17"/>
  <c r="E719" i="17"/>
  <c r="E720" i="17"/>
  <c r="V720" i="17"/>
  <c r="E721" i="17"/>
  <c r="Q721" i="17"/>
  <c r="E722" i="17"/>
  <c r="Q722" i="17"/>
  <c r="E723" i="17"/>
  <c r="Q723" i="17"/>
  <c r="E724" i="17"/>
  <c r="N724" i="17"/>
  <c r="E725" i="17"/>
  <c r="T725" i="17"/>
  <c r="E726" i="17"/>
  <c r="V726" i="17"/>
  <c r="E727" i="17"/>
  <c r="O727" i="17"/>
  <c r="E728" i="17"/>
  <c r="T728" i="17"/>
  <c r="E729" i="17"/>
  <c r="S729" i="17"/>
  <c r="E730" i="17"/>
  <c r="M730" i="17"/>
  <c r="E731" i="17"/>
  <c r="R731" i="17"/>
  <c r="E732" i="17"/>
  <c r="R732" i="17"/>
  <c r="E733" i="17"/>
  <c r="O733" i="17"/>
  <c r="E734" i="17"/>
  <c r="U734" i="17"/>
  <c r="E735" i="17"/>
  <c r="E736" i="17"/>
  <c r="Q736" i="17"/>
  <c r="E737" i="17"/>
  <c r="M737" i="17"/>
  <c r="E738" i="17"/>
  <c r="T738" i="17"/>
  <c r="E739" i="17"/>
  <c r="S739" i="17"/>
  <c r="E740" i="17"/>
  <c r="E741" i="17"/>
  <c r="E742" i="17"/>
  <c r="E743" i="17"/>
  <c r="O743" i="17"/>
  <c r="E744" i="17"/>
  <c r="E745" i="17"/>
  <c r="Q745" i="17"/>
  <c r="E746" i="17"/>
  <c r="S746" i="17"/>
  <c r="E747" i="17"/>
  <c r="E748" i="17"/>
  <c r="T748" i="17"/>
  <c r="E749" i="17"/>
  <c r="T749" i="17"/>
  <c r="E750" i="17"/>
  <c r="E751" i="17"/>
  <c r="T751" i="17"/>
  <c r="E752" i="17"/>
  <c r="R752" i="17"/>
  <c r="E753" i="17"/>
  <c r="K753" i="17"/>
  <c r="E754" i="17"/>
  <c r="R754" i="17"/>
  <c r="E755" i="17"/>
  <c r="E756" i="17"/>
  <c r="P756" i="17"/>
  <c r="E757" i="17"/>
  <c r="Q757" i="17"/>
  <c r="E758" i="17"/>
  <c r="O758" i="17"/>
  <c r="E759" i="17"/>
  <c r="U759" i="17"/>
  <c r="E760" i="17"/>
  <c r="E761" i="17"/>
  <c r="E762" i="17"/>
  <c r="R762" i="17"/>
  <c r="E763" i="17"/>
  <c r="E764" i="17"/>
  <c r="Q764" i="17"/>
  <c r="E765" i="17"/>
  <c r="L765" i="17"/>
  <c r="E766" i="17"/>
  <c r="P766" i="17"/>
  <c r="E767" i="17"/>
  <c r="E768" i="17"/>
  <c r="O768" i="17"/>
  <c r="E769" i="17"/>
  <c r="N769" i="17"/>
  <c r="E770" i="17"/>
  <c r="S770" i="17"/>
  <c r="E771" i="17"/>
  <c r="E772" i="17"/>
  <c r="S772" i="17"/>
  <c r="E773" i="17"/>
  <c r="K773" i="17"/>
  <c r="E774" i="17"/>
  <c r="S774" i="17"/>
  <c r="E775" i="17"/>
  <c r="S775" i="17"/>
  <c r="E776" i="17"/>
  <c r="K776" i="17"/>
  <c r="E777" i="17"/>
  <c r="O777" i="17"/>
  <c r="E778" i="17"/>
  <c r="S778" i="17"/>
  <c r="E779" i="17"/>
  <c r="N779" i="17"/>
  <c r="E780" i="17"/>
  <c r="P780" i="17"/>
  <c r="E781" i="17"/>
  <c r="E782" i="17"/>
  <c r="M782" i="17"/>
  <c r="E783" i="17"/>
  <c r="Q783" i="17"/>
  <c r="E784" i="17"/>
  <c r="T784" i="17"/>
  <c r="E785" i="17"/>
  <c r="E786" i="17"/>
  <c r="R786" i="17"/>
  <c r="E787" i="17"/>
  <c r="E788" i="17"/>
  <c r="E789" i="17"/>
  <c r="E790" i="17"/>
  <c r="O790" i="17"/>
  <c r="E791" i="17"/>
  <c r="E792" i="17"/>
  <c r="Q792" i="17"/>
  <c r="E793" i="17"/>
  <c r="O793" i="17"/>
  <c r="E794" i="17"/>
  <c r="O794" i="17"/>
  <c r="E795" i="17"/>
  <c r="T795" i="17"/>
  <c r="E796" i="17"/>
  <c r="E797" i="17"/>
  <c r="L797" i="17"/>
  <c r="E798" i="17"/>
  <c r="E799" i="17"/>
  <c r="E800" i="17"/>
  <c r="E801" i="17"/>
  <c r="U801" i="17"/>
  <c r="E802" i="17"/>
  <c r="T802" i="17"/>
  <c r="E803" i="17"/>
  <c r="K803" i="17"/>
  <c r="E804" i="17"/>
  <c r="E805" i="17"/>
  <c r="E806" i="17"/>
  <c r="K806" i="17"/>
  <c r="E807" i="17"/>
  <c r="M807" i="17"/>
  <c r="E808" i="17"/>
  <c r="U808" i="17"/>
  <c r="E809" i="17"/>
  <c r="E810" i="17"/>
  <c r="E811" i="17"/>
  <c r="E812" i="17"/>
  <c r="M812" i="17"/>
  <c r="E813" i="17"/>
  <c r="E814" i="17"/>
  <c r="K814" i="17"/>
  <c r="E815" i="17"/>
  <c r="E816" i="17"/>
  <c r="P816" i="17"/>
  <c r="E817" i="17"/>
  <c r="E818" i="17"/>
  <c r="Q818" i="17"/>
  <c r="E819" i="17"/>
  <c r="E820" i="17"/>
  <c r="S820" i="17"/>
  <c r="E821" i="17"/>
  <c r="E822" i="17"/>
  <c r="E823" i="17"/>
  <c r="E824" i="17"/>
  <c r="T824" i="17"/>
  <c r="E825" i="17"/>
  <c r="E826" i="17"/>
  <c r="E827" i="17"/>
  <c r="S827" i="17"/>
  <c r="E828" i="17"/>
  <c r="T828" i="17"/>
  <c r="E829" i="17"/>
  <c r="T829" i="17"/>
  <c r="E830" i="17"/>
  <c r="Q830" i="17"/>
  <c r="E831" i="17"/>
  <c r="E832" i="17"/>
  <c r="T832" i="17"/>
  <c r="E833" i="17"/>
  <c r="E834" i="17"/>
  <c r="Q834" i="17"/>
  <c r="E835" i="17"/>
  <c r="U835" i="17"/>
  <c r="E836" i="17"/>
  <c r="P836" i="17"/>
  <c r="E837" i="17"/>
  <c r="E838" i="17"/>
  <c r="O838" i="17"/>
  <c r="E839" i="17"/>
  <c r="E840" i="17"/>
  <c r="E841" i="17"/>
  <c r="E842" i="17"/>
  <c r="N842" i="17"/>
  <c r="E843" i="17"/>
  <c r="O843" i="17"/>
  <c r="E844" i="17"/>
  <c r="K844" i="17"/>
  <c r="E845" i="17"/>
  <c r="E846" i="17"/>
  <c r="E847" i="17"/>
  <c r="N847" i="17"/>
  <c r="E848" i="17"/>
  <c r="E849" i="17"/>
  <c r="R849" i="17"/>
  <c r="E850" i="17"/>
  <c r="E851" i="17"/>
  <c r="U851" i="17"/>
  <c r="E852" i="17"/>
  <c r="V852" i="17"/>
  <c r="E853" i="17"/>
  <c r="S853" i="17"/>
  <c r="E854" i="17"/>
  <c r="P854" i="17"/>
  <c r="E855" i="17"/>
  <c r="Q855" i="17"/>
  <c r="E856" i="17"/>
  <c r="M856" i="17"/>
  <c r="E857" i="17"/>
  <c r="T857" i="17"/>
  <c r="E858" i="17"/>
  <c r="E859" i="17"/>
  <c r="E860" i="17"/>
  <c r="E861" i="17"/>
  <c r="R861" i="17"/>
  <c r="E862" i="17"/>
  <c r="S862" i="17"/>
  <c r="E863" i="17"/>
  <c r="S863" i="17"/>
  <c r="E864" i="17"/>
  <c r="E865" i="17"/>
  <c r="O865" i="17"/>
  <c r="E866" i="17"/>
  <c r="L866" i="17"/>
  <c r="E867" i="17"/>
  <c r="K867" i="17"/>
  <c r="E868" i="17"/>
  <c r="E869" i="17"/>
  <c r="E870" i="17"/>
  <c r="L870" i="17"/>
  <c r="E871" i="17"/>
  <c r="E872" i="17"/>
  <c r="U872" i="17"/>
  <c r="E873" i="17"/>
  <c r="N873" i="17"/>
  <c r="E874" i="17"/>
  <c r="O874" i="17"/>
  <c r="E875" i="17"/>
  <c r="E876" i="17"/>
  <c r="S876" i="17"/>
  <c r="E877" i="17"/>
  <c r="E878" i="17"/>
  <c r="V878" i="17"/>
  <c r="E879" i="17"/>
  <c r="E880" i="17"/>
  <c r="E881" i="17"/>
  <c r="Q881" i="17"/>
  <c r="E882" i="17"/>
  <c r="V882" i="17"/>
  <c r="E883" i="17"/>
  <c r="L883" i="17"/>
  <c r="E884" i="17"/>
  <c r="E885" i="17"/>
  <c r="K885" i="17"/>
  <c r="E886" i="17"/>
  <c r="E887" i="17"/>
  <c r="L887" i="17"/>
  <c r="E888" i="17"/>
  <c r="P888" i="17"/>
  <c r="E889" i="17"/>
  <c r="E890" i="17"/>
  <c r="R890" i="17"/>
  <c r="E891" i="17"/>
  <c r="T891" i="17"/>
  <c r="E892" i="17"/>
  <c r="K892" i="17"/>
  <c r="E893" i="17"/>
  <c r="E894" i="17"/>
  <c r="T894" i="17"/>
  <c r="E895" i="17"/>
  <c r="U895" i="17"/>
  <c r="E896" i="17"/>
  <c r="V896" i="17"/>
  <c r="E897" i="17"/>
  <c r="E898" i="17"/>
  <c r="V898" i="17"/>
  <c r="E899" i="17"/>
  <c r="E900" i="17"/>
  <c r="E901" i="17"/>
  <c r="E902" i="17"/>
  <c r="E903" i="17"/>
  <c r="U903" i="17"/>
  <c r="E904" i="17"/>
  <c r="E905" i="17"/>
  <c r="M905" i="17"/>
  <c r="E906" i="17"/>
  <c r="E907" i="17"/>
  <c r="E908" i="17"/>
  <c r="E909" i="17"/>
  <c r="L909" i="17"/>
  <c r="E910" i="17"/>
  <c r="U910" i="17"/>
  <c r="E911" i="17"/>
  <c r="N911" i="17"/>
  <c r="E912" i="17"/>
  <c r="P912" i="17"/>
  <c r="E913" i="17"/>
  <c r="E914" i="17"/>
  <c r="E915" i="17"/>
  <c r="M915" i="17"/>
  <c r="E916" i="17"/>
  <c r="E917" i="17"/>
  <c r="R917" i="17"/>
  <c r="E918" i="17"/>
  <c r="E919" i="17"/>
  <c r="E920" i="17"/>
  <c r="M920" i="17"/>
  <c r="E921" i="17"/>
  <c r="E922" i="17"/>
  <c r="E923" i="17"/>
  <c r="U923" i="17"/>
  <c r="E924" i="17"/>
  <c r="E925" i="17"/>
  <c r="E926" i="17"/>
  <c r="V926" i="17"/>
  <c r="E927" i="17"/>
  <c r="E928" i="17"/>
  <c r="E929" i="17"/>
  <c r="E930" i="17"/>
  <c r="E931" i="17"/>
  <c r="E932" i="17"/>
  <c r="L932" i="17"/>
  <c r="E933" i="17"/>
  <c r="N933" i="17"/>
  <c r="E934" i="17"/>
  <c r="N934" i="17"/>
  <c r="E935" i="17"/>
  <c r="E936" i="17"/>
  <c r="Q936" i="17"/>
  <c r="E937" i="17"/>
  <c r="E938" i="17"/>
  <c r="V938" i="17"/>
  <c r="E939" i="17"/>
  <c r="E940" i="17"/>
  <c r="U940" i="17"/>
  <c r="E941" i="17"/>
  <c r="E942" i="17"/>
  <c r="E943" i="17"/>
  <c r="E944" i="17"/>
  <c r="E945" i="17"/>
  <c r="S945" i="17"/>
  <c r="E946" i="17"/>
  <c r="E947" i="17"/>
  <c r="E948" i="17"/>
  <c r="E949" i="17"/>
  <c r="E950" i="17"/>
  <c r="L950" i="17"/>
  <c r="E951" i="17"/>
  <c r="U951" i="17"/>
  <c r="E952" i="17"/>
  <c r="E953" i="17"/>
  <c r="T953" i="17"/>
  <c r="E954" i="17"/>
  <c r="R954" i="17"/>
  <c r="E955" i="17"/>
  <c r="K955" i="17"/>
  <c r="E956" i="17"/>
  <c r="N956" i="17"/>
  <c r="E957" i="17"/>
  <c r="E958" i="17"/>
  <c r="O958" i="17"/>
  <c r="E959" i="17"/>
  <c r="E960" i="17"/>
  <c r="U960" i="17"/>
  <c r="E961" i="17"/>
  <c r="T961" i="17"/>
  <c r="E962" i="17"/>
  <c r="E963" i="17"/>
  <c r="E964" i="17"/>
  <c r="P964" i="17"/>
  <c r="E965" i="17"/>
  <c r="V965" i="17"/>
  <c r="E966" i="17"/>
  <c r="E967" i="17"/>
  <c r="E968" i="17"/>
  <c r="V968" i="17"/>
  <c r="E969" i="17"/>
  <c r="K969" i="17"/>
  <c r="E970" i="17"/>
  <c r="E16" i="17"/>
  <c r="N585" i="17"/>
  <c r="M578" i="17"/>
  <c r="R575" i="17"/>
  <c r="R530" i="17"/>
  <c r="R524" i="17"/>
  <c r="S491" i="17"/>
  <c r="U458" i="17"/>
  <c r="Q448" i="17"/>
  <c r="Q438" i="17"/>
  <c r="O438" i="17"/>
  <c r="U408" i="17"/>
  <c r="P408" i="17"/>
  <c r="U388" i="17"/>
  <c r="L388" i="17"/>
  <c r="L4" i="1"/>
  <c r="L5" i="1"/>
  <c r="M4" i="1"/>
  <c r="N4" i="1"/>
  <c r="N5" i="1"/>
  <c r="O3" i="1"/>
  <c r="O4" i="1"/>
  <c r="P4" i="1"/>
  <c r="Q4" i="1"/>
  <c r="Q6" i="1"/>
  <c r="R8" i="1"/>
  <c r="R16" i="1"/>
  <c r="T12" i="1"/>
  <c r="T16" i="1"/>
  <c r="U8" i="1"/>
  <c r="U16" i="1"/>
  <c r="V12" i="1"/>
  <c r="V16" i="1"/>
  <c r="W8" i="1"/>
  <c r="W16" i="1"/>
  <c r="X12" i="1"/>
  <c r="X16" i="1"/>
  <c r="Y8" i="1"/>
  <c r="Y16" i="1"/>
  <c r="Z12" i="1"/>
  <c r="Z16" i="1"/>
  <c r="AA8" i="1"/>
  <c r="AA16" i="1"/>
  <c r="AB12" i="1"/>
  <c r="AB16" i="1"/>
  <c r="L3" i="2"/>
  <c r="L5" i="2"/>
  <c r="N3" i="2"/>
  <c r="N5" i="2"/>
  <c r="P3" i="2"/>
  <c r="P5" i="2"/>
  <c r="L3" i="3"/>
  <c r="L5" i="3"/>
  <c r="L6" i="3"/>
  <c r="M5" i="3"/>
  <c r="N5" i="3"/>
  <c r="N6" i="3"/>
  <c r="O3" i="3"/>
  <c r="O5" i="3"/>
  <c r="P3" i="3"/>
  <c r="P5" i="3"/>
  <c r="P6" i="3"/>
  <c r="Q5" i="3"/>
  <c r="L3" i="4"/>
  <c r="L6" i="4"/>
  <c r="M3" i="4"/>
  <c r="M5" i="4"/>
  <c r="M6" i="4"/>
  <c r="N6" i="4"/>
  <c r="O5" i="4"/>
  <c r="O6" i="4"/>
  <c r="P3" i="4"/>
  <c r="P6" i="4"/>
  <c r="Q3" i="4"/>
  <c r="Q5" i="4"/>
  <c r="Q6" i="4"/>
  <c r="E1" i="17"/>
  <c r="O4" i="5"/>
  <c r="O6" i="5"/>
  <c r="M4" i="5"/>
  <c r="M6" i="5"/>
  <c r="P4" i="5"/>
  <c r="P6" i="5"/>
  <c r="L4" i="5"/>
  <c r="L6" i="5"/>
  <c r="Q4" i="5"/>
  <c r="Q6" i="5"/>
  <c r="N4" i="5"/>
  <c r="N6" i="5"/>
  <c r="O3" i="6"/>
  <c r="O4" i="6"/>
  <c r="O5" i="6"/>
  <c r="O6" i="6"/>
  <c r="M3" i="6"/>
  <c r="M4" i="6"/>
  <c r="M5" i="6"/>
  <c r="M6" i="6"/>
  <c r="P3" i="6"/>
  <c r="P4" i="6"/>
  <c r="P5" i="6"/>
  <c r="P6" i="6"/>
  <c r="L3" i="6"/>
  <c r="L4" i="6"/>
  <c r="L5" i="6"/>
  <c r="L6" i="6"/>
  <c r="Q3" i="6"/>
  <c r="Q4" i="6"/>
  <c r="Q5" i="6"/>
  <c r="Q6" i="6"/>
  <c r="N3" i="6"/>
  <c r="N4" i="6"/>
  <c r="N5" i="6"/>
  <c r="N6" i="6"/>
  <c r="O3" i="7"/>
  <c r="O5" i="7"/>
  <c r="M3" i="7"/>
  <c r="M5" i="7"/>
  <c r="M6" i="7"/>
  <c r="P3" i="7"/>
  <c r="P5" i="7"/>
  <c r="L3" i="7"/>
  <c r="L5" i="7"/>
  <c r="Q3" i="7"/>
  <c r="Q5" i="7"/>
  <c r="N3" i="7"/>
  <c r="N5" i="7"/>
  <c r="N6" i="7"/>
  <c r="O3" i="8"/>
  <c r="O4" i="8"/>
  <c r="O5" i="8"/>
  <c r="O6" i="8"/>
  <c r="M3" i="8"/>
  <c r="M4" i="8"/>
  <c r="M5" i="8"/>
  <c r="M6" i="8"/>
  <c r="P3" i="8"/>
  <c r="P4" i="8"/>
  <c r="P5" i="8"/>
  <c r="P6" i="8"/>
  <c r="L3" i="8"/>
  <c r="L4" i="8"/>
  <c r="L5" i="8"/>
  <c r="L6" i="8"/>
  <c r="Q3" i="8"/>
  <c r="Q4" i="8"/>
  <c r="Q5" i="8"/>
  <c r="Q6" i="8"/>
  <c r="N3" i="8"/>
  <c r="N4" i="8"/>
  <c r="N5" i="8"/>
  <c r="N6" i="8"/>
  <c r="O3" i="9"/>
  <c r="O4" i="9"/>
  <c r="O6" i="9"/>
  <c r="M4" i="9"/>
  <c r="M6" i="9"/>
  <c r="P4" i="9"/>
  <c r="P6" i="9"/>
  <c r="L4" i="9"/>
  <c r="L6" i="9"/>
  <c r="Q4" i="9"/>
  <c r="Q6" i="9"/>
  <c r="N4" i="9"/>
  <c r="N6" i="9"/>
  <c r="O5" i="10"/>
  <c r="O6" i="10"/>
  <c r="M3" i="10"/>
  <c r="M6" i="10"/>
  <c r="P5" i="10"/>
  <c r="P6" i="10"/>
  <c r="L3" i="10"/>
  <c r="L6" i="10"/>
  <c r="Q5" i="10"/>
  <c r="Q6" i="10"/>
  <c r="N3" i="10"/>
  <c r="N6" i="10"/>
  <c r="O3" i="11"/>
  <c r="O5" i="11"/>
  <c r="O6" i="11"/>
  <c r="M3" i="11"/>
  <c r="M5" i="11"/>
  <c r="M6" i="11"/>
  <c r="P3" i="11"/>
  <c r="P5" i="11"/>
  <c r="P6" i="11"/>
  <c r="L3" i="11"/>
  <c r="L5" i="11"/>
  <c r="L6" i="11"/>
  <c r="Q3" i="11"/>
  <c r="Q5" i="11"/>
  <c r="Q6" i="11"/>
  <c r="N3" i="11"/>
  <c r="N5" i="11"/>
  <c r="N6" i="11"/>
  <c r="O3" i="12"/>
  <c r="O4" i="12"/>
  <c r="O5" i="12"/>
  <c r="O6" i="12"/>
  <c r="M3" i="12"/>
  <c r="M4" i="12"/>
  <c r="M5" i="12"/>
  <c r="M6" i="12"/>
  <c r="P3" i="12"/>
  <c r="P4" i="12"/>
  <c r="P5" i="12"/>
  <c r="P6" i="12"/>
  <c r="L3" i="12"/>
  <c r="L4" i="12"/>
  <c r="L5" i="12"/>
  <c r="L6" i="12"/>
  <c r="Q3" i="12"/>
  <c r="Q4" i="12"/>
  <c r="Q5" i="12"/>
  <c r="Q6" i="12"/>
  <c r="N3" i="12"/>
  <c r="N4" i="12"/>
  <c r="N5" i="12"/>
  <c r="N6" i="12"/>
  <c r="G3" i="13"/>
  <c r="G4" i="13"/>
  <c r="G5" i="13"/>
  <c r="G6" i="13"/>
  <c r="G7" i="13"/>
  <c r="G8" i="13"/>
  <c r="G9" i="13"/>
  <c r="G10" i="13"/>
  <c r="G11" i="13"/>
  <c r="G12" i="13"/>
  <c r="G13" i="13"/>
  <c r="G14" i="13"/>
  <c r="E3" i="13"/>
  <c r="E4" i="13"/>
  <c r="E5" i="13"/>
  <c r="E6" i="13"/>
  <c r="E7" i="13"/>
  <c r="E8" i="13"/>
  <c r="E9" i="13"/>
  <c r="E10" i="13"/>
  <c r="E11" i="13"/>
  <c r="E12" i="13"/>
  <c r="E13" i="13"/>
  <c r="E14" i="13"/>
  <c r="H3" i="13"/>
  <c r="H4" i="13"/>
  <c r="H5" i="13"/>
  <c r="H6" i="13"/>
  <c r="H7" i="13"/>
  <c r="H8" i="13"/>
  <c r="H9" i="13"/>
  <c r="H10" i="13"/>
  <c r="H11" i="13"/>
  <c r="H12" i="13"/>
  <c r="H13" i="13"/>
  <c r="H14" i="13"/>
  <c r="F3" i="13"/>
  <c r="F4" i="13"/>
  <c r="F5" i="13"/>
  <c r="F6" i="13"/>
  <c r="F7" i="13"/>
  <c r="F8" i="13"/>
  <c r="F9" i="13"/>
  <c r="F10" i="13"/>
  <c r="F11" i="13"/>
  <c r="F12" i="13"/>
  <c r="F13" i="13"/>
  <c r="F14" i="13"/>
  <c r="I3" i="13"/>
  <c r="I4" i="13"/>
  <c r="I5" i="13"/>
  <c r="I6" i="13"/>
  <c r="I7" i="13"/>
  <c r="I8" i="13"/>
  <c r="I9" i="13"/>
  <c r="I10" i="13"/>
  <c r="I11" i="13"/>
  <c r="I12" i="13"/>
  <c r="I13" i="13"/>
  <c r="I14" i="13"/>
  <c r="J3" i="13"/>
  <c r="J4" i="13"/>
  <c r="J5" i="13"/>
  <c r="J6" i="13"/>
  <c r="J7" i="13"/>
  <c r="J8" i="13"/>
  <c r="J9" i="13"/>
  <c r="J10" i="13"/>
  <c r="J11" i="13"/>
  <c r="J12" i="13"/>
  <c r="J13" i="13"/>
  <c r="J14" i="13"/>
  <c r="G3" i="14"/>
  <c r="G4" i="14"/>
  <c r="G5" i="14"/>
  <c r="G6" i="14"/>
  <c r="G7" i="14"/>
  <c r="G8" i="14"/>
  <c r="G9" i="14"/>
  <c r="G10" i="14"/>
  <c r="G11" i="14"/>
  <c r="G12" i="14"/>
  <c r="G13" i="14"/>
  <c r="G14" i="14"/>
  <c r="E3" i="14"/>
  <c r="E4" i="14"/>
  <c r="E5" i="14"/>
  <c r="E6" i="14"/>
  <c r="E1" i="14"/>
  <c r="C15" i="18"/>
  <c r="E7" i="14"/>
  <c r="E8" i="14"/>
  <c r="E9" i="14"/>
  <c r="E10" i="14"/>
  <c r="E11" i="14"/>
  <c r="E12" i="14"/>
  <c r="E13" i="14"/>
  <c r="E14" i="14"/>
  <c r="H3" i="14"/>
  <c r="H4" i="14"/>
  <c r="H5" i="14"/>
  <c r="H6" i="14"/>
  <c r="H7" i="14"/>
  <c r="H8" i="14"/>
  <c r="H9" i="14"/>
  <c r="H10" i="14"/>
  <c r="H11" i="14"/>
  <c r="H12" i="14"/>
  <c r="H13" i="14"/>
  <c r="H14" i="14"/>
  <c r="F3" i="14"/>
  <c r="F4" i="14"/>
  <c r="F5" i="14"/>
  <c r="F6" i="14"/>
  <c r="F1" i="14"/>
  <c r="E15" i="18"/>
  <c r="F7" i="14"/>
  <c r="F8" i="14"/>
  <c r="F9" i="14"/>
  <c r="F10" i="14"/>
  <c r="F11" i="14"/>
  <c r="F12" i="14"/>
  <c r="F13" i="14"/>
  <c r="F14" i="14"/>
  <c r="I3" i="14"/>
  <c r="I4" i="14"/>
  <c r="I5" i="14"/>
  <c r="I6" i="14"/>
  <c r="I7" i="14"/>
  <c r="I8" i="14"/>
  <c r="I9" i="14"/>
  <c r="I10" i="14"/>
  <c r="I11" i="14"/>
  <c r="I12" i="14"/>
  <c r="I13" i="14"/>
  <c r="I14" i="14"/>
  <c r="J3" i="14"/>
  <c r="J4" i="14"/>
  <c r="J5" i="14"/>
  <c r="J6" i="14"/>
  <c r="J1" i="14"/>
  <c r="G15" i="18"/>
  <c r="J7" i="14"/>
  <c r="J8" i="14"/>
  <c r="J9" i="14"/>
  <c r="J10" i="14"/>
  <c r="J11" i="14"/>
  <c r="J12" i="14"/>
  <c r="J13" i="14"/>
  <c r="J14" i="14"/>
  <c r="G3" i="15"/>
  <c r="G4" i="15"/>
  <c r="G5" i="15"/>
  <c r="G6" i="15"/>
  <c r="G7" i="15"/>
  <c r="G8" i="15"/>
  <c r="G9" i="15"/>
  <c r="G10" i="15"/>
  <c r="G11" i="15"/>
  <c r="G12" i="15"/>
  <c r="G13" i="15"/>
  <c r="G14" i="15"/>
  <c r="G1" i="15"/>
  <c r="B16" i="18"/>
  <c r="E3" i="15"/>
  <c r="E4" i="15"/>
  <c r="E5" i="15"/>
  <c r="E6" i="15"/>
  <c r="E7" i="15"/>
  <c r="E8" i="15"/>
  <c r="E9" i="15"/>
  <c r="E10" i="15"/>
  <c r="E11" i="15"/>
  <c r="E12" i="15"/>
  <c r="E13" i="15"/>
  <c r="E14" i="15"/>
  <c r="H3" i="15"/>
  <c r="H4" i="15"/>
  <c r="H5" i="15"/>
  <c r="H6" i="15"/>
  <c r="H7" i="15"/>
  <c r="H8" i="15"/>
  <c r="H9" i="15"/>
  <c r="H10" i="15"/>
  <c r="H11" i="15"/>
  <c r="H12" i="15"/>
  <c r="H13" i="15"/>
  <c r="H14" i="15"/>
  <c r="H1" i="15"/>
  <c r="D16" i="18"/>
  <c r="F3" i="15"/>
  <c r="F4" i="15"/>
  <c r="F1" i="15"/>
  <c r="F5" i="15"/>
  <c r="F6" i="15"/>
  <c r="F7" i="15"/>
  <c r="F8" i="15"/>
  <c r="F9" i="15"/>
  <c r="F10" i="15"/>
  <c r="F11" i="15"/>
  <c r="F12" i="15"/>
  <c r="F13" i="15"/>
  <c r="F14" i="15"/>
  <c r="I3" i="15"/>
  <c r="I4" i="15"/>
  <c r="I5" i="15"/>
  <c r="I6" i="15"/>
  <c r="I7" i="15"/>
  <c r="I8" i="15"/>
  <c r="I9" i="15"/>
  <c r="I10" i="15"/>
  <c r="I11" i="15"/>
  <c r="I12" i="15"/>
  <c r="I13" i="15"/>
  <c r="I14" i="15"/>
  <c r="I1" i="15"/>
  <c r="F16" i="18"/>
  <c r="J3" i="15"/>
  <c r="J4" i="15"/>
  <c r="J5" i="15"/>
  <c r="J6" i="15"/>
  <c r="J7" i="15"/>
  <c r="J8" i="15"/>
  <c r="J9" i="15"/>
  <c r="J10" i="15"/>
  <c r="J11" i="15"/>
  <c r="J12" i="15"/>
  <c r="J13" i="15"/>
  <c r="J14" i="15"/>
  <c r="G3" i="16"/>
  <c r="G4" i="16"/>
  <c r="G5" i="16"/>
  <c r="G6" i="16"/>
  <c r="G7" i="16"/>
  <c r="G8" i="16"/>
  <c r="G9" i="16"/>
  <c r="G10" i="16"/>
  <c r="G11" i="16"/>
  <c r="G12" i="16"/>
  <c r="G13" i="16"/>
  <c r="G14" i="16"/>
  <c r="G1" i="16"/>
  <c r="B17" i="18"/>
  <c r="E3" i="16"/>
  <c r="E4" i="16"/>
  <c r="E5" i="16"/>
  <c r="E6" i="16"/>
  <c r="E7" i="16"/>
  <c r="E8" i="16"/>
  <c r="E9" i="16"/>
  <c r="E10" i="16"/>
  <c r="E11" i="16"/>
  <c r="E12" i="16"/>
  <c r="E13" i="16"/>
  <c r="E14" i="16"/>
  <c r="E1" i="16"/>
  <c r="C17" i="18"/>
  <c r="H3" i="16"/>
  <c r="H4" i="16"/>
  <c r="H5" i="16"/>
  <c r="H6" i="16"/>
  <c r="H7" i="16"/>
  <c r="H8" i="16"/>
  <c r="H9" i="16"/>
  <c r="H10" i="16"/>
  <c r="H11" i="16"/>
  <c r="H12" i="16"/>
  <c r="H13" i="16"/>
  <c r="H14" i="16"/>
  <c r="H1" i="16"/>
  <c r="D17" i="18"/>
  <c r="F3" i="16"/>
  <c r="F4" i="16"/>
  <c r="F5" i="16"/>
  <c r="F6" i="16"/>
  <c r="F7" i="16"/>
  <c r="F8" i="16"/>
  <c r="F9" i="16"/>
  <c r="F10" i="16"/>
  <c r="F11" i="16"/>
  <c r="F12" i="16"/>
  <c r="F13" i="16"/>
  <c r="F14" i="16"/>
  <c r="F1" i="16"/>
  <c r="E17" i="18"/>
  <c r="I3" i="16"/>
  <c r="I4" i="16"/>
  <c r="I5" i="16"/>
  <c r="I6" i="16"/>
  <c r="I7" i="16"/>
  <c r="I8" i="16"/>
  <c r="I9" i="16"/>
  <c r="I10" i="16"/>
  <c r="I11" i="16"/>
  <c r="I12" i="16"/>
  <c r="I13" i="16"/>
  <c r="I14" i="16"/>
  <c r="I1" i="16"/>
  <c r="F17" i="18"/>
  <c r="J3" i="16"/>
  <c r="J4" i="16"/>
  <c r="J5" i="16"/>
  <c r="J6" i="16"/>
  <c r="J7" i="16"/>
  <c r="J8" i="16"/>
  <c r="J9" i="16"/>
  <c r="J10" i="16"/>
  <c r="J11" i="16"/>
  <c r="J12" i="16"/>
  <c r="J13" i="16"/>
  <c r="J14" i="16"/>
  <c r="J1" i="16"/>
  <c r="G17" i="18"/>
  <c r="H17" i="18"/>
  <c r="U799" i="17"/>
  <c r="V799" i="17"/>
  <c r="N789" i="17"/>
  <c r="O789" i="17"/>
  <c r="P789" i="17"/>
  <c r="M779" i="17"/>
  <c r="O779" i="17"/>
  <c r="S719" i="17"/>
  <c r="K719" i="17"/>
  <c r="P669" i="17"/>
  <c r="R669" i="17"/>
  <c r="K659" i="17"/>
  <c r="R659" i="17"/>
  <c r="K639" i="17"/>
  <c r="R639" i="17"/>
  <c r="Q639" i="17"/>
  <c r="K609" i="17"/>
  <c r="R609" i="17"/>
  <c r="K569" i="17"/>
  <c r="Q569" i="17"/>
  <c r="Q399" i="17"/>
  <c r="U409" i="17"/>
  <c r="Q419" i="17"/>
  <c r="S439" i="17"/>
  <c r="U459" i="17"/>
  <c r="R465" i="17"/>
  <c r="R469" i="17"/>
  <c r="O475" i="17"/>
  <c r="L485" i="17"/>
  <c r="V485" i="17"/>
  <c r="V489" i="17"/>
  <c r="S495" i="17"/>
  <c r="S499" i="17"/>
  <c r="P505" i="17"/>
  <c r="L509" i="17"/>
  <c r="M515" i="17"/>
  <c r="P525" i="17"/>
  <c r="Q529" i="17"/>
  <c r="S535" i="17"/>
  <c r="L545" i="17"/>
  <c r="V545" i="17"/>
  <c r="Q555" i="17"/>
  <c r="V565" i="17"/>
  <c r="Q575" i="17"/>
  <c r="M585" i="17"/>
  <c r="S595" i="17"/>
  <c r="N605" i="17"/>
  <c r="T625" i="17"/>
  <c r="O635" i="17"/>
  <c r="N645" i="17"/>
  <c r="N655" i="17"/>
  <c r="M665" i="17"/>
  <c r="P675" i="17"/>
  <c r="R685" i="17"/>
  <c r="U709" i="17"/>
  <c r="M715" i="17"/>
  <c r="P725" i="17"/>
  <c r="R735" i="17"/>
  <c r="L755" i="17"/>
  <c r="Q765" i="17"/>
  <c r="O805" i="17"/>
  <c r="Q885" i="17"/>
  <c r="O909" i="17"/>
  <c r="R968" i="17"/>
  <c r="M968" i="17"/>
  <c r="L968" i="17"/>
  <c r="S968" i="17"/>
  <c r="Q968" i="17"/>
  <c r="P968" i="17"/>
  <c r="R958" i="17"/>
  <c r="S958" i="17"/>
  <c r="Q958" i="17"/>
  <c r="P958" i="17"/>
  <c r="M958" i="17"/>
  <c r="L958" i="17"/>
  <c r="U958" i="17"/>
  <c r="R948" i="17"/>
  <c r="Q948" i="17"/>
  <c r="M948" i="17"/>
  <c r="L948" i="17"/>
  <c r="S948" i="17"/>
  <c r="N948" i="17"/>
  <c r="K948" i="17"/>
  <c r="U948" i="17"/>
  <c r="R938" i="17"/>
  <c r="O938" i="17"/>
  <c r="K938" i="17"/>
  <c r="T938" i="17"/>
  <c r="S938" i="17"/>
  <c r="L938" i="17"/>
  <c r="U938" i="17"/>
  <c r="P938" i="17"/>
  <c r="R928" i="17"/>
  <c r="M928" i="17"/>
  <c r="N928" i="17"/>
  <c r="L928" i="17"/>
  <c r="S928" i="17"/>
  <c r="V928" i="17"/>
  <c r="U928" i="17"/>
  <c r="P928" i="17"/>
  <c r="N918" i="17"/>
  <c r="V918" i="17"/>
  <c r="U918" i="17"/>
  <c r="P918" i="17"/>
  <c r="T918" i="17"/>
  <c r="S918" i="17"/>
  <c r="O918" i="17"/>
  <c r="L918" i="17"/>
  <c r="M908" i="17"/>
  <c r="P908" i="17"/>
  <c r="O908" i="17"/>
  <c r="T908" i="17"/>
  <c r="U908" i="17"/>
  <c r="R908" i="17"/>
  <c r="P898" i="17"/>
  <c r="N898" i="17"/>
  <c r="K898" i="17"/>
  <c r="M898" i="17"/>
  <c r="S898" i="17"/>
  <c r="U898" i="17"/>
  <c r="R898" i="17"/>
  <c r="K888" i="17"/>
  <c r="T888" i="17"/>
  <c r="N888" i="17"/>
  <c r="M888" i="17"/>
  <c r="R888" i="17"/>
  <c r="L888" i="17"/>
  <c r="V888" i="17"/>
  <c r="S888" i="17"/>
  <c r="Q878" i="17"/>
  <c r="P878" i="17"/>
  <c r="O878" i="17"/>
  <c r="U878" i="17"/>
  <c r="K878" i="17"/>
  <c r="R878" i="17"/>
  <c r="N878" i="17"/>
  <c r="O868" i="17"/>
  <c r="T868" i="17"/>
  <c r="S868" i="17"/>
  <c r="M868" i="17"/>
  <c r="V868" i="17"/>
  <c r="K868" i="17"/>
  <c r="U868" i="17"/>
  <c r="P868" i="17"/>
  <c r="L868" i="17"/>
  <c r="M858" i="17"/>
  <c r="L858" i="17"/>
  <c r="V858" i="17"/>
  <c r="Q858" i="17"/>
  <c r="S858" i="17"/>
  <c r="P858" i="17"/>
  <c r="O848" i="17"/>
  <c r="T848" i="17"/>
  <c r="S848" i="17"/>
  <c r="M848" i="17"/>
  <c r="R848" i="17"/>
  <c r="Q848" i="17"/>
  <c r="L848" i="17"/>
  <c r="K848" i="17"/>
  <c r="S838" i="17"/>
  <c r="R838" i="17"/>
  <c r="Q838" i="17"/>
  <c r="L838" i="17"/>
  <c r="K838" i="17"/>
  <c r="N838" i="17"/>
  <c r="M838" i="17"/>
  <c r="U838" i="17"/>
  <c r="U828" i="17"/>
  <c r="N828" i="17"/>
  <c r="K828" i="17"/>
  <c r="M828" i="17"/>
  <c r="R828" i="17"/>
  <c r="S828" i="17"/>
  <c r="Q828" i="17"/>
  <c r="L828" i="17"/>
  <c r="O818" i="17"/>
  <c r="N818" i="17"/>
  <c r="S818" i="17"/>
  <c r="P818" i="17"/>
  <c r="M818" i="17"/>
  <c r="U818" i="17"/>
  <c r="S808" i="17"/>
  <c r="R808" i="17"/>
  <c r="K808" i="17"/>
  <c r="M808" i="17"/>
  <c r="T808" i="17"/>
  <c r="Q808" i="17"/>
  <c r="N808" i="17"/>
  <c r="K798" i="17"/>
  <c r="N798" i="17"/>
  <c r="M798" i="17"/>
  <c r="R798" i="17"/>
  <c r="V798" i="17"/>
  <c r="S798" i="17"/>
  <c r="P798" i="17"/>
  <c r="S788" i="17"/>
  <c r="R788" i="17"/>
  <c r="M788" i="17"/>
  <c r="K788" i="17"/>
  <c r="O788" i="17"/>
  <c r="N788" i="17"/>
  <c r="U788" i="17"/>
  <c r="T778" i="17"/>
  <c r="N778" i="17"/>
  <c r="M778" i="17"/>
  <c r="K778" i="17"/>
  <c r="R778" i="17"/>
  <c r="K768" i="17"/>
  <c r="P768" i="17"/>
  <c r="R768" i="17"/>
  <c r="Q768" i="17"/>
  <c r="V768" i="17"/>
  <c r="U758" i="17"/>
  <c r="S758" i="17"/>
  <c r="R758" i="17"/>
  <c r="M758" i="17"/>
  <c r="K748" i="17"/>
  <c r="V748" i="17"/>
  <c r="L748" i="17"/>
  <c r="U748" i="17"/>
  <c r="P748" i="17"/>
  <c r="Q738" i="17"/>
  <c r="P738" i="17"/>
  <c r="U738" i="17"/>
  <c r="K728" i="17"/>
  <c r="V728" i="17"/>
  <c r="L728" i="17"/>
  <c r="U728" i="17"/>
  <c r="P728" i="17"/>
  <c r="Q718" i="17"/>
  <c r="K718" i="17"/>
  <c r="P718" i="17"/>
  <c r="U718" i="17"/>
  <c r="V708" i="17"/>
  <c r="L708" i="17"/>
  <c r="U708" i="17"/>
  <c r="P708" i="17"/>
  <c r="K698" i="17"/>
  <c r="Q698" i="17"/>
  <c r="P698" i="17"/>
  <c r="U698" i="17"/>
  <c r="K688" i="17"/>
  <c r="V688" i="17"/>
  <c r="L688" i="17"/>
  <c r="U688" i="17"/>
  <c r="P688" i="17"/>
  <c r="Q678" i="17"/>
  <c r="P678" i="17"/>
  <c r="U678" i="17"/>
  <c r="K668" i="17"/>
  <c r="M668" i="17"/>
  <c r="V668" i="17"/>
  <c r="L668" i="17"/>
  <c r="Q668" i="17"/>
  <c r="T658" i="17"/>
  <c r="S658" i="17"/>
  <c r="N658" i="17"/>
  <c r="Q648" i="17"/>
  <c r="K648" i="17"/>
  <c r="P648" i="17"/>
  <c r="U648" i="17"/>
  <c r="N638" i="17"/>
  <c r="M638" i="17"/>
  <c r="K638" i="17"/>
  <c r="U628" i="17"/>
  <c r="T628" i="17"/>
  <c r="R618" i="17"/>
  <c r="Q618" i="17"/>
  <c r="O608" i="17"/>
  <c r="N608" i="17"/>
  <c r="K598" i="17"/>
  <c r="V598" i="17"/>
  <c r="L598" i="17"/>
  <c r="K588" i="17"/>
  <c r="S588" i="17"/>
  <c r="K568" i="17"/>
  <c r="M568" i="17"/>
  <c r="R399" i="17"/>
  <c r="V409" i="17"/>
  <c r="R419" i="17"/>
  <c r="T439" i="17"/>
  <c r="L449" i="17"/>
  <c r="V459" i="17"/>
  <c r="S469" i="17"/>
  <c r="L479" i="17"/>
  <c r="T499" i="17"/>
  <c r="Q509" i="17"/>
  <c r="R529" i="17"/>
  <c r="Q589" i="17"/>
  <c r="Q619" i="17"/>
  <c r="T699" i="17"/>
  <c r="U749" i="17"/>
  <c r="V957" i="17"/>
  <c r="U957" i="17"/>
  <c r="Q947" i="17"/>
  <c r="T947" i="17"/>
  <c r="R937" i="17"/>
  <c r="O937" i="17"/>
  <c r="U927" i="17"/>
  <c r="P927" i="17"/>
  <c r="K917" i="17"/>
  <c r="U917" i="17"/>
  <c r="T917" i="17"/>
  <c r="L917" i="17"/>
  <c r="R907" i="17"/>
  <c r="U907" i="17"/>
  <c r="S907" i="17"/>
  <c r="K907" i="17"/>
  <c r="T897" i="17"/>
  <c r="M897" i="17"/>
  <c r="V897" i="17"/>
  <c r="Q897" i="17"/>
  <c r="U887" i="17"/>
  <c r="Q887" i="17"/>
  <c r="T887" i="17"/>
  <c r="R877" i="17"/>
  <c r="T877" i="17"/>
  <c r="M877" i="17"/>
  <c r="O867" i="17"/>
  <c r="N867" i="17"/>
  <c r="L867" i="17"/>
  <c r="L857" i="17"/>
  <c r="V857" i="17"/>
  <c r="M857" i="17"/>
  <c r="S857" i="17"/>
  <c r="Q857" i="17"/>
  <c r="Q847" i="17"/>
  <c r="M847" i="17"/>
  <c r="S847" i="17"/>
  <c r="P847" i="17"/>
  <c r="T847" i="17"/>
  <c r="T837" i="17"/>
  <c r="Q837" i="17"/>
  <c r="P837" i="17"/>
  <c r="S837" i="17"/>
  <c r="M837" i="17"/>
  <c r="V827" i="17"/>
  <c r="M827" i="17"/>
  <c r="L827" i="17"/>
  <c r="R827" i="17"/>
  <c r="O827" i="17"/>
  <c r="T827" i="17"/>
  <c r="S399" i="17"/>
  <c r="S419" i="17"/>
  <c r="U439" i="17"/>
  <c r="Q449" i="17"/>
  <c r="T465" i="17"/>
  <c r="T469" i="17"/>
  <c r="Q475" i="17"/>
  <c r="Q479" i="17"/>
  <c r="N485" i="17"/>
  <c r="U495" i="17"/>
  <c r="U499" i="17"/>
  <c r="R505" i="17"/>
  <c r="R509" i="17"/>
  <c r="O515" i="17"/>
  <c r="R525" i="17"/>
  <c r="U535" i="17"/>
  <c r="N545" i="17"/>
  <c r="M565" i="17"/>
  <c r="R589" i="17"/>
  <c r="R619" i="17"/>
  <c r="U699" i="17"/>
  <c r="V749" i="17"/>
  <c r="V769" i="17"/>
  <c r="L837" i="17"/>
  <c r="O847" i="17"/>
  <c r="N887" i="17"/>
  <c r="Q918" i="17"/>
  <c r="U968" i="17"/>
  <c r="K738" i="17"/>
  <c r="K818" i="17"/>
  <c r="L389" i="17"/>
  <c r="T399" i="17"/>
  <c r="T419" i="17"/>
  <c r="L429" i="17"/>
  <c r="V439" i="17"/>
  <c r="R449" i="17"/>
  <c r="U469" i="17"/>
  <c r="R479" i="17"/>
  <c r="V499" i="17"/>
  <c r="S509" i="17"/>
  <c r="Q519" i="17"/>
  <c r="Q549" i="17"/>
  <c r="R569" i="17"/>
  <c r="T689" i="17"/>
  <c r="T739" i="17"/>
  <c r="O837" i="17"/>
  <c r="V847" i="17"/>
  <c r="R867" i="17"/>
  <c r="O897" i="17"/>
  <c r="M907" i="17"/>
  <c r="M927" i="17"/>
  <c r="U937" i="17"/>
  <c r="S965" i="17"/>
  <c r="T965" i="17"/>
  <c r="N955" i="17"/>
  <c r="R955" i="17"/>
  <c r="M955" i="17"/>
  <c r="P955" i="17"/>
  <c r="M945" i="17"/>
  <c r="Q945" i="17"/>
  <c r="M935" i="17"/>
  <c r="L935" i="17"/>
  <c r="P935" i="17"/>
  <c r="R925" i="17"/>
  <c r="P925" i="17"/>
  <c r="M925" i="17"/>
  <c r="V915" i="17"/>
  <c r="O915" i="17"/>
  <c r="P915" i="17"/>
  <c r="N915" i="17"/>
  <c r="O905" i="17"/>
  <c r="S905" i="17"/>
  <c r="Q905" i="17"/>
  <c r="T905" i="17"/>
  <c r="S895" i="17"/>
  <c r="L895" i="17"/>
  <c r="P895" i="17"/>
  <c r="N885" i="17"/>
  <c r="M885" i="17"/>
  <c r="V885" i="17"/>
  <c r="T885" i="17"/>
  <c r="O885" i="17"/>
  <c r="U875" i="17"/>
  <c r="S875" i="17"/>
  <c r="P875" i="17"/>
  <c r="N875" i="17"/>
  <c r="T865" i="17"/>
  <c r="M865" i="17"/>
  <c r="U865" i="17"/>
  <c r="Q865" i="17"/>
  <c r="S855" i="17"/>
  <c r="P855" i="17"/>
  <c r="N855" i="17"/>
  <c r="T855" i="17"/>
  <c r="M855" i="17"/>
  <c r="N845" i="17"/>
  <c r="M845" i="17"/>
  <c r="R845" i="17"/>
  <c r="S845" i="17"/>
  <c r="Q845" i="17"/>
  <c r="L845" i="17"/>
  <c r="T835" i="17"/>
  <c r="Q835" i="17"/>
  <c r="O835" i="17"/>
  <c r="V835" i="17"/>
  <c r="S835" i="17"/>
  <c r="R835" i="17"/>
  <c r="L835" i="17"/>
  <c r="N825" i="17"/>
  <c r="M825" i="17"/>
  <c r="S825" i="17"/>
  <c r="T825" i="17"/>
  <c r="Q825" i="17"/>
  <c r="Q815" i="17"/>
  <c r="O815" i="17"/>
  <c r="U815" i="17"/>
  <c r="L815" i="17"/>
  <c r="V815" i="17"/>
  <c r="S815" i="17"/>
  <c r="K805" i="17"/>
  <c r="V805" i="17"/>
  <c r="L805" i="17"/>
  <c r="U805" i="17"/>
  <c r="P805" i="17"/>
  <c r="R805" i="17"/>
  <c r="Q805" i="17"/>
  <c r="M805" i="17"/>
  <c r="Q795" i="17"/>
  <c r="K795" i="17"/>
  <c r="P795" i="17"/>
  <c r="U795" i="17"/>
  <c r="V795" i="17"/>
  <c r="R795" i="17"/>
  <c r="N795" i="17"/>
  <c r="V785" i="17"/>
  <c r="L785" i="17"/>
  <c r="U785" i="17"/>
  <c r="K785" i="17"/>
  <c r="P785" i="17"/>
  <c r="N785" i="17"/>
  <c r="M785" i="17"/>
  <c r="S785" i="17"/>
  <c r="K775" i="17"/>
  <c r="M775" i="17"/>
  <c r="Q775" i="17"/>
  <c r="P775" i="17"/>
  <c r="U775" i="17"/>
  <c r="K765" i="17"/>
  <c r="S765" i="17"/>
  <c r="T765" i="17"/>
  <c r="R765" i="17"/>
  <c r="M765" i="17"/>
  <c r="N755" i="17"/>
  <c r="V755" i="17"/>
  <c r="U755" i="17"/>
  <c r="P755" i="17"/>
  <c r="K745" i="17"/>
  <c r="O745" i="17"/>
  <c r="N745" i="17"/>
  <c r="S745" i="17"/>
  <c r="K735" i="17"/>
  <c r="T735" i="17"/>
  <c r="S735" i="17"/>
  <c r="N735" i="17"/>
  <c r="K725" i="17"/>
  <c r="O725" i="17"/>
  <c r="N725" i="17"/>
  <c r="S725" i="17"/>
  <c r="K715" i="17"/>
  <c r="T715" i="17"/>
  <c r="S715" i="17"/>
  <c r="N715" i="17"/>
  <c r="K705" i="17"/>
  <c r="O705" i="17"/>
  <c r="N705" i="17"/>
  <c r="S705" i="17"/>
  <c r="K695" i="17"/>
  <c r="T695" i="17"/>
  <c r="S695" i="17"/>
  <c r="N695" i="17"/>
  <c r="O685" i="17"/>
  <c r="N685" i="17"/>
  <c r="S685" i="17"/>
  <c r="K675" i="17"/>
  <c r="T675" i="17"/>
  <c r="S675" i="17"/>
  <c r="N675" i="17"/>
  <c r="K665" i="17"/>
  <c r="P665" i="17"/>
  <c r="O665" i="17"/>
  <c r="T665" i="17"/>
  <c r="K655" i="17"/>
  <c r="M655" i="17"/>
  <c r="V655" i="17"/>
  <c r="L655" i="17"/>
  <c r="Q655" i="17"/>
  <c r="K645" i="17"/>
  <c r="T645" i="17"/>
  <c r="S645" i="17"/>
  <c r="K635" i="17"/>
  <c r="Q635" i="17"/>
  <c r="P635" i="17"/>
  <c r="K625" i="17"/>
  <c r="N625" i="17"/>
  <c r="M625" i="17"/>
  <c r="K615" i="17"/>
  <c r="U615" i="17"/>
  <c r="T615" i="17"/>
  <c r="K605" i="17"/>
  <c r="R605" i="17"/>
  <c r="O595" i="17"/>
  <c r="K595" i="17"/>
  <c r="K585" i="17"/>
  <c r="V585" i="17"/>
  <c r="L585" i="17"/>
  <c r="K575" i="17"/>
  <c r="S575" i="17"/>
  <c r="K555" i="17"/>
  <c r="M555" i="17"/>
  <c r="Q389" i="17"/>
  <c r="U399" i="17"/>
  <c r="U419" i="17"/>
  <c r="Q429" i="17"/>
  <c r="S449" i="17"/>
  <c r="O455" i="17"/>
  <c r="L465" i="17"/>
  <c r="V465" i="17"/>
  <c r="V469" i="17"/>
  <c r="S475" i="17"/>
  <c r="S479" i="17"/>
  <c r="P485" i="17"/>
  <c r="L489" i="17"/>
  <c r="T505" i="17"/>
  <c r="T509" i="17"/>
  <c r="Q515" i="17"/>
  <c r="R519" i="17"/>
  <c r="T525" i="17"/>
  <c r="M535" i="17"/>
  <c r="P545" i="17"/>
  <c r="R549" i="17"/>
  <c r="U555" i="17"/>
  <c r="O565" i="17"/>
  <c r="V575" i="17"/>
  <c r="Q585" i="17"/>
  <c r="L595" i="17"/>
  <c r="S605" i="17"/>
  <c r="O615" i="17"/>
  <c r="L625" i="17"/>
  <c r="Q629" i="17"/>
  <c r="U635" i="17"/>
  <c r="R645" i="17"/>
  <c r="S655" i="17"/>
  <c r="S665" i="17"/>
  <c r="V675" i="17"/>
  <c r="U689" i="17"/>
  <c r="M695" i="17"/>
  <c r="P705" i="17"/>
  <c r="R715" i="17"/>
  <c r="U725" i="17"/>
  <c r="U739" i="17"/>
  <c r="L745" i="17"/>
  <c r="R755" i="17"/>
  <c r="N775" i="17"/>
  <c r="O795" i="17"/>
  <c r="R825" i="17"/>
  <c r="U837" i="17"/>
  <c r="T867" i="17"/>
  <c r="O907" i="17"/>
  <c r="O928" i="17"/>
  <c r="M938" i="17"/>
  <c r="T945" i="17"/>
  <c r="M947" i="17"/>
  <c r="K678" i="17"/>
  <c r="R389" i="17"/>
  <c r="V399" i="17"/>
  <c r="L409" i="17"/>
  <c r="V419" i="17"/>
  <c r="R429" i="17"/>
  <c r="T449" i="17"/>
  <c r="L459" i="17"/>
  <c r="T479" i="17"/>
  <c r="Q489" i="17"/>
  <c r="U509" i="17"/>
  <c r="Q599" i="17"/>
  <c r="R629" i="17"/>
  <c r="U679" i="17"/>
  <c r="T729" i="17"/>
  <c r="V837" i="17"/>
  <c r="K755" i="17"/>
  <c r="K965" i="17"/>
  <c r="P913" i="17"/>
  <c r="S913" i="17"/>
  <c r="S389" i="17"/>
  <c r="Q409" i="17"/>
  <c r="S429" i="17"/>
  <c r="U449" i="17"/>
  <c r="Q459" i="17"/>
  <c r="U479" i="17"/>
  <c r="R489" i="17"/>
  <c r="V509" i="17"/>
  <c r="R599" i="17"/>
  <c r="S669" i="17"/>
  <c r="V679" i="17"/>
  <c r="U729" i="17"/>
  <c r="V759" i="17"/>
  <c r="O829" i="17"/>
  <c r="S955" i="17"/>
  <c r="O957" i="17"/>
  <c r="K685" i="17"/>
  <c r="K845" i="17"/>
  <c r="K967" i="17"/>
  <c r="T962" i="17"/>
  <c r="S962" i="17"/>
  <c r="K952" i="17"/>
  <c r="M952" i="17"/>
  <c r="L952" i="17"/>
  <c r="S942" i="17"/>
  <c r="Q942" i="17"/>
  <c r="T942" i="17"/>
  <c r="R942" i="17"/>
  <c r="M932" i="17"/>
  <c r="V932" i="17"/>
  <c r="T389" i="17"/>
  <c r="R409" i="17"/>
  <c r="T429" i="17"/>
  <c r="L439" i="17"/>
  <c r="V449" i="17"/>
  <c r="R459" i="17"/>
  <c r="V479" i="17"/>
  <c r="S489" i="17"/>
  <c r="L499" i="17"/>
  <c r="Q539" i="17"/>
  <c r="Q579" i="17"/>
  <c r="Q649" i="17"/>
  <c r="Q659" i="17"/>
  <c r="T719" i="17"/>
  <c r="R957" i="17"/>
  <c r="U389" i="17"/>
  <c r="S409" i="17"/>
  <c r="U429" i="17"/>
  <c r="Q439" i="17"/>
  <c r="S459" i="17"/>
  <c r="L469" i="17"/>
  <c r="T489" i="17"/>
  <c r="Q499" i="17"/>
  <c r="R539" i="17"/>
  <c r="Q559" i="17"/>
  <c r="R579" i="17"/>
  <c r="R649" i="17"/>
  <c r="U719" i="17"/>
  <c r="P827" i="17"/>
  <c r="O857" i="17"/>
  <c r="O877" i="17"/>
  <c r="N917" i="17"/>
  <c r="R965" i="17"/>
  <c r="K855" i="17"/>
  <c r="Q793" i="17"/>
  <c r="P873" i="17"/>
  <c r="S882" i="17"/>
  <c r="U882" i="17"/>
  <c r="N892" i="17"/>
  <c r="L902" i="17"/>
  <c r="U964" i="17"/>
  <c r="N964" i="17"/>
  <c r="O964" i="17"/>
  <c r="M964" i="17"/>
  <c r="S964" i="17"/>
  <c r="M954" i="17"/>
  <c r="K954" i="17"/>
  <c r="N954" i="17"/>
  <c r="U954" i="17"/>
  <c r="P954" i="17"/>
  <c r="P944" i="17"/>
  <c r="Q944" i="17"/>
  <c r="O944" i="17"/>
  <c r="U944" i="17"/>
  <c r="T934" i="17"/>
  <c r="K934" i="17"/>
  <c r="P934" i="17"/>
  <c r="T924" i="17"/>
  <c r="S924" i="17"/>
  <c r="R924" i="17"/>
  <c r="M924" i="17"/>
  <c r="O914" i="17"/>
  <c r="U914" i="17"/>
  <c r="T914" i="17"/>
  <c r="K914" i="17"/>
  <c r="N914" i="17"/>
  <c r="N904" i="17"/>
  <c r="K904" i="17"/>
  <c r="O904" i="17"/>
  <c r="M904" i="17"/>
  <c r="S904" i="17"/>
  <c r="K894" i="17"/>
  <c r="P894" i="17"/>
  <c r="L894" i="17"/>
  <c r="V894" i="17"/>
  <c r="Q894" i="17"/>
  <c r="T884" i="17"/>
  <c r="L884" i="17"/>
  <c r="V884" i="17"/>
  <c r="K884" i="17"/>
  <c r="P884" i="17"/>
  <c r="K874" i="17"/>
  <c r="Q874" i="17"/>
  <c r="N874" i="17"/>
  <c r="M874" i="17"/>
  <c r="S874" i="17"/>
  <c r="P864" i="17"/>
  <c r="K864" i="17"/>
  <c r="S864" i="17"/>
  <c r="R864" i="17"/>
  <c r="L864" i="17"/>
  <c r="K854" i="17"/>
  <c r="R854" i="17"/>
  <c r="O854" i="17"/>
  <c r="N854" i="17"/>
  <c r="T854" i="17"/>
  <c r="V844" i="17"/>
  <c r="L844" i="17"/>
  <c r="N844" i="17"/>
  <c r="M844" i="17"/>
  <c r="R844" i="17"/>
  <c r="K834" i="17"/>
  <c r="T834" i="17"/>
  <c r="P834" i="17"/>
  <c r="O834" i="17"/>
  <c r="U834" i="17"/>
  <c r="K824" i="17"/>
  <c r="O824" i="17"/>
  <c r="N824" i="17"/>
  <c r="S824" i="17"/>
  <c r="Q814" i="17"/>
  <c r="P814" i="17"/>
  <c r="U814" i="17"/>
  <c r="M804" i="17"/>
  <c r="V804" i="17"/>
  <c r="L804" i="17"/>
  <c r="Q804" i="17"/>
  <c r="K794" i="17"/>
  <c r="R794" i="17"/>
  <c r="Q794" i="17"/>
  <c r="V794" i="17"/>
  <c r="L794" i="17"/>
  <c r="K774" i="17"/>
  <c r="N774" i="17"/>
  <c r="P813" i="17"/>
  <c r="Q813" i="17"/>
  <c r="T912" i="17"/>
  <c r="R912" i="17"/>
  <c r="Q872" i="17"/>
  <c r="R872" i="17"/>
  <c r="R862" i="17"/>
  <c r="K862" i="17"/>
  <c r="Q862" i="17"/>
  <c r="M852" i="17"/>
  <c r="L852" i="17"/>
  <c r="O852" i="17"/>
  <c r="P843" i="17"/>
  <c r="Q854" i="17"/>
  <c r="T862" i="17"/>
  <c r="T874" i="17"/>
  <c r="O884" i="17"/>
  <c r="N894" i="17"/>
  <c r="P904" i="17"/>
  <c r="Q912" i="17"/>
  <c r="K924" i="17"/>
  <c r="Q693" i="17"/>
  <c r="Q713" i="17"/>
  <c r="Q733" i="17"/>
  <c r="Q753" i="17"/>
  <c r="M784" i="17"/>
  <c r="T794" i="17"/>
  <c r="O804" i="17"/>
  <c r="U824" i="17"/>
  <c r="M834" i="17"/>
  <c r="O844" i="17"/>
  <c r="S854" i="17"/>
  <c r="U863" i="17"/>
  <c r="U874" i="17"/>
  <c r="Q884" i="17"/>
  <c r="O894" i="17"/>
  <c r="Q904" i="17"/>
  <c r="L842" i="17"/>
  <c r="L832" i="17"/>
  <c r="V832" i="17"/>
  <c r="L772" i="17"/>
  <c r="K772" i="17"/>
  <c r="K921" i="17"/>
  <c r="T921" i="17"/>
  <c r="L812" i="17"/>
  <c r="N910" i="17"/>
  <c r="V910" i="17"/>
  <c r="O900" i="17"/>
  <c r="Q900" i="17"/>
  <c r="P890" i="17"/>
  <c r="U890" i="17"/>
  <c r="V880" i="17"/>
  <c r="Q880" i="17"/>
  <c r="Q870" i="17"/>
  <c r="O870" i="17"/>
  <c r="U860" i="17"/>
  <c r="L860" i="17"/>
  <c r="K840" i="17"/>
  <c r="R840" i="17"/>
  <c r="K830" i="17"/>
  <c r="R830" i="17"/>
  <c r="AC16" i="1"/>
  <c r="P389" i="17"/>
  <c r="P399" i="17"/>
  <c r="P409" i="17"/>
  <c r="P419" i="17"/>
  <c r="P429" i="17"/>
  <c r="P439" i="17"/>
  <c r="P449" i="17"/>
  <c r="P459" i="17"/>
  <c r="P469" i="17"/>
  <c r="P479" i="17"/>
  <c r="P489" i="17"/>
  <c r="P499" i="17"/>
  <c r="P509" i="17"/>
  <c r="P519" i="17"/>
  <c r="P529" i="17"/>
  <c r="P539" i="17"/>
  <c r="P549" i="17"/>
  <c r="P559" i="17"/>
  <c r="P569" i="17"/>
  <c r="P579" i="17"/>
  <c r="P589" i="17"/>
  <c r="P599" i="17"/>
  <c r="P609" i="17"/>
  <c r="P619" i="17"/>
  <c r="P629" i="17"/>
  <c r="P639" i="17"/>
  <c r="P649" i="17"/>
  <c r="P659" i="17"/>
  <c r="K961" i="17"/>
  <c r="R961" i="17"/>
  <c r="P961" i="17"/>
  <c r="V961" i="17"/>
  <c r="V951" i="17"/>
  <c r="R951" i="17"/>
  <c r="M951" i="17"/>
  <c r="M941" i="17"/>
  <c r="K941" i="17"/>
  <c r="T941" i="17"/>
  <c r="R941" i="17"/>
  <c r="P941" i="17"/>
  <c r="V931" i="17"/>
  <c r="L931" i="17"/>
  <c r="M921" i="17"/>
  <c r="Q921" i="17"/>
  <c r="L921" i="17"/>
  <c r="M911" i="17"/>
  <c r="O911" i="17"/>
  <c r="T911" i="17"/>
  <c r="Q911" i="17"/>
  <c r="K901" i="17"/>
  <c r="S901" i="17"/>
  <c r="T901" i="17"/>
  <c r="R901" i="17"/>
  <c r="P901" i="17"/>
  <c r="R871" i="17"/>
  <c r="S871" i="17"/>
  <c r="U861" i="17"/>
  <c r="T861" i="17"/>
  <c r="M851" i="17"/>
  <c r="T851" i="17"/>
  <c r="S851" i="17"/>
  <c r="R851" i="17"/>
  <c r="P851" i="17"/>
  <c r="O851" i="17"/>
  <c r="N851" i="17"/>
  <c r="N841" i="17"/>
  <c r="T841" i="17"/>
  <c r="V841" i="17"/>
  <c r="U841" i="17"/>
  <c r="S841" i="17"/>
  <c r="R841" i="17"/>
  <c r="Q841" i="17"/>
  <c r="P841" i="17"/>
  <c r="K831" i="17"/>
  <c r="T831" i="17"/>
  <c r="R831" i="17"/>
  <c r="Q831" i="17"/>
  <c r="P831" i="17"/>
  <c r="O831" i="17"/>
  <c r="N831" i="17"/>
  <c r="M831" i="17"/>
  <c r="V821" i="17"/>
  <c r="L821" i="17"/>
  <c r="Q821" i="17"/>
  <c r="P821" i="17"/>
  <c r="O821" i="17"/>
  <c r="N821" i="17"/>
  <c r="M821" i="17"/>
  <c r="K821" i="17"/>
  <c r="K811" i="17"/>
  <c r="T811" i="17"/>
  <c r="S811" i="17"/>
  <c r="R811" i="17"/>
  <c r="Q811" i="17"/>
  <c r="P811" i="17"/>
  <c r="O811" i="17"/>
  <c r="Q801" i="17"/>
  <c r="P801" i="17"/>
  <c r="O801" i="17"/>
  <c r="N801" i="17"/>
  <c r="K801" i="17"/>
  <c r="M801" i="17"/>
  <c r="V801" i="17"/>
  <c r="L801" i="17"/>
  <c r="K791" i="17"/>
  <c r="N791" i="17"/>
  <c r="M791" i="17"/>
  <c r="V791" i="17"/>
  <c r="L791" i="17"/>
  <c r="U791" i="17"/>
  <c r="T791" i="17"/>
  <c r="S791" i="17"/>
  <c r="K781" i="17"/>
  <c r="U781" i="17"/>
  <c r="T781" i="17"/>
  <c r="S781" i="17"/>
  <c r="R781" i="17"/>
  <c r="Q781" i="17"/>
  <c r="P781" i="17"/>
  <c r="K771" i="17"/>
  <c r="S771" i="17"/>
  <c r="R771" i="17"/>
  <c r="Q771" i="17"/>
  <c r="P771" i="17"/>
  <c r="O771" i="17"/>
  <c r="N771" i="17"/>
  <c r="K761" i="17"/>
  <c r="R761" i="17"/>
  <c r="Q761" i="17"/>
  <c r="P761" i="17"/>
  <c r="O761" i="17"/>
  <c r="N761" i="17"/>
  <c r="M761" i="17"/>
  <c r="K751" i="17"/>
  <c r="Q751" i="17"/>
  <c r="P751" i="17"/>
  <c r="O751" i="17"/>
  <c r="N751" i="17"/>
  <c r="M751" i="17"/>
  <c r="V751" i="17"/>
  <c r="L751" i="17"/>
  <c r="K741" i="17"/>
  <c r="P741" i="17"/>
  <c r="O741" i="17"/>
  <c r="N741" i="17"/>
  <c r="M741" i="17"/>
  <c r="V741" i="17"/>
  <c r="L741" i="17"/>
  <c r="U741" i="17"/>
  <c r="P731" i="17"/>
  <c r="O731" i="17"/>
  <c r="N731" i="17"/>
  <c r="M731" i="17"/>
  <c r="V731" i="17"/>
  <c r="L731" i="17"/>
  <c r="K731" i="17"/>
  <c r="U731" i="17"/>
  <c r="P721" i="17"/>
  <c r="O721" i="17"/>
  <c r="N721" i="17"/>
  <c r="M721" i="17"/>
  <c r="V721" i="17"/>
  <c r="L721" i="17"/>
  <c r="U721" i="17"/>
  <c r="K711" i="17"/>
  <c r="P711" i="17"/>
  <c r="O711" i="17"/>
  <c r="N711" i="17"/>
  <c r="M711" i="17"/>
  <c r="V711" i="17"/>
  <c r="L711" i="17"/>
  <c r="U711" i="17"/>
  <c r="K701" i="17"/>
  <c r="P701" i="17"/>
  <c r="O701" i="17"/>
  <c r="N701" i="17"/>
  <c r="M701" i="17"/>
  <c r="V701" i="17"/>
  <c r="L701" i="17"/>
  <c r="U701" i="17"/>
  <c r="K691" i="17"/>
  <c r="P691" i="17"/>
  <c r="O691" i="17"/>
  <c r="N691" i="17"/>
  <c r="M691" i="17"/>
  <c r="V691" i="17"/>
  <c r="L691" i="17"/>
  <c r="U691" i="17"/>
  <c r="K681" i="17"/>
  <c r="O681" i="17"/>
  <c r="K671" i="17"/>
  <c r="O671" i="17"/>
  <c r="R970" i="17"/>
  <c r="V970" i="17"/>
  <c r="U970" i="17"/>
  <c r="T970" i="17"/>
  <c r="S970" i="17"/>
  <c r="O970" i="17"/>
  <c r="M970" i="17"/>
  <c r="L960" i="17"/>
  <c r="T960" i="17"/>
  <c r="S960" i="17"/>
  <c r="R960" i="17"/>
  <c r="O960" i="17"/>
  <c r="M960" i="17"/>
  <c r="Q950" i="17"/>
  <c r="U950" i="17"/>
  <c r="V950" i="17"/>
  <c r="T950" i="17"/>
  <c r="S950" i="17"/>
  <c r="R950" i="17"/>
  <c r="S940" i="17"/>
  <c r="Q940" i="17"/>
  <c r="M940" i="17"/>
  <c r="L940" i="17"/>
  <c r="V940" i="17"/>
  <c r="R930" i="17"/>
  <c r="V930" i="17"/>
  <c r="U930" i="17"/>
  <c r="T930" i="17"/>
  <c r="S930" i="17"/>
  <c r="Q930" i="17"/>
  <c r="L920" i="17"/>
  <c r="V920" i="17"/>
  <c r="U920" i="17"/>
  <c r="T920" i="17"/>
  <c r="S920" i="17"/>
  <c r="Q920" i="17"/>
  <c r="O950" i="17"/>
  <c r="V960" i="17"/>
  <c r="U959" i="17"/>
  <c r="M959" i="17"/>
  <c r="S959" i="17"/>
  <c r="U949" i="17"/>
  <c r="R949" i="17"/>
  <c r="O939" i="17"/>
  <c r="L939" i="17"/>
  <c r="L929" i="17"/>
  <c r="T929" i="17"/>
  <c r="R929" i="17"/>
  <c r="P929" i="17"/>
  <c r="O929" i="17"/>
  <c r="U919" i="17"/>
  <c r="V919" i="17"/>
  <c r="R899" i="17"/>
  <c r="Q899" i="17"/>
  <c r="P899" i="17"/>
  <c r="O899" i="17"/>
  <c r="K889" i="17"/>
  <c r="T889" i="17"/>
  <c r="S889" i="17"/>
  <c r="R889" i="17"/>
  <c r="M889" i="17"/>
  <c r="L879" i="17"/>
  <c r="V879" i="17"/>
  <c r="U879" i="17"/>
  <c r="Q879" i="17"/>
  <c r="O879" i="17"/>
  <c r="Q869" i="17"/>
  <c r="S869" i="17"/>
  <c r="Q859" i="17"/>
  <c r="O859" i="17"/>
  <c r="L859" i="17"/>
  <c r="O849" i="17"/>
  <c r="P849" i="17"/>
  <c r="O839" i="17"/>
  <c r="T839" i="17"/>
  <c r="U839" i="17"/>
  <c r="S839" i="17"/>
  <c r="R839" i="17"/>
  <c r="Q839" i="17"/>
  <c r="K829" i="17"/>
  <c r="U829" i="17"/>
  <c r="N829" i="17"/>
  <c r="M829" i="17"/>
  <c r="N819" i="17"/>
  <c r="Q819" i="17"/>
  <c r="P819" i="17"/>
  <c r="O819" i="17"/>
  <c r="S809" i="17"/>
  <c r="V809" i="17"/>
  <c r="U809" i="17"/>
  <c r="Q809" i="17"/>
  <c r="P809" i="17"/>
  <c r="O809" i="17"/>
  <c r="N809" i="17"/>
  <c r="K799" i="17"/>
  <c r="P799" i="17"/>
  <c r="O799" i="17"/>
  <c r="N799" i="17"/>
  <c r="M799" i="17"/>
  <c r="L799" i="17"/>
  <c r="S789" i="17"/>
  <c r="K789" i="17"/>
  <c r="M789" i="17"/>
  <c r="L789" i="17"/>
  <c r="V789" i="17"/>
  <c r="U789" i="17"/>
  <c r="K779" i="17"/>
  <c r="V779" i="17"/>
  <c r="U779" i="17"/>
  <c r="S779" i="17"/>
  <c r="Q779" i="17"/>
  <c r="P779" i="17"/>
  <c r="K769" i="17"/>
  <c r="U769" i="17"/>
  <c r="T769" i="17"/>
  <c r="S769" i="17"/>
  <c r="Q769" i="17"/>
  <c r="P769" i="17"/>
  <c r="O769" i="17"/>
  <c r="K759" i="17"/>
  <c r="T759" i="17"/>
  <c r="S759" i="17"/>
  <c r="Q759" i="17"/>
  <c r="P759" i="17"/>
  <c r="O759" i="17"/>
  <c r="N759" i="17"/>
  <c r="K749" i="17"/>
  <c r="S749" i="17"/>
  <c r="Q749" i="17"/>
  <c r="P749" i="17"/>
  <c r="O749" i="17"/>
  <c r="N749" i="17"/>
  <c r="M749" i="17"/>
  <c r="K739" i="17"/>
  <c r="R739" i="17"/>
  <c r="Q739" i="17"/>
  <c r="P739" i="17"/>
  <c r="O739" i="17"/>
  <c r="N739" i="17"/>
  <c r="M739" i="17"/>
  <c r="K729" i="17"/>
  <c r="R729" i="17"/>
  <c r="Q729" i="17"/>
  <c r="P729" i="17"/>
  <c r="O729" i="17"/>
  <c r="N729" i="17"/>
  <c r="M729" i="17"/>
  <c r="R719" i="17"/>
  <c r="Q719" i="17"/>
  <c r="P719" i="17"/>
  <c r="O719" i="17"/>
  <c r="N719" i="17"/>
  <c r="M719" i="17"/>
  <c r="K709" i="17"/>
  <c r="R709" i="17"/>
  <c r="Q709" i="17"/>
  <c r="P709" i="17"/>
  <c r="O709" i="17"/>
  <c r="N709" i="17"/>
  <c r="M709" i="17"/>
  <c r="K699" i="17"/>
  <c r="R699" i="17"/>
  <c r="Q699" i="17"/>
  <c r="P699" i="17"/>
  <c r="O699" i="17"/>
  <c r="N699" i="17"/>
  <c r="M699" i="17"/>
  <c r="R689" i="17"/>
  <c r="Q689" i="17"/>
  <c r="P689" i="17"/>
  <c r="O689" i="17"/>
  <c r="K689" i="17"/>
  <c r="N689" i="17"/>
  <c r="M689" i="17"/>
  <c r="K679" i="17"/>
  <c r="Q679" i="17"/>
  <c r="K669" i="17"/>
  <c r="Q669" i="17"/>
  <c r="S519" i="17"/>
  <c r="S529" i="17"/>
  <c r="S539" i="17"/>
  <c r="S549" i="17"/>
  <c r="S559" i="17"/>
  <c r="S569" i="17"/>
  <c r="S579" i="17"/>
  <c r="S589" i="17"/>
  <c r="S599" i="17"/>
  <c r="S609" i="17"/>
  <c r="S619" i="17"/>
  <c r="S629" i="17"/>
  <c r="S639" i="17"/>
  <c r="S649" i="17"/>
  <c r="S659" i="17"/>
  <c r="T669" i="17"/>
  <c r="L679" i="17"/>
  <c r="V689" i="17"/>
  <c r="V699" i="17"/>
  <c r="V709" i="17"/>
  <c r="V719" i="17"/>
  <c r="V729" i="17"/>
  <c r="V739" i="17"/>
  <c r="Q789" i="17"/>
  <c r="S849" i="17"/>
  <c r="R920" i="17"/>
  <c r="T519" i="17"/>
  <c r="T529" i="17"/>
  <c r="T539" i="17"/>
  <c r="T549" i="17"/>
  <c r="T559" i="17"/>
  <c r="T569" i="17"/>
  <c r="T579" i="17"/>
  <c r="T589" i="17"/>
  <c r="T599" i="17"/>
  <c r="T609" i="17"/>
  <c r="T619" i="17"/>
  <c r="T629" i="17"/>
  <c r="T639" i="17"/>
  <c r="T649" i="17"/>
  <c r="T659" i="17"/>
  <c r="U669" i="17"/>
  <c r="M679" i="17"/>
  <c r="R819" i="17"/>
  <c r="T849" i="17"/>
  <c r="V929" i="17"/>
  <c r="U519" i="17"/>
  <c r="U529" i="17"/>
  <c r="U539" i="17"/>
  <c r="U549" i="17"/>
  <c r="U559" i="17"/>
  <c r="U569" i="17"/>
  <c r="U579" i="17"/>
  <c r="U589" i="17"/>
  <c r="U599" i="17"/>
  <c r="U609" i="17"/>
  <c r="U619" i="17"/>
  <c r="U629" i="17"/>
  <c r="U639" i="17"/>
  <c r="U649" i="17"/>
  <c r="U659" i="17"/>
  <c r="V669" i="17"/>
  <c r="N679" i="17"/>
  <c r="S819" i="17"/>
  <c r="V839" i="17"/>
  <c r="V849" i="17"/>
  <c r="L899" i="17"/>
  <c r="L930" i="17"/>
  <c r="L519" i="17"/>
  <c r="V519" i="17"/>
  <c r="L529" i="17"/>
  <c r="V529" i="17"/>
  <c r="L539" i="17"/>
  <c r="V539" i="17"/>
  <c r="L549" i="17"/>
  <c r="V549" i="17"/>
  <c r="L559" i="17"/>
  <c r="V559" i="17"/>
  <c r="L569" i="17"/>
  <c r="V569" i="17"/>
  <c r="L579" i="17"/>
  <c r="V579" i="17"/>
  <c r="L589" i="17"/>
  <c r="V589" i="17"/>
  <c r="L599" i="17"/>
  <c r="V599" i="17"/>
  <c r="L609" i="17"/>
  <c r="V609" i="17"/>
  <c r="L619" i="17"/>
  <c r="V619" i="17"/>
  <c r="L629" i="17"/>
  <c r="V629" i="17"/>
  <c r="L639" i="17"/>
  <c r="V639" i="17"/>
  <c r="L649" i="17"/>
  <c r="V649" i="17"/>
  <c r="L659" i="17"/>
  <c r="V659" i="17"/>
  <c r="L669" i="17"/>
  <c r="O679" i="17"/>
  <c r="T819" i="17"/>
  <c r="M930" i="17"/>
  <c r="M389" i="17"/>
  <c r="M399" i="17"/>
  <c r="M409" i="17"/>
  <c r="M419" i="17"/>
  <c r="M429" i="17"/>
  <c r="M439" i="17"/>
  <c r="M449" i="17"/>
  <c r="M459" i="17"/>
  <c r="U461" i="17"/>
  <c r="M469" i="17"/>
  <c r="U471" i="17"/>
  <c r="M479" i="17"/>
  <c r="U481" i="17"/>
  <c r="M489" i="17"/>
  <c r="U491" i="17"/>
  <c r="M499" i="17"/>
  <c r="U501" i="17"/>
  <c r="M509" i="17"/>
  <c r="U511" i="17"/>
  <c r="M519" i="17"/>
  <c r="U521" i="17"/>
  <c r="M529" i="17"/>
  <c r="U531" i="17"/>
  <c r="M539" i="17"/>
  <c r="U541" i="17"/>
  <c r="M549" i="17"/>
  <c r="U551" i="17"/>
  <c r="M559" i="17"/>
  <c r="U561" i="17"/>
  <c r="M569" i="17"/>
  <c r="U571" i="17"/>
  <c r="M579" i="17"/>
  <c r="U581" i="17"/>
  <c r="M589" i="17"/>
  <c r="U591" i="17"/>
  <c r="M599" i="17"/>
  <c r="U601" i="17"/>
  <c r="M609" i="17"/>
  <c r="U611" i="17"/>
  <c r="M619" i="17"/>
  <c r="U621" i="17"/>
  <c r="M629" i="17"/>
  <c r="U631" i="17"/>
  <c r="M639" i="17"/>
  <c r="U641" i="17"/>
  <c r="M649" i="17"/>
  <c r="U651" i="17"/>
  <c r="M659" i="17"/>
  <c r="U661" i="17"/>
  <c r="M669" i="17"/>
  <c r="L671" i="17"/>
  <c r="P679" i="17"/>
  <c r="P681" i="17"/>
  <c r="S691" i="17"/>
  <c r="S701" i="17"/>
  <c r="S711" i="17"/>
  <c r="S721" i="17"/>
  <c r="S731" i="17"/>
  <c r="S741" i="17"/>
  <c r="U751" i="17"/>
  <c r="V761" i="17"/>
  <c r="V771" i="17"/>
  <c r="O781" i="17"/>
  <c r="Q791" i="17"/>
  <c r="L809" i="17"/>
  <c r="U819" i="17"/>
  <c r="V831" i="17"/>
  <c r="M841" i="17"/>
  <c r="N902" i="17"/>
  <c r="O930" i="17"/>
  <c r="K841" i="17"/>
  <c r="N389" i="17"/>
  <c r="N399" i="17"/>
  <c r="N409" i="17"/>
  <c r="L411" i="17"/>
  <c r="V411" i="17"/>
  <c r="N419" i="17"/>
  <c r="L421" i="17"/>
  <c r="V421" i="17"/>
  <c r="N429" i="17"/>
  <c r="L431" i="17"/>
  <c r="V431" i="17"/>
  <c r="N439" i="17"/>
  <c r="L441" i="17"/>
  <c r="V441" i="17"/>
  <c r="N449" i="17"/>
  <c r="L451" i="17"/>
  <c r="N459" i="17"/>
  <c r="L461" i="17"/>
  <c r="V461" i="17"/>
  <c r="N469" i="17"/>
  <c r="L471" i="17"/>
  <c r="V471" i="17"/>
  <c r="N479" i="17"/>
  <c r="L481" i="17"/>
  <c r="V481" i="17"/>
  <c r="N489" i="17"/>
  <c r="L491" i="17"/>
  <c r="V491" i="17"/>
  <c r="N499" i="17"/>
  <c r="L501" i="17"/>
  <c r="V501" i="17"/>
  <c r="N509" i="17"/>
  <c r="L511" i="17"/>
  <c r="V511" i="17"/>
  <c r="N519" i="17"/>
  <c r="L521" i="17"/>
  <c r="V521" i="17"/>
  <c r="N529" i="17"/>
  <c r="L531" i="17"/>
  <c r="V531" i="17"/>
  <c r="N539" i="17"/>
  <c r="L541" i="17"/>
  <c r="V541" i="17"/>
  <c r="N549" i="17"/>
  <c r="L551" i="17"/>
  <c r="V551" i="17"/>
  <c r="N559" i="17"/>
  <c r="L561" i="17"/>
  <c r="V561" i="17"/>
  <c r="N569" i="17"/>
  <c r="L571" i="17"/>
  <c r="V571" i="17"/>
  <c r="N579" i="17"/>
  <c r="L581" i="17"/>
  <c r="V581" i="17"/>
  <c r="N589" i="17"/>
  <c r="L591" i="17"/>
  <c r="V591" i="17"/>
  <c r="N599" i="17"/>
  <c r="L601" i="17"/>
  <c r="V601" i="17"/>
  <c r="N609" i="17"/>
  <c r="L611" i="17"/>
  <c r="V611" i="17"/>
  <c r="N619" i="17"/>
  <c r="L621" i="17"/>
  <c r="V621" i="17"/>
  <c r="N629" i="17"/>
  <c r="L631" i="17"/>
  <c r="V631" i="17"/>
  <c r="N639" i="17"/>
  <c r="L641" i="17"/>
  <c r="V641" i="17"/>
  <c r="N649" i="17"/>
  <c r="L651" i="17"/>
  <c r="V651" i="17"/>
  <c r="N659" i="17"/>
  <c r="L661" i="17"/>
  <c r="V661" i="17"/>
  <c r="N669" i="17"/>
  <c r="M671" i="17"/>
  <c r="R679" i="17"/>
  <c r="Q681" i="17"/>
  <c r="T691" i="17"/>
  <c r="T701" i="17"/>
  <c r="T711" i="17"/>
  <c r="T721" i="17"/>
  <c r="T731" i="17"/>
  <c r="T741" i="17"/>
  <c r="L759" i="17"/>
  <c r="L769" i="17"/>
  <c r="V781" i="17"/>
  <c r="R791" i="17"/>
  <c r="M809" i="17"/>
  <c r="U812" i="17"/>
  <c r="O841" i="17"/>
  <c r="R859" i="17"/>
  <c r="M861" i="17"/>
  <c r="N881" i="17"/>
  <c r="U889" i="17"/>
  <c r="R891" i="17"/>
  <c r="R931" i="17"/>
  <c r="O940" i="17"/>
  <c r="O969" i="17"/>
  <c r="O389" i="17"/>
  <c r="O399" i="17"/>
  <c r="O409" i="17"/>
  <c r="O419" i="17"/>
  <c r="O429" i="17"/>
  <c r="O439" i="17"/>
  <c r="O449" i="17"/>
  <c r="O459" i="17"/>
  <c r="O469" i="17"/>
  <c r="O479" i="17"/>
  <c r="O489" i="17"/>
  <c r="O499" i="17"/>
  <c r="O509" i="17"/>
  <c r="O519" i="17"/>
  <c r="M521" i="17"/>
  <c r="O529" i="17"/>
  <c r="M531" i="17"/>
  <c r="O539" i="17"/>
  <c r="M541" i="17"/>
  <c r="O549" i="17"/>
  <c r="M551" i="17"/>
  <c r="O559" i="17"/>
  <c r="M561" i="17"/>
  <c r="O569" i="17"/>
  <c r="M571" i="17"/>
  <c r="O579" i="17"/>
  <c r="M581" i="17"/>
  <c r="O589" i="17"/>
  <c r="M591" i="17"/>
  <c r="O599" i="17"/>
  <c r="M601" i="17"/>
  <c r="O609" i="17"/>
  <c r="M611" i="17"/>
  <c r="O619" i="17"/>
  <c r="M621" i="17"/>
  <c r="O629" i="17"/>
  <c r="M631" i="17"/>
  <c r="O639" i="17"/>
  <c r="M641" i="17"/>
  <c r="O649" i="17"/>
  <c r="M651" i="17"/>
  <c r="O659" i="17"/>
  <c r="M661" i="17"/>
  <c r="O669" i="17"/>
  <c r="N671" i="17"/>
  <c r="S679" i="17"/>
  <c r="R681" i="17"/>
  <c r="L689" i="17"/>
  <c r="L699" i="17"/>
  <c r="L709" i="17"/>
  <c r="L719" i="17"/>
  <c r="L729" i="17"/>
  <c r="L739" i="17"/>
  <c r="L749" i="17"/>
  <c r="M759" i="17"/>
  <c r="M769" i="17"/>
  <c r="L779" i="17"/>
  <c r="Q799" i="17"/>
  <c r="R821" i="17"/>
  <c r="Q861" i="17"/>
  <c r="V869" i="17"/>
  <c r="N871" i="17"/>
  <c r="O881" i="17"/>
  <c r="U891" i="17"/>
  <c r="S931" i="17"/>
  <c r="R940" i="17"/>
  <c r="S949" i="17"/>
  <c r="N962" i="17"/>
  <c r="U962" i="17"/>
  <c r="V962" i="17"/>
  <c r="R962" i="17"/>
  <c r="Q962" i="17"/>
  <c r="P962" i="17"/>
  <c r="K962" i="17"/>
  <c r="M962" i="17"/>
  <c r="L962" i="17"/>
  <c r="N952" i="17"/>
  <c r="R952" i="17"/>
  <c r="V952" i="17"/>
  <c r="U952" i="17"/>
  <c r="T952" i="17"/>
  <c r="S952" i="17"/>
  <c r="Q952" i="17"/>
  <c r="P952" i="17"/>
  <c r="N942" i="17"/>
  <c r="P942" i="17"/>
  <c r="O942" i="17"/>
  <c r="K942" i="17"/>
  <c r="M942" i="17"/>
  <c r="L942" i="17"/>
  <c r="V942" i="17"/>
  <c r="U942" i="17"/>
  <c r="N932" i="17"/>
  <c r="O932" i="17"/>
  <c r="U932" i="17"/>
  <c r="T932" i="17"/>
  <c r="S932" i="17"/>
  <c r="R932" i="17"/>
  <c r="K932" i="17"/>
  <c r="Q932" i="17"/>
  <c r="P932" i="17"/>
  <c r="N922" i="17"/>
  <c r="K922" i="17"/>
  <c r="T922" i="17"/>
  <c r="V922" i="17"/>
  <c r="U922" i="17"/>
  <c r="S922" i="17"/>
  <c r="R922" i="17"/>
  <c r="Q922" i="17"/>
  <c r="P922" i="17"/>
  <c r="S912" i="17"/>
  <c r="K912" i="17"/>
  <c r="O912" i="17"/>
  <c r="N912" i="17"/>
  <c r="M912" i="17"/>
  <c r="L912" i="17"/>
  <c r="V912" i="17"/>
  <c r="U912" i="17"/>
  <c r="T902" i="17"/>
  <c r="V902" i="17"/>
  <c r="U902" i="17"/>
  <c r="S902" i="17"/>
  <c r="R902" i="17"/>
  <c r="Q902" i="17"/>
  <c r="K902" i="17"/>
  <c r="P902" i="17"/>
  <c r="M892" i="17"/>
  <c r="T892" i="17"/>
  <c r="S892" i="17"/>
  <c r="R892" i="17"/>
  <c r="Q892" i="17"/>
  <c r="P892" i="17"/>
  <c r="O892" i="17"/>
  <c r="P882" i="17"/>
  <c r="R882" i="17"/>
  <c r="Q882" i="17"/>
  <c r="O882" i="17"/>
  <c r="K882" i="17"/>
  <c r="N882" i="17"/>
  <c r="M882" i="17"/>
  <c r="L882" i="17"/>
  <c r="T872" i="17"/>
  <c r="P872" i="17"/>
  <c r="O872" i="17"/>
  <c r="N872" i="17"/>
  <c r="M872" i="17"/>
  <c r="L872" i="17"/>
  <c r="K872" i="17"/>
  <c r="V872" i="17"/>
  <c r="N862" i="17"/>
  <c r="P862" i="17"/>
  <c r="O862" i="17"/>
  <c r="M862" i="17"/>
  <c r="L862" i="17"/>
  <c r="V862" i="17"/>
  <c r="U862" i="17"/>
  <c r="K852" i="17"/>
  <c r="N852" i="17"/>
  <c r="U852" i="17"/>
  <c r="T852" i="17"/>
  <c r="S852" i="17"/>
  <c r="R852" i="17"/>
  <c r="Q852" i="17"/>
  <c r="P852" i="17"/>
  <c r="S842" i="17"/>
  <c r="V842" i="17"/>
  <c r="U842" i="17"/>
  <c r="T842" i="17"/>
  <c r="R842" i="17"/>
  <c r="Q842" i="17"/>
  <c r="P842" i="17"/>
  <c r="S832" i="17"/>
  <c r="R832" i="17"/>
  <c r="K832" i="17"/>
  <c r="Q832" i="17"/>
  <c r="P832" i="17"/>
  <c r="O832" i="17"/>
  <c r="N832" i="17"/>
  <c r="M832" i="17"/>
  <c r="U822" i="17"/>
  <c r="K822" i="17"/>
  <c r="Q822" i="17"/>
  <c r="P822" i="17"/>
  <c r="O822" i="17"/>
  <c r="N822" i="17"/>
  <c r="M822" i="17"/>
  <c r="L822" i="17"/>
  <c r="S812" i="17"/>
  <c r="R812" i="17"/>
  <c r="Q812" i="17"/>
  <c r="P812" i="17"/>
  <c r="O812" i="17"/>
  <c r="N812" i="17"/>
  <c r="K802" i="17"/>
  <c r="P802" i="17"/>
  <c r="O802" i="17"/>
  <c r="N802" i="17"/>
  <c r="M802" i="17"/>
  <c r="V802" i="17"/>
  <c r="L802" i="17"/>
  <c r="U802" i="17"/>
  <c r="M792" i="17"/>
  <c r="V792" i="17"/>
  <c r="L792" i="17"/>
  <c r="U792" i="17"/>
  <c r="T792" i="17"/>
  <c r="S792" i="17"/>
  <c r="R792" i="17"/>
  <c r="K782" i="17"/>
  <c r="T782" i="17"/>
  <c r="S782" i="17"/>
  <c r="R782" i="17"/>
  <c r="Q782" i="17"/>
  <c r="P782" i="17"/>
  <c r="O782" i="17"/>
  <c r="R772" i="17"/>
  <c r="Q772" i="17"/>
  <c r="P772" i="17"/>
  <c r="O772" i="17"/>
  <c r="N772" i="17"/>
  <c r="M772" i="17"/>
  <c r="K762" i="17"/>
  <c r="Q762" i="17"/>
  <c r="P762" i="17"/>
  <c r="O762" i="17"/>
  <c r="N762" i="17"/>
  <c r="M762" i="17"/>
  <c r="V762" i="17"/>
  <c r="L762" i="17"/>
  <c r="K752" i="17"/>
  <c r="P752" i="17"/>
  <c r="O752" i="17"/>
  <c r="N752" i="17"/>
  <c r="M752" i="17"/>
  <c r="V752" i="17"/>
  <c r="L752" i="17"/>
  <c r="U752" i="17"/>
  <c r="K742" i="17"/>
  <c r="O742" i="17"/>
  <c r="N742" i="17"/>
  <c r="M742" i="17"/>
  <c r="V742" i="17"/>
  <c r="L742" i="17"/>
  <c r="U742" i="17"/>
  <c r="T742" i="17"/>
  <c r="K732" i="17"/>
  <c r="O732" i="17"/>
  <c r="N732" i="17"/>
  <c r="M732" i="17"/>
  <c r="V732" i="17"/>
  <c r="L732" i="17"/>
  <c r="U732" i="17"/>
  <c r="T732" i="17"/>
  <c r="K722" i="17"/>
  <c r="O722" i="17"/>
  <c r="N722" i="17"/>
  <c r="M722" i="17"/>
  <c r="V722" i="17"/>
  <c r="L722" i="17"/>
  <c r="U722" i="17"/>
  <c r="T722" i="17"/>
  <c r="O712" i="17"/>
  <c r="N712" i="17"/>
  <c r="M712" i="17"/>
  <c r="V712" i="17"/>
  <c r="L712" i="17"/>
  <c r="K712" i="17"/>
  <c r="U712" i="17"/>
  <c r="T712" i="17"/>
  <c r="O702" i="17"/>
  <c r="N702" i="17"/>
  <c r="M702" i="17"/>
  <c r="V702" i="17"/>
  <c r="L702" i="17"/>
  <c r="U702" i="17"/>
  <c r="T702" i="17"/>
  <c r="O692" i="17"/>
  <c r="N692" i="17"/>
  <c r="M692" i="17"/>
  <c r="K692" i="17"/>
  <c r="V692" i="17"/>
  <c r="L692" i="17"/>
  <c r="U692" i="17"/>
  <c r="T692" i="17"/>
  <c r="K682" i="17"/>
  <c r="O682" i="17"/>
  <c r="N682" i="17"/>
  <c r="N672" i="17"/>
  <c r="K672" i="17"/>
  <c r="M937" i="17"/>
  <c r="P937" i="17"/>
  <c r="Q966" i="17"/>
  <c r="K966" i="17"/>
  <c r="T966" i="17"/>
  <c r="R956" i="17"/>
  <c r="O956" i="17"/>
  <c r="K956" i="17"/>
  <c r="U946" i="17"/>
  <c r="M946" i="17"/>
  <c r="N936" i="17"/>
  <c r="U936" i="17"/>
  <c r="K936" i="17"/>
  <c r="K916" i="17"/>
  <c r="U916" i="17"/>
  <c r="K945" i="17"/>
  <c r="V945" i="17"/>
  <c r="T935" i="17"/>
  <c r="N935" i="17"/>
  <c r="K866" i="17"/>
  <c r="K887" i="17"/>
  <c r="U876" i="17"/>
  <c r="L906" i="17"/>
  <c r="S915" i="17"/>
  <c r="P383" i="17"/>
  <c r="P393" i="17"/>
  <c r="P403" i="17"/>
  <c r="P413" i="17"/>
  <c r="P423" i="17"/>
  <c r="P433" i="17"/>
  <c r="P443" i="17"/>
  <c r="P453" i="17"/>
  <c r="P463" i="17"/>
  <c r="P473" i="17"/>
  <c r="P483" i="17"/>
  <c r="P493" i="17"/>
  <c r="P503" i="17"/>
  <c r="P513" i="17"/>
  <c r="P523" i="17"/>
  <c r="P533" i="17"/>
  <c r="P543" i="17"/>
  <c r="P553" i="17"/>
  <c r="P563" i="17"/>
  <c r="P573" i="17"/>
  <c r="P583" i="17"/>
  <c r="P593" i="17"/>
  <c r="P603" i="17"/>
  <c r="P613" i="17"/>
  <c r="P623" i="17"/>
  <c r="P633" i="17"/>
  <c r="P643" i="17"/>
  <c r="P653" i="17"/>
  <c r="P663" i="17"/>
  <c r="P673" i="17"/>
  <c r="P683" i="17"/>
  <c r="P693" i="17"/>
  <c r="P703" i="17"/>
  <c r="P713" i="17"/>
  <c r="P723" i="17"/>
  <c r="P733" i="17"/>
  <c r="P743" i="17"/>
  <c r="P753" i="17"/>
  <c r="P763" i="17"/>
  <c r="P773" i="17"/>
  <c r="T779" i="17"/>
  <c r="P783" i="17"/>
  <c r="T789" i="17"/>
  <c r="P793" i="17"/>
  <c r="T799" i="17"/>
  <c r="P803" i="17"/>
  <c r="T809" i="17"/>
  <c r="V823" i="17"/>
  <c r="S829" i="17"/>
  <c r="Q901" i="17"/>
  <c r="O949" i="17"/>
  <c r="M963" i="17"/>
  <c r="O963" i="17"/>
  <c r="Q963" i="17"/>
  <c r="V963" i="17"/>
  <c r="S963" i="17"/>
  <c r="P963" i="17"/>
  <c r="U963" i="17"/>
  <c r="M953" i="17"/>
  <c r="O953" i="17"/>
  <c r="U953" i="17"/>
  <c r="S953" i="17"/>
  <c r="R953" i="17"/>
  <c r="P953" i="17"/>
  <c r="K953" i="17"/>
  <c r="V953" i="17"/>
  <c r="M943" i="17"/>
  <c r="O943" i="17"/>
  <c r="L943" i="17"/>
  <c r="V943" i="17"/>
  <c r="T943" i="17"/>
  <c r="M933" i="17"/>
  <c r="O933" i="17"/>
  <c r="R933" i="17"/>
  <c r="P933" i="17"/>
  <c r="Q933" i="17"/>
  <c r="L933" i="17"/>
  <c r="K933" i="17"/>
  <c r="T933" i="17"/>
  <c r="M923" i="17"/>
  <c r="O923" i="17"/>
  <c r="V923" i="17"/>
  <c r="T923" i="17"/>
  <c r="S923" i="17"/>
  <c r="T913" i="17"/>
  <c r="U913" i="17"/>
  <c r="R913" i="17"/>
  <c r="K913" i="17"/>
  <c r="V913" i="17"/>
  <c r="Q913" i="17"/>
  <c r="T903" i="17"/>
  <c r="M903" i="17"/>
  <c r="K903" i="17"/>
  <c r="V903" i="17"/>
  <c r="L903" i="17"/>
  <c r="O903" i="17"/>
  <c r="T893" i="17"/>
  <c r="P893" i="17"/>
  <c r="N893" i="17"/>
  <c r="R893" i="17"/>
  <c r="O893" i="17"/>
  <c r="U893" i="17"/>
  <c r="T883" i="17"/>
  <c r="K883" i="17"/>
  <c r="S883" i="17"/>
  <c r="Q883" i="17"/>
  <c r="V883" i="17"/>
  <c r="R883" i="17"/>
  <c r="T873" i="17"/>
  <c r="L873" i="17"/>
  <c r="U873" i="17"/>
  <c r="M873" i="17"/>
  <c r="K873" i="17"/>
  <c r="O873" i="17"/>
  <c r="T863" i="17"/>
  <c r="O863" i="17"/>
  <c r="M863" i="17"/>
  <c r="K863" i="17"/>
  <c r="Q863" i="17"/>
  <c r="N863" i="17"/>
  <c r="T853" i="17"/>
  <c r="P853" i="17"/>
  <c r="K853" i="17"/>
  <c r="V843" i="17"/>
  <c r="L843" i="17"/>
  <c r="R833" i="17"/>
  <c r="K833" i="17"/>
  <c r="K813" i="17"/>
  <c r="R813" i="17"/>
  <c r="R383" i="17"/>
  <c r="R393" i="17"/>
  <c r="R403" i="17"/>
  <c r="R413" i="17"/>
  <c r="R423" i="17"/>
  <c r="R433" i="17"/>
  <c r="R443" i="17"/>
  <c r="R453" i="17"/>
  <c r="R463" i="17"/>
  <c r="R473" i="17"/>
  <c r="R483" i="17"/>
  <c r="R493" i="17"/>
  <c r="R503" i="17"/>
  <c r="R513" i="17"/>
  <c r="R523" i="17"/>
  <c r="R533" i="17"/>
  <c r="R543" i="17"/>
  <c r="R553" i="17"/>
  <c r="R563" i="17"/>
  <c r="R573" i="17"/>
  <c r="R583" i="17"/>
  <c r="R593" i="17"/>
  <c r="R603" i="17"/>
  <c r="R613" i="17"/>
  <c r="R623" i="17"/>
  <c r="R633" i="17"/>
  <c r="R643" i="17"/>
  <c r="R653" i="17"/>
  <c r="R663" i="17"/>
  <c r="R673" i="17"/>
  <c r="R683" i="17"/>
  <c r="R693" i="17"/>
  <c r="R703" i="17"/>
  <c r="R713" i="17"/>
  <c r="R723" i="17"/>
  <c r="R733" i="17"/>
  <c r="R743" i="17"/>
  <c r="R753" i="17"/>
  <c r="R763" i="17"/>
  <c r="R773" i="17"/>
  <c r="R783" i="17"/>
  <c r="R793" i="17"/>
  <c r="R803" i="17"/>
  <c r="S813" i="17"/>
  <c r="M823" i="17"/>
  <c r="S833" i="17"/>
  <c r="Q843" i="17"/>
  <c r="U853" i="17"/>
  <c r="V863" i="17"/>
  <c r="Q873" i="17"/>
  <c r="M883" i="17"/>
  <c r="S933" i="17"/>
  <c r="S383" i="17"/>
  <c r="S393" i="17"/>
  <c r="S403" i="17"/>
  <c r="S413" i="17"/>
  <c r="S423" i="17"/>
  <c r="S433" i="17"/>
  <c r="S443" i="17"/>
  <c r="S453" i="17"/>
  <c r="S463" i="17"/>
  <c r="S473" i="17"/>
  <c r="S483" i="17"/>
  <c r="S493" i="17"/>
  <c r="S503" i="17"/>
  <c r="S513" i="17"/>
  <c r="S523" i="17"/>
  <c r="S533" i="17"/>
  <c r="S543" i="17"/>
  <c r="S553" i="17"/>
  <c r="S563" i="17"/>
  <c r="S573" i="17"/>
  <c r="S583" i="17"/>
  <c r="S593" i="17"/>
  <c r="S603" i="17"/>
  <c r="S613" i="17"/>
  <c r="S623" i="17"/>
  <c r="S633" i="17"/>
  <c r="S643" i="17"/>
  <c r="S653" i="17"/>
  <c r="S663" i="17"/>
  <c r="S673" i="17"/>
  <c r="S683" i="17"/>
  <c r="S693" i="17"/>
  <c r="S703" i="17"/>
  <c r="S713" i="17"/>
  <c r="S723" i="17"/>
  <c r="S733" i="17"/>
  <c r="S743" i="17"/>
  <c r="S753" i="17"/>
  <c r="S763" i="17"/>
  <c r="S773" i="17"/>
  <c r="S783" i="17"/>
  <c r="S793" i="17"/>
  <c r="S803" i="17"/>
  <c r="T813" i="17"/>
  <c r="N823" i="17"/>
  <c r="T833" i="17"/>
  <c r="R843" i="17"/>
  <c r="V853" i="17"/>
  <c r="R873" i="17"/>
  <c r="N883" i="17"/>
  <c r="L893" i="17"/>
  <c r="U933" i="17"/>
  <c r="O961" i="17"/>
  <c r="N961" i="17"/>
  <c r="Q961" i="17"/>
  <c r="U961" i="17"/>
  <c r="S961" i="17"/>
  <c r="M961" i="17"/>
  <c r="O951" i="17"/>
  <c r="N951" i="17"/>
  <c r="S951" i="17"/>
  <c r="Q951" i="17"/>
  <c r="K951" i="17"/>
  <c r="L951" i="17"/>
  <c r="P951" i="17"/>
  <c r="O941" i="17"/>
  <c r="N941" i="17"/>
  <c r="U941" i="17"/>
  <c r="S941" i="17"/>
  <c r="Q941" i="17"/>
  <c r="V941" i="17"/>
  <c r="O931" i="17"/>
  <c r="N931" i="17"/>
  <c r="Q931" i="17"/>
  <c r="M931" i="17"/>
  <c r="P931" i="17"/>
  <c r="O921" i="17"/>
  <c r="N921" i="17"/>
  <c r="U921" i="17"/>
  <c r="S921" i="17"/>
  <c r="R921" i="17"/>
  <c r="P921" i="17"/>
  <c r="V921" i="17"/>
  <c r="V911" i="17"/>
  <c r="L911" i="17"/>
  <c r="U911" i="17"/>
  <c r="S911" i="17"/>
  <c r="R911" i="17"/>
  <c r="K911" i="17"/>
  <c r="P911" i="17"/>
  <c r="V901" i="17"/>
  <c r="L901" i="17"/>
  <c r="N901" i="17"/>
  <c r="U901" i="17"/>
  <c r="O901" i="17"/>
  <c r="V891" i="17"/>
  <c r="L891" i="17"/>
  <c r="Q891" i="17"/>
  <c r="O891" i="17"/>
  <c r="P891" i="17"/>
  <c r="M891" i="17"/>
  <c r="K891" i="17"/>
  <c r="S891" i="17"/>
  <c r="T383" i="17"/>
  <c r="T393" i="17"/>
  <c r="T403" i="17"/>
  <c r="T413" i="17"/>
  <c r="T423" i="17"/>
  <c r="T433" i="17"/>
  <c r="T443" i="17"/>
  <c r="T453" i="17"/>
  <c r="T463" i="17"/>
  <c r="T473" i="17"/>
  <c r="T483" i="17"/>
  <c r="T493" i="17"/>
  <c r="T503" i="17"/>
  <c r="T513" i="17"/>
  <c r="T523" i="17"/>
  <c r="T533" i="17"/>
  <c r="T543" i="17"/>
  <c r="T553" i="17"/>
  <c r="T563" i="17"/>
  <c r="T573" i="17"/>
  <c r="T583" i="17"/>
  <c r="T593" i="17"/>
  <c r="T603" i="17"/>
  <c r="T613" i="17"/>
  <c r="T623" i="17"/>
  <c r="T633" i="17"/>
  <c r="T643" i="17"/>
  <c r="T653" i="17"/>
  <c r="T663" i="17"/>
  <c r="T673" i="17"/>
  <c r="T683" i="17"/>
  <c r="T693" i="17"/>
  <c r="T703" i="17"/>
  <c r="T713" i="17"/>
  <c r="T723" i="17"/>
  <c r="T733" i="17"/>
  <c r="T743" i="17"/>
  <c r="T753" i="17"/>
  <c r="T763" i="17"/>
  <c r="T773" i="17"/>
  <c r="T783" i="17"/>
  <c r="T793" i="17"/>
  <c r="T803" i="17"/>
  <c r="U813" i="17"/>
  <c r="O823" i="17"/>
  <c r="U833" i="17"/>
  <c r="S843" i="17"/>
  <c r="S873" i="17"/>
  <c r="O883" i="17"/>
  <c r="M893" i="17"/>
  <c r="V933" i="17"/>
  <c r="N943" i="17"/>
  <c r="K693" i="17"/>
  <c r="K723" i="17"/>
  <c r="K923" i="17"/>
  <c r="U383" i="17"/>
  <c r="U393" i="17"/>
  <c r="U403" i="17"/>
  <c r="U413" i="17"/>
  <c r="U423" i="17"/>
  <c r="U433" i="17"/>
  <c r="U443" i="17"/>
  <c r="U453" i="17"/>
  <c r="U463" i="17"/>
  <c r="U473" i="17"/>
  <c r="U483" i="17"/>
  <c r="U493" i="17"/>
  <c r="U503" i="17"/>
  <c r="U513" i="17"/>
  <c r="U523" i="17"/>
  <c r="U533" i="17"/>
  <c r="U543" i="17"/>
  <c r="U553" i="17"/>
  <c r="U563" i="17"/>
  <c r="U573" i="17"/>
  <c r="U583" i="17"/>
  <c r="U593" i="17"/>
  <c r="U603" i="17"/>
  <c r="U613" i="17"/>
  <c r="U623" i="17"/>
  <c r="U633" i="17"/>
  <c r="U643" i="17"/>
  <c r="U653" i="17"/>
  <c r="U663" i="17"/>
  <c r="U673" i="17"/>
  <c r="U683" i="17"/>
  <c r="U693" i="17"/>
  <c r="U703" i="17"/>
  <c r="U713" i="17"/>
  <c r="U723" i="17"/>
  <c r="U733" i="17"/>
  <c r="U743" i="17"/>
  <c r="U753" i="17"/>
  <c r="U763" i="17"/>
  <c r="U773" i="17"/>
  <c r="U783" i="17"/>
  <c r="U793" i="17"/>
  <c r="U803" i="17"/>
  <c r="V813" i="17"/>
  <c r="P823" i="17"/>
  <c r="V833" i="17"/>
  <c r="T843" i="17"/>
  <c r="L853" i="17"/>
  <c r="V873" i="17"/>
  <c r="P883" i="17"/>
  <c r="Q893" i="17"/>
  <c r="N903" i="17"/>
  <c r="L923" i="17"/>
  <c r="P943" i="17"/>
  <c r="Q969" i="17"/>
  <c r="N969" i="17"/>
  <c r="L969" i="17"/>
  <c r="P969" i="17"/>
  <c r="V969" i="17"/>
  <c r="M969" i="17"/>
  <c r="Q959" i="17"/>
  <c r="N959" i="17"/>
  <c r="P959" i="17"/>
  <c r="O959" i="17"/>
  <c r="K959" i="17"/>
  <c r="L959" i="17"/>
  <c r="T959" i="17"/>
  <c r="R959" i="17"/>
  <c r="V959" i="17"/>
  <c r="Q949" i="17"/>
  <c r="N949" i="17"/>
  <c r="K949" i="17"/>
  <c r="P949" i="17"/>
  <c r="M949" i="17"/>
  <c r="V949" i="17"/>
  <c r="T949" i="17"/>
  <c r="Q939" i="17"/>
  <c r="N939" i="17"/>
  <c r="U939" i="17"/>
  <c r="S939" i="17"/>
  <c r="M939" i="17"/>
  <c r="K939" i="17"/>
  <c r="P939" i="17"/>
  <c r="Q929" i="17"/>
  <c r="N929" i="17"/>
  <c r="M929" i="17"/>
  <c r="U929" i="17"/>
  <c r="S929" i="17"/>
  <c r="Q919" i="17"/>
  <c r="N919" i="17"/>
  <c r="S919" i="17"/>
  <c r="P919" i="17"/>
  <c r="L919" i="17"/>
  <c r="K919" i="17"/>
  <c r="O919" i="17"/>
  <c r="N909" i="17"/>
  <c r="U909" i="17"/>
  <c r="S909" i="17"/>
  <c r="P909" i="17"/>
  <c r="M909" i="17"/>
  <c r="R909" i="17"/>
  <c r="N899" i="17"/>
  <c r="M899" i="17"/>
  <c r="V899" i="17"/>
  <c r="K899" i="17"/>
  <c r="U899" i="17"/>
  <c r="S899" i="17"/>
  <c r="N889" i="17"/>
  <c r="Q889" i="17"/>
  <c r="O889" i="17"/>
  <c r="L889" i="17"/>
  <c r="P889" i="17"/>
  <c r="N879" i="17"/>
  <c r="T879" i="17"/>
  <c r="R879" i="17"/>
  <c r="P879" i="17"/>
  <c r="M879" i="17"/>
  <c r="S879" i="17"/>
  <c r="N869" i="17"/>
  <c r="L869" i="17"/>
  <c r="K869" i="17"/>
  <c r="U869" i="17"/>
  <c r="T869" i="17"/>
  <c r="R869" i="17"/>
  <c r="N859" i="17"/>
  <c r="P859" i="17"/>
  <c r="M859" i="17"/>
  <c r="K859" i="17"/>
  <c r="V859" i="17"/>
  <c r="N849" i="17"/>
  <c r="K849" i="17"/>
  <c r="Q849" i="17"/>
  <c r="U849" i="17"/>
  <c r="P839" i="17"/>
  <c r="M839" i="17"/>
  <c r="K839" i="17"/>
  <c r="V829" i="17"/>
  <c r="L829" i="17"/>
  <c r="V819" i="17"/>
  <c r="L819" i="17"/>
  <c r="K819" i="17"/>
  <c r="L383" i="17"/>
  <c r="V383" i="17"/>
  <c r="L393" i="17"/>
  <c r="V393" i="17"/>
  <c r="L403" i="17"/>
  <c r="V403" i="17"/>
  <c r="L413" i="17"/>
  <c r="V413" i="17"/>
  <c r="L423" i="17"/>
  <c r="V423" i="17"/>
  <c r="L433" i="17"/>
  <c r="V433" i="17"/>
  <c r="L443" i="17"/>
  <c r="V443" i="17"/>
  <c r="L453" i="17"/>
  <c r="V453" i="17"/>
  <c r="L463" i="17"/>
  <c r="V463" i="17"/>
  <c r="L473" i="17"/>
  <c r="V473" i="17"/>
  <c r="L483" i="17"/>
  <c r="V483" i="17"/>
  <c r="L493" i="17"/>
  <c r="V493" i="17"/>
  <c r="L503" i="17"/>
  <c r="V503" i="17"/>
  <c r="L513" i="17"/>
  <c r="V513" i="17"/>
  <c r="L523" i="17"/>
  <c r="V523" i="17"/>
  <c r="L533" i="17"/>
  <c r="V533" i="17"/>
  <c r="L543" i="17"/>
  <c r="V543" i="17"/>
  <c r="L553" i="17"/>
  <c r="V553" i="17"/>
  <c r="L563" i="17"/>
  <c r="V563" i="17"/>
  <c r="L573" i="17"/>
  <c r="V573" i="17"/>
  <c r="L583" i="17"/>
  <c r="V583" i="17"/>
  <c r="L593" i="17"/>
  <c r="V593" i="17"/>
  <c r="L603" i="17"/>
  <c r="V603" i="17"/>
  <c r="L613" i="17"/>
  <c r="V613" i="17"/>
  <c r="L623" i="17"/>
  <c r="V623" i="17"/>
  <c r="L633" i="17"/>
  <c r="V633" i="17"/>
  <c r="L643" i="17"/>
  <c r="V643" i="17"/>
  <c r="L653" i="17"/>
  <c r="V653" i="17"/>
  <c r="L663" i="17"/>
  <c r="V663" i="17"/>
  <c r="L673" i="17"/>
  <c r="V673" i="17"/>
  <c r="L683" i="17"/>
  <c r="V683" i="17"/>
  <c r="L693" i="17"/>
  <c r="V693" i="17"/>
  <c r="L703" i="17"/>
  <c r="V703" i="17"/>
  <c r="L713" i="17"/>
  <c r="V713" i="17"/>
  <c r="L723" i="17"/>
  <c r="V723" i="17"/>
  <c r="L733" i="17"/>
  <c r="V733" i="17"/>
  <c r="L743" i="17"/>
  <c r="V743" i="17"/>
  <c r="L753" i="17"/>
  <c r="V753" i="17"/>
  <c r="L763" i="17"/>
  <c r="V763" i="17"/>
  <c r="L773" i="17"/>
  <c r="V773" i="17"/>
  <c r="L783" i="17"/>
  <c r="V783" i="17"/>
  <c r="L793" i="17"/>
  <c r="V793" i="17"/>
  <c r="L803" i="17"/>
  <c r="V803" i="17"/>
  <c r="L813" i="17"/>
  <c r="Q823" i="17"/>
  <c r="L833" i="17"/>
  <c r="U843" i="17"/>
  <c r="M853" i="17"/>
  <c r="U883" i="17"/>
  <c r="S893" i="17"/>
  <c r="P903" i="17"/>
  <c r="L913" i="17"/>
  <c r="N923" i="17"/>
  <c r="Q943" i="17"/>
  <c r="L963" i="17"/>
  <c r="R969" i="17"/>
  <c r="K823" i="17"/>
  <c r="K893" i="17"/>
  <c r="K909" i="17"/>
  <c r="K943" i="17"/>
  <c r="M383" i="17"/>
  <c r="M393" i="17"/>
  <c r="M403" i="17"/>
  <c r="M413" i="17"/>
  <c r="M423" i="17"/>
  <c r="M433" i="17"/>
  <c r="M443" i="17"/>
  <c r="M453" i="17"/>
  <c r="M463" i="17"/>
  <c r="M473" i="17"/>
  <c r="M483" i="17"/>
  <c r="M493" i="17"/>
  <c r="M503" i="17"/>
  <c r="M513" i="17"/>
  <c r="M523" i="17"/>
  <c r="M533" i="17"/>
  <c r="M543" i="17"/>
  <c r="M553" i="17"/>
  <c r="M563" i="17"/>
  <c r="M573" i="17"/>
  <c r="M583" i="17"/>
  <c r="M593" i="17"/>
  <c r="M603" i="17"/>
  <c r="M613" i="17"/>
  <c r="M623" i="17"/>
  <c r="M633" i="17"/>
  <c r="M643" i="17"/>
  <c r="M653" i="17"/>
  <c r="M663" i="17"/>
  <c r="M673" i="17"/>
  <c r="M683" i="17"/>
  <c r="M693" i="17"/>
  <c r="M703" i="17"/>
  <c r="M713" i="17"/>
  <c r="M723" i="17"/>
  <c r="M733" i="17"/>
  <c r="M743" i="17"/>
  <c r="M753" i="17"/>
  <c r="M763" i="17"/>
  <c r="M773" i="17"/>
  <c r="M783" i="17"/>
  <c r="M793" i="17"/>
  <c r="M803" i="17"/>
  <c r="M813" i="17"/>
  <c r="S823" i="17"/>
  <c r="P829" i="17"/>
  <c r="M833" i="17"/>
  <c r="N853" i="17"/>
  <c r="S859" i="17"/>
  <c r="L863" i="17"/>
  <c r="M869" i="17"/>
  <c r="V889" i="17"/>
  <c r="V893" i="17"/>
  <c r="T899" i="17"/>
  <c r="Q903" i="17"/>
  <c r="Q909" i="17"/>
  <c r="M913" i="17"/>
  <c r="M919" i="17"/>
  <c r="P923" i="17"/>
  <c r="R939" i="17"/>
  <c r="R943" i="17"/>
  <c r="L953" i="17"/>
  <c r="N963" i="17"/>
  <c r="S969" i="17"/>
  <c r="K743" i="17"/>
  <c r="K793" i="17"/>
  <c r="K879" i="17"/>
  <c r="K963" i="17"/>
  <c r="S967" i="17"/>
  <c r="N967" i="17"/>
  <c r="L967" i="17"/>
  <c r="P967" i="17"/>
  <c r="T967" i="17"/>
  <c r="Q967" i="17"/>
  <c r="R967" i="17"/>
  <c r="M967" i="17"/>
  <c r="V967" i="17"/>
  <c r="S957" i="17"/>
  <c r="N957" i="17"/>
  <c r="P957" i="17"/>
  <c r="L957" i="17"/>
  <c r="M957" i="17"/>
  <c r="K957" i="17"/>
  <c r="Q957" i="17"/>
  <c r="S947" i="17"/>
  <c r="N947" i="17"/>
  <c r="O947" i="17"/>
  <c r="K947" i="17"/>
  <c r="L947" i="17"/>
  <c r="R947" i="17"/>
  <c r="P947" i="17"/>
  <c r="U947" i="17"/>
  <c r="S937" i="17"/>
  <c r="N937" i="17"/>
  <c r="T937" i="17"/>
  <c r="Q937" i="17"/>
  <c r="K937" i="17"/>
  <c r="V937" i="17"/>
  <c r="L937" i="17"/>
  <c r="S927" i="17"/>
  <c r="N927" i="17"/>
  <c r="K927" i="17"/>
  <c r="L927" i="17"/>
  <c r="V927" i="17"/>
  <c r="Q927" i="17"/>
  <c r="O927" i="17"/>
  <c r="T927" i="17"/>
  <c r="P917" i="17"/>
  <c r="S917" i="17"/>
  <c r="Q917" i="17"/>
  <c r="V917" i="17"/>
  <c r="M917" i="17"/>
  <c r="P907" i="17"/>
  <c r="V907" i="17"/>
  <c r="T907" i="17"/>
  <c r="N907" i="17"/>
  <c r="L907" i="17"/>
  <c r="Q907" i="17"/>
  <c r="P897" i="17"/>
  <c r="N897" i="17"/>
  <c r="L897" i="17"/>
  <c r="U897" i="17"/>
  <c r="K897" i="17"/>
  <c r="S897" i="17"/>
  <c r="P887" i="17"/>
  <c r="R887" i="17"/>
  <c r="O887" i="17"/>
  <c r="V887" i="17"/>
  <c r="M887" i="17"/>
  <c r="P877" i="17"/>
  <c r="U877" i="17"/>
  <c r="S877" i="17"/>
  <c r="N877" i="17"/>
  <c r="L877" i="17"/>
  <c r="K877" i="17"/>
  <c r="Q877" i="17"/>
  <c r="P867" i="17"/>
  <c r="M867" i="17"/>
  <c r="V867" i="17"/>
  <c r="S867" i="17"/>
  <c r="Q867" i="17"/>
  <c r="U867" i="17"/>
  <c r="P857" i="17"/>
  <c r="N857" i="17"/>
  <c r="U857" i="17"/>
  <c r="K857" i="17"/>
  <c r="K847" i="17"/>
  <c r="R847" i="17"/>
  <c r="U847" i="17"/>
  <c r="R837" i="17"/>
  <c r="K837" i="17"/>
  <c r="N837" i="17"/>
  <c r="K827" i="17"/>
  <c r="N827" i="17"/>
  <c r="N383" i="17"/>
  <c r="N393" i="17"/>
  <c r="N403" i="17"/>
  <c r="N413" i="17"/>
  <c r="N423" i="17"/>
  <c r="N433" i="17"/>
  <c r="N443" i="17"/>
  <c r="N453" i="17"/>
  <c r="N463" i="17"/>
  <c r="N473" i="17"/>
  <c r="N483" i="17"/>
  <c r="N493" i="17"/>
  <c r="N503" i="17"/>
  <c r="N513" i="17"/>
  <c r="N523" i="17"/>
  <c r="N533" i="17"/>
  <c r="N543" i="17"/>
  <c r="N553" i="17"/>
  <c r="N563" i="17"/>
  <c r="N573" i="17"/>
  <c r="N583" i="17"/>
  <c r="N593" i="17"/>
  <c r="N603" i="17"/>
  <c r="N613" i="17"/>
  <c r="N623" i="17"/>
  <c r="N633" i="17"/>
  <c r="N643" i="17"/>
  <c r="N653" i="17"/>
  <c r="N663" i="17"/>
  <c r="N673" i="17"/>
  <c r="N683" i="17"/>
  <c r="N693" i="17"/>
  <c r="N703" i="17"/>
  <c r="N713" i="17"/>
  <c r="N723" i="17"/>
  <c r="N733" i="17"/>
  <c r="N743" i="17"/>
  <c r="R749" i="17"/>
  <c r="N753" i="17"/>
  <c r="R759" i="17"/>
  <c r="N763" i="17"/>
  <c r="R769" i="17"/>
  <c r="N773" i="17"/>
  <c r="R779" i="17"/>
  <c r="N783" i="17"/>
  <c r="R789" i="17"/>
  <c r="N793" i="17"/>
  <c r="R799" i="17"/>
  <c r="N803" i="17"/>
  <c r="R809" i="17"/>
  <c r="N813" i="17"/>
  <c r="T823" i="17"/>
  <c r="Q829" i="17"/>
  <c r="N833" i="17"/>
  <c r="L839" i="17"/>
  <c r="M843" i="17"/>
  <c r="L847" i="17"/>
  <c r="L849" i="17"/>
  <c r="O853" i="17"/>
  <c r="R857" i="17"/>
  <c r="T859" i="17"/>
  <c r="P863" i="17"/>
  <c r="O869" i="17"/>
  <c r="V877" i="17"/>
  <c r="S887" i="17"/>
  <c r="N891" i="17"/>
  <c r="R897" i="17"/>
  <c r="M901" i="17"/>
  <c r="R903" i="17"/>
  <c r="T909" i="17"/>
  <c r="N913" i="17"/>
  <c r="R919" i="17"/>
  <c r="Q923" i="17"/>
  <c r="R927" i="17"/>
  <c r="T931" i="17"/>
  <c r="T939" i="17"/>
  <c r="S943" i="17"/>
  <c r="V947" i="17"/>
  <c r="N953" i="17"/>
  <c r="T957" i="17"/>
  <c r="R963" i="17"/>
  <c r="T969" i="17"/>
  <c r="K809" i="17"/>
  <c r="K843" i="17"/>
  <c r="K929" i="17"/>
  <c r="O383" i="17"/>
  <c r="O393" i="17"/>
  <c r="O403" i="17"/>
  <c r="O413" i="17"/>
  <c r="O423" i="17"/>
  <c r="O433" i="17"/>
  <c r="O443" i="17"/>
  <c r="O453" i="17"/>
  <c r="O463" i="17"/>
  <c r="O473" i="17"/>
  <c r="O483" i="17"/>
  <c r="O493" i="17"/>
  <c r="O503" i="17"/>
  <c r="O513" i="17"/>
  <c r="O523" i="17"/>
  <c r="O533" i="17"/>
  <c r="O543" i="17"/>
  <c r="O553" i="17"/>
  <c r="O563" i="17"/>
  <c r="O573" i="17"/>
  <c r="O583" i="17"/>
  <c r="O593" i="17"/>
  <c r="O603" i="17"/>
  <c r="O613" i="17"/>
  <c r="O623" i="17"/>
  <c r="O633" i="17"/>
  <c r="O643" i="17"/>
  <c r="O653" i="17"/>
  <c r="O663" i="17"/>
  <c r="O673" i="17"/>
  <c r="O683" i="17"/>
  <c r="O703" i="17"/>
  <c r="O713" i="17"/>
  <c r="O753" i="17"/>
  <c r="O763" i="17"/>
  <c r="O773" i="17"/>
  <c r="O783" i="17"/>
  <c r="S799" i="17"/>
  <c r="O803" i="17"/>
  <c r="O813" i="17"/>
  <c r="M819" i="17"/>
  <c r="U823" i="17"/>
  <c r="R829" i="17"/>
  <c r="O833" i="17"/>
  <c r="N839" i="17"/>
  <c r="N843" i="17"/>
  <c r="M849" i="17"/>
  <c r="Q853" i="17"/>
  <c r="U859" i="17"/>
  <c r="R863" i="17"/>
  <c r="P869" i="17"/>
  <c r="S903" i="17"/>
  <c r="V909" i="17"/>
  <c r="O913" i="17"/>
  <c r="T919" i="17"/>
  <c r="R923" i="17"/>
  <c r="U931" i="17"/>
  <c r="V939" i="17"/>
  <c r="L941" i="17"/>
  <c r="U943" i="17"/>
  <c r="L949" i="17"/>
  <c r="Q953" i="17"/>
  <c r="T963" i="17"/>
  <c r="U969" i="17"/>
  <c r="K931" i="17"/>
  <c r="U965" i="17"/>
  <c r="O965" i="17"/>
  <c r="M965" i="17"/>
  <c r="Q965" i="17"/>
  <c r="P965" i="17"/>
  <c r="L965" i="17"/>
  <c r="N965" i="17"/>
  <c r="U955" i="17"/>
  <c r="O955" i="17"/>
  <c r="Q955" i="17"/>
  <c r="V955" i="17"/>
  <c r="T955" i="17"/>
  <c r="L955" i="17"/>
  <c r="U945" i="17"/>
  <c r="O945" i="17"/>
  <c r="N945" i="17"/>
  <c r="L945" i="17"/>
  <c r="P945" i="17"/>
  <c r="R945" i="17"/>
  <c r="U935" i="17"/>
  <c r="O935" i="17"/>
  <c r="S935" i="17"/>
  <c r="Q935" i="17"/>
  <c r="V935" i="17"/>
  <c r="K935" i="17"/>
  <c r="R935" i="17"/>
  <c r="U925" i="17"/>
  <c r="O925" i="17"/>
  <c r="L925" i="17"/>
  <c r="K925" i="17"/>
  <c r="V925" i="17"/>
  <c r="N925" i="17"/>
  <c r="Q925" i="17"/>
  <c r="R915" i="17"/>
  <c r="T915" i="17"/>
  <c r="Q915" i="17"/>
  <c r="U915" i="17"/>
  <c r="K915" i="17"/>
  <c r="L915" i="17"/>
  <c r="R905" i="17"/>
  <c r="K905" i="17"/>
  <c r="L905" i="17"/>
  <c r="U905" i="17"/>
  <c r="N905" i="17"/>
  <c r="P905" i="17"/>
  <c r="R895" i="17"/>
  <c r="O895" i="17"/>
  <c r="M895" i="17"/>
  <c r="T895" i="17"/>
  <c r="Q895" i="17"/>
  <c r="K895" i="17"/>
  <c r="V895" i="17"/>
  <c r="R885" i="17"/>
  <c r="S885" i="17"/>
  <c r="P885" i="17"/>
  <c r="U885" i="17"/>
  <c r="L885" i="17"/>
  <c r="R875" i="17"/>
  <c r="V875" i="17"/>
  <c r="T875" i="17"/>
  <c r="K875" i="17"/>
  <c r="M875" i="17"/>
  <c r="O875" i="17"/>
  <c r="R865" i="17"/>
  <c r="N865" i="17"/>
  <c r="L865" i="17"/>
  <c r="S865" i="17"/>
  <c r="P865" i="17"/>
  <c r="K865" i="17"/>
  <c r="R855" i="17"/>
  <c r="O855" i="17"/>
  <c r="U855" i="17"/>
  <c r="T845" i="17"/>
  <c r="V845" i="17"/>
  <c r="P835" i="17"/>
  <c r="K835" i="17"/>
  <c r="K825" i="17"/>
  <c r="P825" i="17"/>
  <c r="P815" i="17"/>
  <c r="K815" i="17"/>
  <c r="V881" i="17"/>
  <c r="L881" i="17"/>
  <c r="T881" i="17"/>
  <c r="K881" i="17"/>
  <c r="R881" i="17"/>
  <c r="V871" i="17"/>
  <c r="L871" i="17"/>
  <c r="M871" i="17"/>
  <c r="U871" i="17"/>
  <c r="V861" i="17"/>
  <c r="L861" i="17"/>
  <c r="K861" i="17"/>
  <c r="P861" i="17"/>
  <c r="N861" i="17"/>
  <c r="V851" i="17"/>
  <c r="L851" i="17"/>
  <c r="Q851" i="17"/>
  <c r="K871" i="17"/>
  <c r="T871" i="17"/>
  <c r="P881" i="17"/>
  <c r="L841" i="17"/>
  <c r="O861" i="17"/>
  <c r="S881" i="17"/>
  <c r="K851" i="17"/>
  <c r="P970" i="17"/>
  <c r="N970" i="17"/>
  <c r="L970" i="17"/>
  <c r="K970" i="17"/>
  <c r="Q970" i="17"/>
  <c r="P960" i="17"/>
  <c r="N960" i="17"/>
  <c r="K960" i="17"/>
  <c r="Q960" i="17"/>
  <c r="P950" i="17"/>
  <c r="N950" i="17"/>
  <c r="K950" i="17"/>
  <c r="P940" i="17"/>
  <c r="N940" i="17"/>
  <c r="K940" i="17"/>
  <c r="P930" i="17"/>
  <c r="N930" i="17"/>
  <c r="K930" i="17"/>
  <c r="P920" i="17"/>
  <c r="N920" i="17"/>
  <c r="K920" i="17"/>
  <c r="M910" i="17"/>
  <c r="K910" i="17"/>
  <c r="M900" i="17"/>
  <c r="K900" i="17"/>
  <c r="M890" i="17"/>
  <c r="K890" i="17"/>
  <c r="M880" i="17"/>
  <c r="K880" i="17"/>
  <c r="M870" i="17"/>
  <c r="K870" i="17"/>
  <c r="M860" i="17"/>
  <c r="K860" i="17"/>
  <c r="M850" i="17"/>
  <c r="K850" i="17"/>
  <c r="K958" i="17"/>
  <c r="K968" i="17"/>
  <c r="V964" i="17"/>
  <c r="L964" i="17"/>
  <c r="V954" i="17"/>
  <c r="L954" i="17"/>
  <c r="V944" i="17"/>
  <c r="L944" i="17"/>
  <c r="V934" i="17"/>
  <c r="L934" i="17"/>
  <c r="V924" i="17"/>
  <c r="L924" i="17"/>
  <c r="O952" i="17"/>
  <c r="O962" i="17"/>
  <c r="N968" i="17"/>
  <c r="R398" i="17"/>
  <c r="M448" i="17"/>
  <c r="R417" i="17"/>
  <c r="S418" i="17"/>
  <c r="L468" i="17"/>
  <c r="R435" i="17"/>
  <c r="Q468" i="17"/>
  <c r="O600" i="17"/>
  <c r="T388" i="17"/>
  <c r="O437" i="17"/>
  <c r="T491" i="17"/>
  <c r="T391" i="17"/>
  <c r="V408" i="17"/>
  <c r="L448" i="17"/>
  <c r="O468" i="17"/>
  <c r="L500" i="17"/>
  <c r="S411" i="17"/>
  <c r="S501" i="17"/>
  <c r="O540" i="17"/>
  <c r="O610" i="17"/>
  <c r="Q398" i="17"/>
  <c r="P448" i="17"/>
  <c r="R468" i="17"/>
  <c r="P511" i="17"/>
  <c r="U540" i="17"/>
  <c r="O614" i="17"/>
  <c r="M471" i="17"/>
  <c r="N521" i="17"/>
  <c r="T621" i="17"/>
  <c r="R384" i="17"/>
  <c r="S398" i="17"/>
  <c r="N428" i="17"/>
  <c r="L458" i="17"/>
  <c r="O471" i="17"/>
  <c r="P521" i="17"/>
  <c r="L577" i="17"/>
  <c r="M401" i="17"/>
  <c r="R471" i="17"/>
  <c r="Q521" i="17"/>
  <c r="M388" i="17"/>
  <c r="O407" i="17"/>
  <c r="Q458" i="17"/>
  <c r="L486" i="17"/>
  <c r="R521" i="17"/>
  <c r="R388" i="17"/>
  <c r="L408" i="17"/>
  <c r="R458" i="17"/>
  <c r="S490" i="17"/>
  <c r="K578" i="17"/>
  <c r="M398" i="17"/>
  <c r="R408" i="17"/>
  <c r="V448" i="17"/>
  <c r="N468" i="17"/>
  <c r="O484" i="17"/>
  <c r="S510" i="17"/>
  <c r="Q531" i="17"/>
  <c r="S594" i="17"/>
  <c r="Q773" i="17"/>
  <c r="P452" i="17"/>
  <c r="N422" i="17"/>
  <c r="T422" i="17"/>
  <c r="R462" i="17"/>
  <c r="S471" i="17"/>
  <c r="O502" i="17"/>
  <c r="R630" i="17"/>
  <c r="R392" i="17"/>
  <c r="T471" i="17"/>
  <c r="T502" i="17"/>
  <c r="L398" i="17"/>
  <c r="Q408" i="17"/>
  <c r="O428" i="17"/>
  <c r="U448" i="17"/>
  <c r="M468" i="17"/>
  <c r="M480" i="17"/>
  <c r="V504" i="17"/>
  <c r="O531" i="17"/>
  <c r="P591" i="17"/>
  <c r="Q670" i="17"/>
  <c r="V395" i="17"/>
  <c r="U415" i="17"/>
  <c r="Q465" i="17"/>
  <c r="P482" i="17"/>
  <c r="Q566" i="17"/>
  <c r="Q725" i="17"/>
  <c r="U432" i="17"/>
  <c r="P575" i="17"/>
  <c r="T595" i="17"/>
  <c r="T745" i="17"/>
  <c r="L476" i="17"/>
  <c r="Q486" i="17"/>
  <c r="O422" i="17"/>
  <c r="S436" i="17"/>
  <c r="N476" i="17"/>
  <c r="V502" i="17"/>
  <c r="O645" i="17"/>
  <c r="R422" i="17"/>
  <c r="P462" i="17"/>
  <c r="P476" i="17"/>
  <c r="O546" i="17"/>
  <c r="U655" i="17"/>
  <c r="K546" i="17"/>
  <c r="T476" i="17"/>
  <c r="R546" i="17"/>
  <c r="N606" i="17"/>
  <c r="S392" i="17"/>
  <c r="M425" i="17"/>
  <c r="R452" i="17"/>
  <c r="S462" i="17"/>
  <c r="O492" i="17"/>
  <c r="V546" i="17"/>
  <c r="R585" i="17"/>
  <c r="Q606" i="17"/>
  <c r="R678" i="17"/>
  <c r="Q395" i="17"/>
  <c r="U398" i="17"/>
  <c r="P412" i="17"/>
  <c r="N427" i="17"/>
  <c r="L445" i="17"/>
  <c r="S452" i="17"/>
  <c r="U462" i="17"/>
  <c r="N471" i="17"/>
  <c r="O494" i="17"/>
  <c r="Q511" i="17"/>
  <c r="U556" i="17"/>
  <c r="N586" i="17"/>
  <c r="S678" i="17"/>
  <c r="T395" i="17"/>
  <c r="Q415" i="17"/>
  <c r="M455" i="17"/>
  <c r="P465" i="17"/>
  <c r="M482" i="17"/>
  <c r="N566" i="17"/>
  <c r="L696" i="17"/>
  <c r="M387" i="17"/>
  <c r="P407" i="17"/>
  <c r="N410" i="17"/>
  <c r="S417" i="17"/>
  <c r="Q427" i="17"/>
  <c r="P437" i="17"/>
  <c r="L457" i="17"/>
  <c r="P480" i="17"/>
  <c r="U510" i="17"/>
  <c r="V540" i="17"/>
  <c r="V577" i="17"/>
  <c r="U594" i="17"/>
  <c r="P620" i="17"/>
  <c r="O647" i="17"/>
  <c r="N387" i="17"/>
  <c r="R407" i="17"/>
  <c r="O410" i="17"/>
  <c r="T417" i="17"/>
  <c r="T427" i="17"/>
  <c r="U437" i="17"/>
  <c r="M457" i="17"/>
  <c r="M470" i="17"/>
  <c r="O476" i="17"/>
  <c r="Q480" i="17"/>
  <c r="R486" i="17"/>
  <c r="M496" i="17"/>
  <c r="O504" i="17"/>
  <c r="N546" i="17"/>
  <c r="T566" i="17"/>
  <c r="V594" i="17"/>
  <c r="S606" i="17"/>
  <c r="S654" i="17"/>
  <c r="U730" i="17"/>
  <c r="K407" i="17"/>
  <c r="R387" i="17"/>
  <c r="U407" i="17"/>
  <c r="V437" i="17"/>
  <c r="P457" i="17"/>
  <c r="M567" i="17"/>
  <c r="S387" i="17"/>
  <c r="V407" i="17"/>
  <c r="Q457" i="17"/>
  <c r="T490" i="17"/>
  <c r="M500" i="17"/>
  <c r="Q507" i="17"/>
  <c r="N514" i="17"/>
  <c r="T567" i="17"/>
  <c r="T610" i="17"/>
  <c r="T630" i="17"/>
  <c r="R664" i="17"/>
  <c r="L754" i="17"/>
  <c r="U387" i="17"/>
  <c r="R400" i="17"/>
  <c r="R414" i="17"/>
  <c r="P477" i="17"/>
  <c r="O500" i="17"/>
  <c r="R507" i="17"/>
  <c r="L517" i="17"/>
  <c r="V567" i="17"/>
  <c r="L614" i="17"/>
  <c r="L634" i="17"/>
  <c r="S664" i="17"/>
  <c r="M754" i="17"/>
  <c r="K733" i="17"/>
  <c r="S400" i="17"/>
  <c r="Q452" i="17"/>
  <c r="R477" i="17"/>
  <c r="R482" i="17"/>
  <c r="Q500" i="17"/>
  <c r="T507" i="17"/>
  <c r="M517" i="17"/>
  <c r="N524" i="17"/>
  <c r="U537" i="17"/>
  <c r="N572" i="17"/>
  <c r="M586" i="17"/>
  <c r="M600" i="17"/>
  <c r="N614" i="17"/>
  <c r="P670" i="17"/>
  <c r="N754" i="17"/>
  <c r="T477" i="17"/>
  <c r="V507" i="17"/>
  <c r="N517" i="17"/>
  <c r="R404" i="17"/>
  <c r="M417" i="17"/>
  <c r="M447" i="17"/>
  <c r="V477" i="17"/>
  <c r="R484" i="17"/>
  <c r="O510" i="17"/>
  <c r="O517" i="17"/>
  <c r="Q540" i="17"/>
  <c r="T614" i="17"/>
  <c r="S637" i="17"/>
  <c r="U794" i="17"/>
  <c r="Q383" i="17"/>
  <c r="M407" i="17"/>
  <c r="N417" i="17"/>
  <c r="N425" i="17"/>
  <c r="L437" i="17"/>
  <c r="T452" i="17"/>
  <c r="L480" i="17"/>
  <c r="S484" i="17"/>
  <c r="L494" i="17"/>
  <c r="P502" i="17"/>
  <c r="R510" i="17"/>
  <c r="S517" i="17"/>
  <c r="P530" i="17"/>
  <c r="S540" i="17"/>
  <c r="L576" i="17"/>
  <c r="R591" i="17"/>
  <c r="M606" i="17"/>
  <c r="U614" i="17"/>
  <c r="L834" i="17"/>
  <c r="Q433" i="17"/>
  <c r="Q463" i="17"/>
  <c r="T655" i="17"/>
  <c r="S670" i="17"/>
  <c r="Q610" i="17"/>
  <c r="N620" i="17"/>
  <c r="V660" i="17"/>
  <c r="O842" i="17"/>
  <c r="S388" i="17"/>
  <c r="L397" i="17"/>
  <c r="O408" i="17"/>
  <c r="L414" i="17"/>
  <c r="U417" i="17"/>
  <c r="O427" i="17"/>
  <c r="U435" i="17"/>
  <c r="V442" i="17"/>
  <c r="R448" i="17"/>
  <c r="T458" i="17"/>
  <c r="S465" i="17"/>
  <c r="V476" i="17"/>
  <c r="V480" i="17"/>
  <c r="M486" i="17"/>
  <c r="L507" i="17"/>
  <c r="N520" i="17"/>
  <c r="O527" i="17"/>
  <c r="M540" i="17"/>
  <c r="T546" i="17"/>
  <c r="S566" i="17"/>
  <c r="V576" i="17"/>
  <c r="S586" i="17"/>
  <c r="L600" i="17"/>
  <c r="O636" i="17"/>
  <c r="Q664" i="17"/>
  <c r="P695" i="17"/>
  <c r="S762" i="17"/>
  <c r="S844" i="17"/>
  <c r="Q443" i="17"/>
  <c r="N765" i="17"/>
  <c r="T844" i="17"/>
  <c r="P387" i="17"/>
  <c r="N407" i="17"/>
  <c r="S415" i="17"/>
  <c r="U427" i="17"/>
  <c r="N437" i="17"/>
  <c r="O445" i="17"/>
  <c r="O457" i="17"/>
  <c r="Q462" i="17"/>
  <c r="S477" i="17"/>
  <c r="O482" i="17"/>
  <c r="S486" i="17"/>
  <c r="R494" i="17"/>
  <c r="L502" i="17"/>
  <c r="S507" i="17"/>
  <c r="U530" i="17"/>
  <c r="R567" i="17"/>
  <c r="M645" i="17"/>
  <c r="U664" i="17"/>
  <c r="S872" i="17"/>
  <c r="Q553" i="17"/>
  <c r="V580" i="17"/>
  <c r="O630" i="17"/>
  <c r="P730" i="17"/>
  <c r="V808" i="17"/>
  <c r="L795" i="17"/>
  <c r="Q423" i="17"/>
  <c r="R499" i="17"/>
  <c r="T400" i="17"/>
  <c r="P410" i="17"/>
  <c r="V450" i="17"/>
  <c r="L528" i="17"/>
  <c r="N578" i="17"/>
  <c r="U592" i="17"/>
  <c r="T637" i="17"/>
  <c r="P647" i="17"/>
  <c r="T678" i="17"/>
  <c r="R696" i="17"/>
  <c r="K627" i="17"/>
  <c r="U400" i="17"/>
  <c r="Q410" i="17"/>
  <c r="V429" i="17"/>
  <c r="R439" i="17"/>
  <c r="M498" i="17"/>
  <c r="Q528" i="17"/>
  <c r="L568" i="17"/>
  <c r="Q578" i="17"/>
  <c r="V592" i="17"/>
  <c r="T598" i="17"/>
  <c r="M627" i="17"/>
  <c r="U637" i="17"/>
  <c r="Q647" i="17"/>
  <c r="O686" i="17"/>
  <c r="V696" i="17"/>
  <c r="Q824" i="17"/>
  <c r="L854" i="17"/>
  <c r="K686" i="17"/>
  <c r="T387" i="17"/>
  <c r="V388" i="17"/>
  <c r="V398" i="17"/>
  <c r="V400" i="17"/>
  <c r="S407" i="17"/>
  <c r="T408" i="17"/>
  <c r="R410" i="17"/>
  <c r="T415" i="17"/>
  <c r="T418" i="17"/>
  <c r="M427" i="17"/>
  <c r="T430" i="17"/>
  <c r="M437" i="17"/>
  <c r="P440" i="17"/>
  <c r="O448" i="17"/>
  <c r="N457" i="17"/>
  <c r="S458" i="17"/>
  <c r="P468" i="17"/>
  <c r="S476" i="17"/>
  <c r="U477" i="17"/>
  <c r="N482" i="17"/>
  <c r="P486" i="17"/>
  <c r="O498" i="17"/>
  <c r="U507" i="17"/>
  <c r="P517" i="17"/>
  <c r="R528" i="17"/>
  <c r="N534" i="17"/>
  <c r="U546" i="17"/>
  <c r="S558" i="17"/>
  <c r="U566" i="17"/>
  <c r="N568" i="17"/>
  <c r="M576" i="17"/>
  <c r="R578" i="17"/>
  <c r="O586" i="17"/>
  <c r="V606" i="17"/>
  <c r="P627" i="17"/>
  <c r="M636" i="17"/>
  <c r="Q643" i="17"/>
  <c r="N651" i="17"/>
  <c r="L665" i="17"/>
  <c r="P686" i="17"/>
  <c r="T705" i="17"/>
  <c r="M736" i="17"/>
  <c r="O756" i="17"/>
  <c r="N786" i="17"/>
  <c r="R824" i="17"/>
  <c r="L400" i="17"/>
  <c r="S410" i="17"/>
  <c r="L419" i="17"/>
  <c r="P498" i="17"/>
  <c r="Q517" i="17"/>
  <c r="V528" i="17"/>
  <c r="U558" i="17"/>
  <c r="L567" i="17"/>
  <c r="O568" i="17"/>
  <c r="S578" i="17"/>
  <c r="P586" i="17"/>
  <c r="Q627" i="17"/>
  <c r="N636" i="17"/>
  <c r="R686" i="17"/>
  <c r="Q756" i="17"/>
  <c r="V824" i="17"/>
  <c r="P936" i="17"/>
  <c r="M400" i="17"/>
  <c r="T410" i="17"/>
  <c r="U420" i="17"/>
  <c r="Q498" i="17"/>
  <c r="L508" i="17"/>
  <c r="V558" i="17"/>
  <c r="P568" i="17"/>
  <c r="U578" i="17"/>
  <c r="L617" i="17"/>
  <c r="S627" i="17"/>
  <c r="S686" i="17"/>
  <c r="L706" i="17"/>
  <c r="S756" i="17"/>
  <c r="O400" i="17"/>
  <c r="T404" i="17"/>
  <c r="T409" i="17"/>
  <c r="V410" i="17"/>
  <c r="N434" i="17"/>
  <c r="T459" i="17"/>
  <c r="T468" i="17"/>
  <c r="L477" i="17"/>
  <c r="R498" i="17"/>
  <c r="M507" i="17"/>
  <c r="N508" i="17"/>
  <c r="T517" i="17"/>
  <c r="V537" i="17"/>
  <c r="L548" i="17"/>
  <c r="R559" i="17"/>
  <c r="N567" i="17"/>
  <c r="S568" i="17"/>
  <c r="M577" i="17"/>
  <c r="T586" i="17"/>
  <c r="T618" i="17"/>
  <c r="P636" i="17"/>
  <c r="U686" i="17"/>
  <c r="T717" i="17"/>
  <c r="M746" i="17"/>
  <c r="M795" i="17"/>
  <c r="S834" i="17"/>
  <c r="L387" i="17"/>
  <c r="P388" i="17"/>
  <c r="O398" i="17"/>
  <c r="P400" i="17"/>
  <c r="M408" i="17"/>
  <c r="L410" i="17"/>
  <c r="P417" i="17"/>
  <c r="S427" i="17"/>
  <c r="Q435" i="17"/>
  <c r="T437" i="17"/>
  <c r="S448" i="17"/>
  <c r="S457" i="17"/>
  <c r="P467" i="17"/>
  <c r="U468" i="17"/>
  <c r="N477" i="17"/>
  <c r="N484" i="17"/>
  <c r="T498" i="17"/>
  <c r="O507" i="17"/>
  <c r="S508" i="17"/>
  <c r="M514" i="17"/>
  <c r="U517" i="17"/>
  <c r="Q524" i="17"/>
  <c r="T530" i="17"/>
  <c r="L538" i="17"/>
  <c r="L546" i="17"/>
  <c r="M548" i="17"/>
  <c r="O567" i="17"/>
  <c r="T568" i="17"/>
  <c r="R577" i="17"/>
  <c r="Q581" i="17"/>
  <c r="N595" i="17"/>
  <c r="S636" i="17"/>
  <c r="N646" i="17"/>
  <c r="V687" i="17"/>
  <c r="N746" i="17"/>
  <c r="S795" i="17"/>
  <c r="V834" i="17"/>
  <c r="K410" i="17"/>
  <c r="Q388" i="17"/>
  <c r="Q400" i="17"/>
  <c r="M410" i="17"/>
  <c r="T454" i="17"/>
  <c r="Q467" i="17"/>
  <c r="U498" i="17"/>
  <c r="P507" i="17"/>
  <c r="T508" i="17"/>
  <c r="M538" i="17"/>
  <c r="N548" i="17"/>
  <c r="M566" i="17"/>
  <c r="V568" i="17"/>
  <c r="O587" i="17"/>
  <c r="M605" i="17"/>
  <c r="O637" i="17"/>
  <c r="Q646" i="17"/>
  <c r="O677" i="17"/>
  <c r="L725" i="17"/>
  <c r="P746" i="17"/>
  <c r="Q803" i="17"/>
  <c r="K507" i="17"/>
  <c r="Q469" i="17"/>
  <c r="N647" i="17"/>
  <c r="L900" i="17"/>
  <c r="R900" i="17"/>
  <c r="O850" i="17"/>
  <c r="V850" i="17"/>
  <c r="L771" i="17"/>
  <c r="T771" i="17"/>
  <c r="L761" i="17"/>
  <c r="S761" i="17"/>
  <c r="K663" i="17"/>
  <c r="Q663" i="17"/>
  <c r="K583" i="17"/>
  <c r="Q583" i="17"/>
  <c r="O574" i="17"/>
  <c r="T574" i="17"/>
  <c r="K565" i="17"/>
  <c r="L565" i="17"/>
  <c r="M495" i="17"/>
  <c r="R495" i="17"/>
  <c r="Q485" i="17"/>
  <c r="R485" i="17"/>
  <c r="Q446" i="17"/>
  <c r="N446" i="17"/>
  <c r="U406" i="17"/>
  <c r="L406" i="17"/>
  <c r="N396" i="17"/>
  <c r="Q396" i="17"/>
  <c r="K386" i="17"/>
  <c r="R386" i="17"/>
  <c r="S386" i="17"/>
  <c r="U396" i="17"/>
  <c r="S404" i="17"/>
  <c r="S406" i="17"/>
  <c r="T436" i="17"/>
  <c r="O446" i="17"/>
  <c r="Q473" i="17"/>
  <c r="V495" i="17"/>
  <c r="N565" i="17"/>
  <c r="V572" i="17"/>
  <c r="P581" i="17"/>
  <c r="Q591" i="17"/>
  <c r="O780" i="17"/>
  <c r="S780" i="17"/>
  <c r="T504" i="17"/>
  <c r="R504" i="17"/>
  <c r="N494" i="17"/>
  <c r="T494" i="17"/>
  <c r="P474" i="17"/>
  <c r="O474" i="17"/>
  <c r="K465" i="17"/>
  <c r="O465" i="17"/>
  <c r="U465" i="17"/>
  <c r="L455" i="17"/>
  <c r="T455" i="17"/>
  <c r="U455" i="17"/>
  <c r="Q445" i="17"/>
  <c r="M445" i="17"/>
  <c r="U395" i="17"/>
  <c r="M395" i="17"/>
  <c r="T386" i="17"/>
  <c r="V396" i="17"/>
  <c r="T406" i="17"/>
  <c r="L426" i="17"/>
  <c r="U436" i="17"/>
  <c r="P446" i="17"/>
  <c r="Q565" i="17"/>
  <c r="L574" i="17"/>
  <c r="Q731" i="17"/>
  <c r="N858" i="17"/>
  <c r="K858" i="17"/>
  <c r="N611" i="17"/>
  <c r="S611" i="17"/>
  <c r="Q601" i="17"/>
  <c r="O601" i="17"/>
  <c r="R601" i="17"/>
  <c r="U464" i="17"/>
  <c r="L464" i="17"/>
  <c r="O454" i="17"/>
  <c r="R454" i="17"/>
  <c r="Q454" i="17"/>
  <c r="R434" i="17"/>
  <c r="Q434" i="17"/>
  <c r="Q424" i="17"/>
  <c r="P424" i="17"/>
  <c r="S414" i="17"/>
  <c r="N414" i="17"/>
  <c r="K384" i="17"/>
  <c r="O384" i="17"/>
  <c r="S384" i="17"/>
  <c r="U386" i="17"/>
  <c r="U404" i="17"/>
  <c r="V406" i="17"/>
  <c r="T414" i="17"/>
  <c r="V426" i="17"/>
  <c r="O434" i="17"/>
  <c r="R446" i="17"/>
  <c r="L475" i="17"/>
  <c r="P514" i="17"/>
  <c r="O554" i="17"/>
  <c r="R565" i="17"/>
  <c r="M574" i="17"/>
  <c r="L592" i="17"/>
  <c r="L681" i="17"/>
  <c r="Q711" i="17"/>
  <c r="K406" i="17"/>
  <c r="V670" i="17"/>
  <c r="O670" i="17"/>
  <c r="L620" i="17"/>
  <c r="T620" i="17"/>
  <c r="P610" i="17"/>
  <c r="M610" i="17"/>
  <c r="K571" i="17"/>
  <c r="S571" i="17"/>
  <c r="S552" i="17"/>
  <c r="Q552" i="17"/>
  <c r="K532" i="17"/>
  <c r="S532" i="17"/>
  <c r="L522" i="17"/>
  <c r="P522" i="17"/>
  <c r="O512" i="17"/>
  <c r="P512" i="17"/>
  <c r="S502" i="17"/>
  <c r="N502" i="17"/>
  <c r="L492" i="17"/>
  <c r="Q492" i="17"/>
  <c r="K472" i="17"/>
  <c r="N472" i="17"/>
  <c r="R385" i="17"/>
  <c r="V386" i="17"/>
  <c r="L396" i="17"/>
  <c r="V404" i="17"/>
  <c r="U414" i="17"/>
  <c r="V415" i="17"/>
  <c r="L424" i="17"/>
  <c r="P434" i="17"/>
  <c r="L436" i="17"/>
  <c r="P445" i="17"/>
  <c r="S446" i="17"/>
  <c r="P455" i="17"/>
  <c r="Q466" i="17"/>
  <c r="T484" i="17"/>
  <c r="S494" i="17"/>
  <c r="Q514" i="17"/>
  <c r="S565" i="17"/>
  <c r="N574" i="17"/>
  <c r="N582" i="17"/>
  <c r="O592" i="17"/>
  <c r="U610" i="17"/>
  <c r="Q620" i="17"/>
  <c r="T670" i="17"/>
  <c r="V681" i="17"/>
  <c r="N796" i="17"/>
  <c r="T796" i="17"/>
  <c r="S727" i="17"/>
  <c r="R727" i="17"/>
  <c r="R531" i="17"/>
  <c r="P531" i="17"/>
  <c r="N481" i="17"/>
  <c r="T481" i="17"/>
  <c r="M481" i="17"/>
  <c r="N452" i="17"/>
  <c r="L452" i="17"/>
  <c r="K402" i="17"/>
  <c r="L402" i="17"/>
  <c r="L386" i="17"/>
  <c r="M396" i="17"/>
  <c r="M406" i="17"/>
  <c r="V414" i="17"/>
  <c r="M424" i="17"/>
  <c r="L435" i="17"/>
  <c r="M436" i="17"/>
  <c r="R445" i="17"/>
  <c r="U446" i="17"/>
  <c r="Q455" i="17"/>
  <c r="M464" i="17"/>
  <c r="R466" i="17"/>
  <c r="U484" i="17"/>
  <c r="U494" i="17"/>
  <c r="R514" i="17"/>
  <c r="T565" i="17"/>
  <c r="Q574" i="17"/>
  <c r="P592" i="17"/>
  <c r="S600" i="17"/>
  <c r="O611" i="17"/>
  <c r="S620" i="17"/>
  <c r="L660" i="17"/>
  <c r="U670" i="17"/>
  <c r="M682" i="17"/>
  <c r="P712" i="17"/>
  <c r="O825" i="17"/>
  <c r="U825" i="17"/>
  <c r="O746" i="17"/>
  <c r="Q746" i="17"/>
  <c r="K736" i="17"/>
  <c r="O736" i="17"/>
  <c r="P736" i="17"/>
  <c r="U697" i="17"/>
  <c r="T697" i="17"/>
  <c r="S668" i="17"/>
  <c r="T668" i="17"/>
  <c r="T588" i="17"/>
  <c r="V588" i="17"/>
  <c r="K540" i="17"/>
  <c r="T540" i="17"/>
  <c r="Q510" i="17"/>
  <c r="P510" i="17"/>
  <c r="U500" i="17"/>
  <c r="R500" i="17"/>
  <c r="N500" i="17"/>
  <c r="L490" i="17"/>
  <c r="P490" i="17"/>
  <c r="U480" i="17"/>
  <c r="N480" i="17"/>
  <c r="N441" i="17"/>
  <c r="P441" i="17"/>
  <c r="K431" i="17"/>
  <c r="S431" i="17"/>
  <c r="K421" i="17"/>
  <c r="U421" i="17"/>
  <c r="M386" i="17"/>
  <c r="Q393" i="17"/>
  <c r="O396" i="17"/>
  <c r="U402" i="17"/>
  <c r="N406" i="17"/>
  <c r="R412" i="17"/>
  <c r="L415" i="17"/>
  <c r="N424" i="17"/>
  <c r="T431" i="17"/>
  <c r="M435" i="17"/>
  <c r="N436" i="17"/>
  <c r="O441" i="17"/>
  <c r="S445" i="17"/>
  <c r="V446" i="17"/>
  <c r="U452" i="17"/>
  <c r="R455" i="17"/>
  <c r="M462" i="17"/>
  <c r="N464" i="17"/>
  <c r="M472" i="17"/>
  <c r="R480" i="17"/>
  <c r="S482" i="17"/>
  <c r="V484" i="17"/>
  <c r="S492" i="17"/>
  <c r="V494" i="17"/>
  <c r="T500" i="17"/>
  <c r="Q503" i="17"/>
  <c r="L512" i="17"/>
  <c r="S514" i="17"/>
  <c r="N522" i="17"/>
  <c r="S531" i="17"/>
  <c r="N542" i="17"/>
  <c r="U565" i="17"/>
  <c r="R574" i="17"/>
  <c r="M580" i="17"/>
  <c r="T590" i="17"/>
  <c r="Q592" i="17"/>
  <c r="U600" i="17"/>
  <c r="P611" i="17"/>
  <c r="N621" i="17"/>
  <c r="R638" i="17"/>
  <c r="M660" i="17"/>
  <c r="U672" i="17"/>
  <c r="Q712" i="17"/>
  <c r="U727" i="17"/>
  <c r="R736" i="17"/>
  <c r="O858" i="17"/>
  <c r="K422" i="17"/>
  <c r="K746" i="17"/>
  <c r="T944" i="17"/>
  <c r="K944" i="17"/>
  <c r="R725" i="17"/>
  <c r="R637" i="17"/>
  <c r="Q637" i="17"/>
  <c r="V627" i="17"/>
  <c r="R627" i="17"/>
  <c r="N597" i="17"/>
  <c r="O597" i="17"/>
  <c r="O578" i="17"/>
  <c r="V578" i="17"/>
  <c r="U460" i="17"/>
  <c r="R460" i="17"/>
  <c r="N386" i="17"/>
  <c r="M394" i="17"/>
  <c r="P396" i="17"/>
  <c r="V402" i="17"/>
  <c r="O406" i="17"/>
  <c r="U412" i="17"/>
  <c r="M415" i="17"/>
  <c r="O424" i="17"/>
  <c r="M432" i="17"/>
  <c r="N435" i="17"/>
  <c r="O436" i="17"/>
  <c r="O442" i="17"/>
  <c r="T445" i="17"/>
  <c r="V452" i="17"/>
  <c r="S455" i="17"/>
  <c r="N462" i="17"/>
  <c r="S464" i="17"/>
  <c r="O472" i="17"/>
  <c r="S480" i="17"/>
  <c r="T482" i="17"/>
  <c r="O485" i="17"/>
  <c r="Q490" i="17"/>
  <c r="T492" i="17"/>
  <c r="L495" i="17"/>
  <c r="V500" i="17"/>
  <c r="L504" i="17"/>
  <c r="M510" i="17"/>
  <c r="M512" i="17"/>
  <c r="U514" i="17"/>
  <c r="Q522" i="17"/>
  <c r="L532" i="17"/>
  <c r="Q542" i="17"/>
  <c r="S574" i="17"/>
  <c r="P580" i="17"/>
  <c r="R592" i="17"/>
  <c r="Q611" i="17"/>
  <c r="L618" i="17"/>
  <c r="O621" i="17"/>
  <c r="R628" i="17"/>
  <c r="U638" i="17"/>
  <c r="P660" i="17"/>
  <c r="L674" i="17"/>
  <c r="S712" i="17"/>
  <c r="Q728" i="17"/>
  <c r="S736" i="17"/>
  <c r="R858" i="17"/>
  <c r="K454" i="17"/>
  <c r="L586" i="17"/>
  <c r="U586" i="17"/>
  <c r="P577" i="17"/>
  <c r="N577" i="17"/>
  <c r="S567" i="17"/>
  <c r="U567" i="17"/>
  <c r="T538" i="17"/>
  <c r="V538" i="17"/>
  <c r="K518" i="17"/>
  <c r="O518" i="17"/>
  <c r="O386" i="17"/>
  <c r="O387" i="17"/>
  <c r="L395" i="17"/>
  <c r="R396" i="17"/>
  <c r="O404" i="17"/>
  <c r="P406" i="17"/>
  <c r="V412" i="17"/>
  <c r="O415" i="17"/>
  <c r="O417" i="17"/>
  <c r="T421" i="17"/>
  <c r="T424" i="17"/>
  <c r="R427" i="17"/>
  <c r="N432" i="17"/>
  <c r="O435" i="17"/>
  <c r="P436" i="17"/>
  <c r="S437" i="17"/>
  <c r="P442" i="17"/>
  <c r="V445" i="17"/>
  <c r="N447" i="17"/>
  <c r="P454" i="17"/>
  <c r="V455" i="17"/>
  <c r="O462" i="17"/>
  <c r="V464" i="17"/>
  <c r="P472" i="17"/>
  <c r="R476" i="17"/>
  <c r="T480" i="17"/>
  <c r="U482" i="17"/>
  <c r="U485" i="17"/>
  <c r="R490" i="17"/>
  <c r="U492" i="17"/>
  <c r="N495" i="17"/>
  <c r="R501" i="17"/>
  <c r="M504" i="17"/>
  <c r="N510" i="17"/>
  <c r="N512" i="17"/>
  <c r="M520" i="17"/>
  <c r="S522" i="17"/>
  <c r="N532" i="17"/>
  <c r="L540" i="17"/>
  <c r="P544" i="17"/>
  <c r="Q570" i="17"/>
  <c r="U574" i="17"/>
  <c r="Q580" i="17"/>
  <c r="N591" i="17"/>
  <c r="S592" i="17"/>
  <c r="N601" i="17"/>
  <c r="T611" i="17"/>
  <c r="N618" i="17"/>
  <c r="P621" i="17"/>
  <c r="M630" i="17"/>
  <c r="R660" i="17"/>
  <c r="L670" i="17"/>
  <c r="T676" i="17"/>
  <c r="P702" i="17"/>
  <c r="V715" i="17"/>
  <c r="L730" i="17"/>
  <c r="T736" i="17"/>
  <c r="M771" i="17"/>
  <c r="L808" i="17"/>
  <c r="T858" i="17"/>
  <c r="P386" i="17"/>
  <c r="N395" i="17"/>
  <c r="S396" i="17"/>
  <c r="Q404" i="17"/>
  <c r="Q406" i="17"/>
  <c r="Q413" i="17"/>
  <c r="P415" i="17"/>
  <c r="V424" i="17"/>
  <c r="P435" i="17"/>
  <c r="Q436" i="17"/>
  <c r="L446" i="17"/>
  <c r="S454" i="17"/>
  <c r="U456" i="17"/>
  <c r="M465" i="17"/>
  <c r="Q472" i="17"/>
  <c r="M484" i="17"/>
  <c r="V492" i="17"/>
  <c r="O495" i="17"/>
  <c r="N504" i="17"/>
  <c r="Q512" i="17"/>
  <c r="V522" i="17"/>
  <c r="T532" i="17"/>
  <c r="V574" i="17"/>
  <c r="S580" i="17"/>
  <c r="O591" i="17"/>
  <c r="T592" i="17"/>
  <c r="P601" i="17"/>
  <c r="N610" i="17"/>
  <c r="R621" i="17"/>
  <c r="N630" i="17"/>
  <c r="N640" i="17"/>
  <c r="S660" i="17"/>
  <c r="M670" i="17"/>
  <c r="R702" i="17"/>
  <c r="N717" i="17"/>
  <c r="M738" i="17"/>
  <c r="L756" i="17"/>
  <c r="U858" i="17"/>
  <c r="K480" i="17"/>
  <c r="V644" i="17"/>
  <c r="M644" i="17"/>
  <c r="S634" i="17"/>
  <c r="V634" i="17"/>
  <c r="Q634" i="17"/>
  <c r="V614" i="17"/>
  <c r="Q614" i="17"/>
  <c r="P594" i="17"/>
  <c r="O594" i="17"/>
  <c r="P565" i="17"/>
  <c r="P546" i="17"/>
  <c r="S546" i="17"/>
  <c r="Q546" i="17"/>
  <c r="L526" i="17"/>
  <c r="O526" i="17"/>
  <c r="Q476" i="17"/>
  <c r="M476" i="17"/>
  <c r="U476" i="17"/>
  <c r="R457" i="17"/>
  <c r="U457" i="17"/>
  <c r="T407" i="17"/>
  <c r="L407" i="17"/>
  <c r="L488" i="17"/>
  <c r="R488" i="17"/>
  <c r="N400" i="17"/>
  <c r="N498" i="17"/>
  <c r="K498" i="17"/>
  <c r="R391" i="17"/>
  <c r="Q392" i="17"/>
  <c r="U401" i="17"/>
  <c r="T402" i="17"/>
  <c r="Q411" i="17"/>
  <c r="S420" i="17"/>
  <c r="S421" i="17"/>
  <c r="R430" i="17"/>
  <c r="R431" i="17"/>
  <c r="N440" i="17"/>
  <c r="T450" i="17"/>
  <c r="U478" i="17"/>
  <c r="L534" i="17"/>
  <c r="V555" i="17"/>
  <c r="L645" i="17"/>
  <c r="N728" i="17"/>
  <c r="Q737" i="17"/>
  <c r="U771" i="17"/>
  <c r="V780" i="17"/>
  <c r="M796" i="17"/>
  <c r="L936" i="17"/>
  <c r="V604" i="17"/>
  <c r="N604" i="17"/>
  <c r="L594" i="17"/>
  <c r="M594" i="17"/>
  <c r="T584" i="17"/>
  <c r="U584" i="17"/>
  <c r="S391" i="17"/>
  <c r="L401" i="17"/>
  <c r="V401" i="17"/>
  <c r="R411" i="17"/>
  <c r="T420" i="17"/>
  <c r="S430" i="17"/>
  <c r="O440" i="17"/>
  <c r="L460" i="17"/>
  <c r="O728" i="17"/>
  <c r="S737" i="17"/>
  <c r="M936" i="17"/>
  <c r="U720" i="17"/>
  <c r="Q720" i="17"/>
  <c r="P720" i="17"/>
  <c r="K700" i="17"/>
  <c r="T700" i="17"/>
  <c r="M672" i="17"/>
  <c r="L672" i="17"/>
  <c r="Q652" i="17"/>
  <c r="O652" i="17"/>
  <c r="R545" i="17"/>
  <c r="O545" i="17"/>
  <c r="U545" i="17"/>
  <c r="U526" i="17"/>
  <c r="N526" i="17"/>
  <c r="M526" i="17"/>
  <c r="S516" i="17"/>
  <c r="L516" i="17"/>
  <c r="L506" i="17"/>
  <c r="V506" i="17"/>
  <c r="S506" i="17"/>
  <c r="V497" i="17"/>
  <c r="P497" i="17"/>
  <c r="O497" i="17"/>
  <c r="Q488" i="17"/>
  <c r="V488" i="17"/>
  <c r="S470" i="17"/>
  <c r="R470" i="17"/>
  <c r="K461" i="17"/>
  <c r="S461" i="17"/>
  <c r="U451" i="17"/>
  <c r="N451" i="17"/>
  <c r="K441" i="17"/>
  <c r="T441" i="17"/>
  <c r="K411" i="17"/>
  <c r="R946" i="17"/>
  <c r="Q946" i="17"/>
  <c r="O946" i="17"/>
  <c r="L886" i="17"/>
  <c r="M886" i="17"/>
  <c r="U796" i="17"/>
  <c r="S796" i="17"/>
  <c r="P796" i="17"/>
  <c r="P787" i="17"/>
  <c r="U787" i="17"/>
  <c r="O787" i="17"/>
  <c r="N787" i="17"/>
  <c r="M777" i="17"/>
  <c r="V777" i="17"/>
  <c r="L747" i="17"/>
  <c r="M747" i="17"/>
  <c r="U671" i="17"/>
  <c r="V671" i="17"/>
  <c r="S671" i="17"/>
  <c r="O661" i="17"/>
  <c r="T661" i="17"/>
  <c r="Q661" i="17"/>
  <c r="N661" i="17"/>
  <c r="P582" i="17"/>
  <c r="L582" i="17"/>
  <c r="M554" i="17"/>
  <c r="S554" i="17"/>
  <c r="R554" i="17"/>
  <c r="T544" i="17"/>
  <c r="N544" i="17"/>
  <c r="M544" i="17"/>
  <c r="U534" i="17"/>
  <c r="S534" i="17"/>
  <c r="R534" i="17"/>
  <c r="U525" i="17"/>
  <c r="S525" i="17"/>
  <c r="P515" i="17"/>
  <c r="V515" i="17"/>
  <c r="K450" i="17"/>
  <c r="M450" i="17"/>
  <c r="T385" i="17"/>
  <c r="U391" i="17"/>
  <c r="T392" i="17"/>
  <c r="R395" i="17"/>
  <c r="N401" i="17"/>
  <c r="M402" i="17"/>
  <c r="L404" i="17"/>
  <c r="T411" i="17"/>
  <c r="P414" i="17"/>
  <c r="L420" i="17"/>
  <c r="V420" i="17"/>
  <c r="R424" i="17"/>
  <c r="U430" i="17"/>
  <c r="U431" i="17"/>
  <c r="S434" i="17"/>
  <c r="Q440" i="17"/>
  <c r="Q441" i="17"/>
  <c r="L450" i="17"/>
  <c r="Q453" i="17"/>
  <c r="V460" i="17"/>
  <c r="O464" i="17"/>
  <c r="N470" i="17"/>
  <c r="T472" i="17"/>
  <c r="P481" i="17"/>
  <c r="T488" i="17"/>
  <c r="O491" i="17"/>
  <c r="Q496" i="17"/>
  <c r="O508" i="17"/>
  <c r="Q526" i="17"/>
  <c r="O534" i="17"/>
  <c r="Q538" i="17"/>
  <c r="Q544" i="17"/>
  <c r="P548" i="17"/>
  <c r="P554" i="17"/>
  <c r="N558" i="17"/>
  <c r="L564" i="17"/>
  <c r="V566" i="17"/>
  <c r="R570" i="17"/>
  <c r="N576" i="17"/>
  <c r="O582" i="17"/>
  <c r="S585" i="17"/>
  <c r="P604" i="17"/>
  <c r="T622" i="17"/>
  <c r="L628" i="17"/>
  <c r="M642" i="17"/>
  <c r="Q645" i="17"/>
  <c r="O651" i="17"/>
  <c r="S661" i="17"/>
  <c r="R665" i="17"/>
  <c r="U675" i="17"/>
  <c r="S696" i="17"/>
  <c r="L724" i="17"/>
  <c r="R728" i="17"/>
  <c r="O738" i="17"/>
  <c r="P777" i="17"/>
  <c r="L787" i="17"/>
  <c r="R801" i="17"/>
  <c r="Q820" i="17"/>
  <c r="L946" i="17"/>
  <c r="M756" i="17"/>
  <c r="K756" i="17"/>
  <c r="T746" i="17"/>
  <c r="U746" i="17"/>
  <c r="U620" i="17"/>
  <c r="M620" i="17"/>
  <c r="V620" i="17"/>
  <c r="K610" i="17"/>
  <c r="K591" i="17"/>
  <c r="T591" i="17"/>
  <c r="N581" i="17"/>
  <c r="S581" i="17"/>
  <c r="Q572" i="17"/>
  <c r="U572" i="17"/>
  <c r="T572" i="17"/>
  <c r="K514" i="17"/>
  <c r="L514" i="17"/>
  <c r="V514" i="17"/>
  <c r="K504" i="17"/>
  <c r="Q504" i="17"/>
  <c r="P504" i="17"/>
  <c r="N486" i="17"/>
  <c r="V486" i="17"/>
  <c r="U486" i="17"/>
  <c r="K477" i="17"/>
  <c r="Q477" i="17"/>
  <c r="L391" i="17"/>
  <c r="V391" i="17"/>
  <c r="U392" i="17"/>
  <c r="S395" i="17"/>
  <c r="O401" i="17"/>
  <c r="N402" i="17"/>
  <c r="M404" i="17"/>
  <c r="U411" i="17"/>
  <c r="Q414" i="17"/>
  <c r="M420" i="17"/>
  <c r="M421" i="17"/>
  <c r="S424" i="17"/>
  <c r="L430" i="17"/>
  <c r="V430" i="17"/>
  <c r="T434" i="17"/>
  <c r="R440" i="17"/>
  <c r="R441" i="17"/>
  <c r="N450" i="17"/>
  <c r="L454" i="17"/>
  <c r="M461" i="17"/>
  <c r="P464" i="17"/>
  <c r="O470" i="17"/>
  <c r="U472" i="17"/>
  <c r="Q481" i="17"/>
  <c r="U488" i="17"/>
  <c r="P491" i="17"/>
  <c r="R496" i="17"/>
  <c r="P508" i="17"/>
  <c r="R526" i="17"/>
  <c r="M532" i="17"/>
  <c r="Q534" i="17"/>
  <c r="R538" i="17"/>
  <c r="R544" i="17"/>
  <c r="R548" i="17"/>
  <c r="Q554" i="17"/>
  <c r="O558" i="17"/>
  <c r="M564" i="17"/>
  <c r="P576" i="17"/>
  <c r="R582" i="17"/>
  <c r="T585" i="17"/>
  <c r="V622" i="17"/>
  <c r="R642" i="17"/>
  <c r="N662" i="17"/>
  <c r="U665" i="17"/>
  <c r="M710" i="17"/>
  <c r="R738" i="17"/>
  <c r="N747" i="17"/>
  <c r="N770" i="17"/>
  <c r="R777" i="17"/>
  <c r="Q787" i="17"/>
  <c r="S801" i="17"/>
  <c r="V870" i="17"/>
  <c r="T946" i="17"/>
  <c r="Q687" i="17"/>
  <c r="T687" i="17"/>
  <c r="P687" i="17"/>
  <c r="V678" i="17"/>
  <c r="N678" i="17"/>
  <c r="O678" i="17"/>
  <c r="M678" i="17"/>
  <c r="N600" i="17"/>
  <c r="Q600" i="17"/>
  <c r="P600" i="17"/>
  <c r="V590" i="17"/>
  <c r="S590" i="17"/>
  <c r="R590" i="17"/>
  <c r="L590" i="17"/>
  <c r="U580" i="17"/>
  <c r="O580" i="17"/>
  <c r="N580" i="17"/>
  <c r="Q562" i="17"/>
  <c r="T562" i="17"/>
  <c r="O552" i="17"/>
  <c r="L552" i="17"/>
  <c r="L542" i="17"/>
  <c r="R542" i="17"/>
  <c r="K495" i="17"/>
  <c r="Q495" i="17"/>
  <c r="P495" i="17"/>
  <c r="T485" i="17"/>
  <c r="S485" i="17"/>
  <c r="K468" i="17"/>
  <c r="S468" i="17"/>
  <c r="K448" i="17"/>
  <c r="N448" i="17"/>
  <c r="M391" i="17"/>
  <c r="L392" i="17"/>
  <c r="V392" i="17"/>
  <c r="P401" i="17"/>
  <c r="O402" i="17"/>
  <c r="N420" i="17"/>
  <c r="N421" i="17"/>
  <c r="M430" i="17"/>
  <c r="M431" i="17"/>
  <c r="S440" i="17"/>
  <c r="S441" i="17"/>
  <c r="O450" i="17"/>
  <c r="N454" i="17"/>
  <c r="N461" i="17"/>
  <c r="Q464" i="17"/>
  <c r="P470" i="17"/>
  <c r="R481" i="17"/>
  <c r="N490" i="17"/>
  <c r="Q491" i="17"/>
  <c r="L497" i="17"/>
  <c r="Q508" i="17"/>
  <c r="N516" i="17"/>
  <c r="S526" i="17"/>
  <c r="T534" i="17"/>
  <c r="S538" i="17"/>
  <c r="S544" i="17"/>
  <c r="T548" i="17"/>
  <c r="T554" i="17"/>
  <c r="P558" i="17"/>
  <c r="O564" i="17"/>
  <c r="T576" i="17"/>
  <c r="S582" i="17"/>
  <c r="T642" i="17"/>
  <c r="M652" i="17"/>
  <c r="O662" i="17"/>
  <c r="M690" i="17"/>
  <c r="V710" i="17"/>
  <c r="S738" i="17"/>
  <c r="O747" i="17"/>
  <c r="P770" i="17"/>
  <c r="S777" i="17"/>
  <c r="T787" i="17"/>
  <c r="T801" i="17"/>
  <c r="L956" i="17"/>
  <c r="K566" i="17"/>
  <c r="K764" i="17"/>
  <c r="M764" i="17"/>
  <c r="P754" i="17"/>
  <c r="U754" i="17"/>
  <c r="T754" i="17"/>
  <c r="P744" i="17"/>
  <c r="Q744" i="17"/>
  <c r="T696" i="17"/>
  <c r="N696" i="17"/>
  <c r="M696" i="17"/>
  <c r="T686" i="17"/>
  <c r="V686" i="17"/>
  <c r="M686" i="17"/>
  <c r="L686" i="17"/>
  <c r="O638" i="17"/>
  <c r="T638" i="17"/>
  <c r="S638" i="17"/>
  <c r="P628" i="17"/>
  <c r="O628" i="17"/>
  <c r="M628" i="17"/>
  <c r="S618" i="17"/>
  <c r="P618" i="17"/>
  <c r="S561" i="17"/>
  <c r="N561" i="17"/>
  <c r="R532" i="17"/>
  <c r="U532" i="17"/>
  <c r="Q532" i="17"/>
  <c r="P532" i="17"/>
  <c r="R522" i="17"/>
  <c r="U522" i="17"/>
  <c r="T522" i="17"/>
  <c r="K512" i="17"/>
  <c r="V512" i="17"/>
  <c r="S512" i="17"/>
  <c r="K502" i="17"/>
  <c r="R502" i="17"/>
  <c r="Q502" i="17"/>
  <c r="K494" i="17"/>
  <c r="Q494" i="17"/>
  <c r="P494" i="17"/>
  <c r="K484" i="17"/>
  <c r="Q484" i="17"/>
  <c r="P484" i="17"/>
  <c r="K457" i="17"/>
  <c r="T457" i="17"/>
  <c r="N391" i="17"/>
  <c r="M392" i="17"/>
  <c r="Q401" i="17"/>
  <c r="P402" i="17"/>
  <c r="M411" i="17"/>
  <c r="O420" i="17"/>
  <c r="O421" i="17"/>
  <c r="U424" i="17"/>
  <c r="N430" i="17"/>
  <c r="N431" i="17"/>
  <c r="T440" i="17"/>
  <c r="U441" i="17"/>
  <c r="P450" i="17"/>
  <c r="O461" i="17"/>
  <c r="R464" i="17"/>
  <c r="T470" i="17"/>
  <c r="L472" i="17"/>
  <c r="S481" i="17"/>
  <c r="O490" i="17"/>
  <c r="N497" i="17"/>
  <c r="O516" i="17"/>
  <c r="V526" i="17"/>
  <c r="O532" i="17"/>
  <c r="V534" i="17"/>
  <c r="U544" i="17"/>
  <c r="U554" i="17"/>
  <c r="P564" i="17"/>
  <c r="U576" i="17"/>
  <c r="T582" i="17"/>
  <c r="P587" i="17"/>
  <c r="N594" i="17"/>
  <c r="M618" i="17"/>
  <c r="V642" i="17"/>
  <c r="S652" i="17"/>
  <c r="U668" i="17"/>
  <c r="Q677" i="17"/>
  <c r="N686" i="17"/>
  <c r="O690" i="17"/>
  <c r="L720" i="17"/>
  <c r="S744" i="17"/>
  <c r="P747" i="17"/>
  <c r="R770" i="17"/>
  <c r="N780" i="17"/>
  <c r="N886" i="17"/>
  <c r="M956" i="17"/>
  <c r="K424" i="17"/>
  <c r="K946" i="17"/>
  <c r="K763" i="17"/>
  <c r="Q763" i="17"/>
  <c r="U715" i="17"/>
  <c r="Q715" i="17"/>
  <c r="L705" i="17"/>
  <c r="R705" i="17"/>
  <c r="M705" i="17"/>
  <c r="U685" i="17"/>
  <c r="V685" i="17"/>
  <c r="N637" i="17"/>
  <c r="L637" i="17"/>
  <c r="O627" i="17"/>
  <c r="L627" i="17"/>
  <c r="V617" i="17"/>
  <c r="O617" i="17"/>
  <c r="S608" i="17"/>
  <c r="U608" i="17"/>
  <c r="T608" i="17"/>
  <c r="N560" i="17"/>
  <c r="O560" i="17"/>
  <c r="O391" i="17"/>
  <c r="N392" i="17"/>
  <c r="R401" i="17"/>
  <c r="Q402" i="17"/>
  <c r="N411" i="17"/>
  <c r="P420" i="17"/>
  <c r="P421" i="17"/>
  <c r="O430" i="17"/>
  <c r="O431" i="17"/>
  <c r="U440" i="17"/>
  <c r="Q450" i="17"/>
  <c r="P461" i="17"/>
  <c r="U470" i="17"/>
  <c r="L487" i="17"/>
  <c r="Q497" i="17"/>
  <c r="O505" i="17"/>
  <c r="U516" i="17"/>
  <c r="M525" i="17"/>
  <c r="T535" i="17"/>
  <c r="M545" i="17"/>
  <c r="V554" i="17"/>
  <c r="Q564" i="17"/>
  <c r="U582" i="17"/>
  <c r="T652" i="17"/>
  <c r="P671" i="17"/>
  <c r="S690" i="17"/>
  <c r="M720" i="17"/>
  <c r="R747" i="17"/>
  <c r="O757" i="17"/>
  <c r="Q956" i="17"/>
  <c r="K430" i="17"/>
  <c r="U811" i="17"/>
  <c r="M811" i="17"/>
  <c r="L811" i="17"/>
  <c r="K694" i="17"/>
  <c r="N694" i="17"/>
  <c r="V656" i="17"/>
  <c r="T656" i="17"/>
  <c r="Q656" i="17"/>
  <c r="S646" i="17"/>
  <c r="R646" i="17"/>
  <c r="V636" i="17"/>
  <c r="U636" i="17"/>
  <c r="Q626" i="17"/>
  <c r="T626" i="17"/>
  <c r="P391" i="17"/>
  <c r="O392" i="17"/>
  <c r="S401" i="17"/>
  <c r="R402" i="17"/>
  <c r="O411" i="17"/>
  <c r="Q420" i="17"/>
  <c r="Q421" i="17"/>
  <c r="P430" i="17"/>
  <c r="P431" i="17"/>
  <c r="L440" i="17"/>
  <c r="V440" i="17"/>
  <c r="R450" i="17"/>
  <c r="R461" i="17"/>
  <c r="V470" i="17"/>
  <c r="N478" i="17"/>
  <c r="S487" i="17"/>
  <c r="R497" i="17"/>
  <c r="U505" i="17"/>
  <c r="V516" i="17"/>
  <c r="N525" i="17"/>
  <c r="T545" i="17"/>
  <c r="L555" i="17"/>
  <c r="T564" i="17"/>
  <c r="Q573" i="17"/>
  <c r="V582" i="17"/>
  <c r="Q671" i="17"/>
  <c r="S720" i="17"/>
  <c r="O737" i="17"/>
  <c r="S956" i="17"/>
  <c r="O880" i="17"/>
  <c r="L880" i="17"/>
  <c r="S880" i="17"/>
  <c r="R850" i="17"/>
  <c r="U850" i="17"/>
  <c r="P850" i="17"/>
  <c r="P830" i="17"/>
  <c r="S830" i="17"/>
  <c r="S800" i="17"/>
  <c r="R800" i="17"/>
  <c r="R741" i="17"/>
  <c r="Q741" i="17"/>
  <c r="P645" i="17"/>
  <c r="V645" i="17"/>
  <c r="K558" i="17"/>
  <c r="Q558" i="17"/>
  <c r="M558" i="17"/>
  <c r="L558" i="17"/>
  <c r="S548" i="17"/>
  <c r="V548" i="17"/>
  <c r="K538" i="17"/>
  <c r="P538" i="17"/>
  <c r="O538" i="17"/>
  <c r="N538" i="17"/>
  <c r="K491" i="17"/>
  <c r="N491" i="17"/>
  <c r="M491" i="17"/>
  <c r="K481" i="17"/>
  <c r="M454" i="17"/>
  <c r="U454" i="17"/>
  <c r="Q391" i="17"/>
  <c r="P392" i="17"/>
  <c r="T401" i="17"/>
  <c r="S402" i="17"/>
  <c r="R420" i="17"/>
  <c r="R421" i="17"/>
  <c r="Q431" i="17"/>
  <c r="M440" i="17"/>
  <c r="M441" i="17"/>
  <c r="S450" i="17"/>
  <c r="T461" i="17"/>
  <c r="O478" i="17"/>
  <c r="V487" i="17"/>
  <c r="V505" i="17"/>
  <c r="V525" i="17"/>
  <c r="T555" i="17"/>
  <c r="R671" i="17"/>
  <c r="T720" i="17"/>
  <c r="P737" i="17"/>
  <c r="T956" i="17"/>
  <c r="Q780" i="17"/>
  <c r="M780" i="17"/>
  <c r="O770" i="17"/>
  <c r="U770" i="17"/>
  <c r="T770" i="17"/>
  <c r="P585" i="17"/>
  <c r="O585" i="17"/>
  <c r="Q576" i="17"/>
  <c r="O576" i="17"/>
  <c r="S576" i="17"/>
  <c r="R576" i="17"/>
  <c r="R566" i="17"/>
  <c r="P566" i="17"/>
  <c r="O566" i="17"/>
  <c r="O547" i="17"/>
  <c r="Q547" i="17"/>
  <c r="U528" i="17"/>
  <c r="O528" i="17"/>
  <c r="N528" i="17"/>
  <c r="V508" i="17"/>
  <c r="U508" i="17"/>
  <c r="R472" i="17"/>
  <c r="V472" i="17"/>
  <c r="V908" i="17"/>
  <c r="K908" i="17"/>
  <c r="K654" i="17"/>
  <c r="Q654" i="17"/>
  <c r="O606" i="17"/>
  <c r="K606" i="17"/>
  <c r="R606" i="17"/>
  <c r="K586" i="17"/>
  <c r="Q586" i="17"/>
  <c r="L578" i="17"/>
  <c r="T578" i="17"/>
  <c r="R568" i="17"/>
  <c r="Q568" i="17"/>
  <c r="N540" i="17"/>
  <c r="P540" i="17"/>
  <c r="K521" i="17"/>
  <c r="O521" i="17"/>
  <c r="T730" i="17"/>
  <c r="V730" i="17"/>
  <c r="R595" i="17"/>
  <c r="P595" i="17"/>
  <c r="K567" i="17"/>
  <c r="Q567" i="17"/>
  <c r="Q530" i="17"/>
  <c r="N530" i="17"/>
  <c r="Q384" i="17"/>
  <c r="Q403" i="17"/>
  <c r="T412" i="17"/>
  <c r="Q422" i="17"/>
  <c r="L432" i="17"/>
  <c r="M442" i="17"/>
  <c r="T460" i="17"/>
  <c r="N474" i="17"/>
  <c r="M478" i="17"/>
  <c r="U487" i="17"/>
  <c r="P496" i="17"/>
  <c r="Q501" i="17"/>
  <c r="S505" i="17"/>
  <c r="M516" i="17"/>
  <c r="L520" i="17"/>
  <c r="P524" i="17"/>
  <c r="Q525" i="17"/>
  <c r="P542" i="17"/>
  <c r="N547" i="17"/>
  <c r="P552" i="17"/>
  <c r="M560" i="17"/>
  <c r="N575" i="17"/>
  <c r="N587" i="17"/>
  <c r="Q593" i="17"/>
  <c r="T597" i="17"/>
  <c r="L604" i="17"/>
  <c r="N617" i="17"/>
  <c r="S622" i="17"/>
  <c r="U654" i="17"/>
  <c r="M662" i="17"/>
  <c r="R672" i="17"/>
  <c r="N677" i="17"/>
  <c r="P685" i="17"/>
  <c r="L694" i="17"/>
  <c r="U744" i="17"/>
  <c r="U762" i="17"/>
  <c r="V816" i="17"/>
  <c r="L830" i="17"/>
  <c r="L898" i="17"/>
  <c r="T964" i="17"/>
  <c r="O886" i="17"/>
  <c r="K886" i="17"/>
  <c r="V886" i="17"/>
  <c r="K797" i="17"/>
  <c r="K740" i="17"/>
  <c r="U740" i="17"/>
  <c r="O723" i="17"/>
  <c r="P714" i="17"/>
  <c r="V714" i="17"/>
  <c r="U704" i="17"/>
  <c r="S704" i="17"/>
  <c r="Q694" i="17"/>
  <c r="T694" i="17"/>
  <c r="O694" i="17"/>
  <c r="T685" i="17"/>
  <c r="Q685" i="17"/>
  <c r="P677" i="17"/>
  <c r="T677" i="17"/>
  <c r="V677" i="17"/>
  <c r="R668" i="17"/>
  <c r="N668" i="17"/>
  <c r="R622" i="17"/>
  <c r="U622" i="17"/>
  <c r="U612" i="17"/>
  <c r="N612" i="17"/>
  <c r="K584" i="17"/>
  <c r="O584" i="17"/>
  <c r="Q557" i="17"/>
  <c r="T557" i="17"/>
  <c r="O537" i="17"/>
  <c r="M537" i="17"/>
  <c r="K511" i="17"/>
  <c r="M511" i="17"/>
  <c r="K483" i="17"/>
  <c r="Q483" i="17"/>
  <c r="K466" i="17"/>
  <c r="V466" i="17"/>
  <c r="L466" i="17"/>
  <c r="K456" i="17"/>
  <c r="V456" i="17"/>
  <c r="L456" i="17"/>
  <c r="K447" i="17"/>
  <c r="S447" i="17"/>
  <c r="K438" i="17"/>
  <c r="P438" i="17"/>
  <c r="K428" i="17"/>
  <c r="U428" i="17"/>
  <c r="K418" i="17"/>
  <c r="U418" i="17"/>
  <c r="T384" i="17"/>
  <c r="U394" i="17"/>
  <c r="L412" i="17"/>
  <c r="V418" i="17"/>
  <c r="U422" i="17"/>
  <c r="P428" i="17"/>
  <c r="O432" i="17"/>
  <c r="R438" i="17"/>
  <c r="Q442" i="17"/>
  <c r="O447" i="17"/>
  <c r="M456" i="17"/>
  <c r="M460" i="17"/>
  <c r="S466" i="17"/>
  <c r="R474" i="17"/>
  <c r="P478" i="17"/>
  <c r="M487" i="17"/>
  <c r="N488" i="17"/>
  <c r="S496" i="17"/>
  <c r="S497" i="17"/>
  <c r="T501" i="17"/>
  <c r="N506" i="17"/>
  <c r="R511" i="17"/>
  <c r="P516" i="17"/>
  <c r="O520" i="17"/>
  <c r="T524" i="17"/>
  <c r="Q533" i="17"/>
  <c r="S542" i="17"/>
  <c r="S547" i="17"/>
  <c r="T552" i="17"/>
  <c r="M557" i="17"/>
  <c r="O561" i="17"/>
  <c r="L584" i="17"/>
  <c r="R587" i="17"/>
  <c r="T604" i="17"/>
  <c r="L608" i="17"/>
  <c r="Q617" i="17"/>
  <c r="N626" i="17"/>
  <c r="N644" i="17"/>
  <c r="S650" i="17"/>
  <c r="M654" i="17"/>
  <c r="P662" i="17"/>
  <c r="V672" i="17"/>
  <c r="R677" i="17"/>
  <c r="P694" i="17"/>
  <c r="L734" i="17"/>
  <c r="Q743" i="17"/>
  <c r="M797" i="17"/>
  <c r="T830" i="17"/>
  <c r="P886" i="17"/>
  <c r="L908" i="17"/>
  <c r="K520" i="17"/>
  <c r="P844" i="17"/>
  <c r="Q844" i="17"/>
  <c r="N777" i="17"/>
  <c r="U777" i="17"/>
  <c r="K747" i="17"/>
  <c r="K702" i="17"/>
  <c r="Q702" i="17"/>
  <c r="O648" i="17"/>
  <c r="T648" i="17"/>
  <c r="R611" i="17"/>
  <c r="K611" i="17"/>
  <c r="L602" i="17"/>
  <c r="Q602" i="17"/>
  <c r="K592" i="17"/>
  <c r="N592" i="17"/>
  <c r="K574" i="17"/>
  <c r="P574" i="17"/>
  <c r="T510" i="17"/>
  <c r="K510" i="17"/>
  <c r="L510" i="17"/>
  <c r="M492" i="17"/>
  <c r="N492" i="17"/>
  <c r="K482" i="17"/>
  <c r="L482" i="17"/>
  <c r="K455" i="17"/>
  <c r="K446" i="17"/>
  <c r="T446" i="17"/>
  <c r="K437" i="17"/>
  <c r="Q437" i="17"/>
  <c r="K427" i="17"/>
  <c r="V427" i="17"/>
  <c r="L427" i="17"/>
  <c r="K417" i="17"/>
  <c r="V417" i="17"/>
  <c r="L417" i="17"/>
  <c r="K408" i="17"/>
  <c r="S408" i="17"/>
  <c r="K398" i="17"/>
  <c r="T398" i="17"/>
  <c r="K389" i="17"/>
  <c r="V389" i="17"/>
  <c r="U384" i="17"/>
  <c r="M412" i="17"/>
  <c r="L418" i="17"/>
  <c r="V422" i="17"/>
  <c r="Q428" i="17"/>
  <c r="P432" i="17"/>
  <c r="S438" i="17"/>
  <c r="R442" i="17"/>
  <c r="P447" i="17"/>
  <c r="N456" i="17"/>
  <c r="N460" i="17"/>
  <c r="T466" i="17"/>
  <c r="S474" i="17"/>
  <c r="Q478" i="17"/>
  <c r="O487" i="17"/>
  <c r="O488" i="17"/>
  <c r="T496" i="17"/>
  <c r="T497" i="17"/>
  <c r="O506" i="17"/>
  <c r="S511" i="17"/>
  <c r="Q516" i="17"/>
  <c r="Q520" i="17"/>
  <c r="U524" i="17"/>
  <c r="P541" i="17"/>
  <c r="U542" i="17"/>
  <c r="T547" i="17"/>
  <c r="U552" i="17"/>
  <c r="N557" i="17"/>
  <c r="P561" i="17"/>
  <c r="N570" i="17"/>
  <c r="M584" i="17"/>
  <c r="T587" i="17"/>
  <c r="U604" i="17"/>
  <c r="M608" i="17"/>
  <c r="U617" i="17"/>
  <c r="O626" i="17"/>
  <c r="O644" i="17"/>
  <c r="N654" i="17"/>
  <c r="S662" i="17"/>
  <c r="Q673" i="17"/>
  <c r="S677" i="17"/>
  <c r="R694" i="17"/>
  <c r="M704" i="17"/>
  <c r="N744" i="17"/>
  <c r="N758" i="17"/>
  <c r="V782" i="17"/>
  <c r="P792" i="17"/>
  <c r="N797" i="17"/>
  <c r="R886" i="17"/>
  <c r="S908" i="17"/>
  <c r="K524" i="17"/>
  <c r="V892" i="17"/>
  <c r="L786" i="17"/>
  <c r="Q786" i="17"/>
  <c r="S766" i="17"/>
  <c r="M766" i="17"/>
  <c r="Q701" i="17"/>
  <c r="R701" i="17"/>
  <c r="K601" i="17"/>
  <c r="S601" i="17"/>
  <c r="K582" i="17"/>
  <c r="Q582" i="17"/>
  <c r="R555" i="17"/>
  <c r="N555" i="17"/>
  <c r="K464" i="17"/>
  <c r="T464" i="17"/>
  <c r="K445" i="17"/>
  <c r="U445" i="17"/>
  <c r="K436" i="17"/>
  <c r="R436" i="17"/>
  <c r="K397" i="17"/>
  <c r="U397" i="17"/>
  <c r="L384" i="17"/>
  <c r="V384" i="17"/>
  <c r="N412" i="17"/>
  <c r="M418" i="17"/>
  <c r="L422" i="17"/>
  <c r="R428" i="17"/>
  <c r="Q432" i="17"/>
  <c r="T438" i="17"/>
  <c r="S442" i="17"/>
  <c r="Q447" i="17"/>
  <c r="O456" i="17"/>
  <c r="O460" i="17"/>
  <c r="U466" i="17"/>
  <c r="T474" i="17"/>
  <c r="R478" i="17"/>
  <c r="P487" i="17"/>
  <c r="P488" i="17"/>
  <c r="U496" i="17"/>
  <c r="U497" i="17"/>
  <c r="L505" i="17"/>
  <c r="P506" i="17"/>
  <c r="T511" i="17"/>
  <c r="L515" i="17"/>
  <c r="R516" i="17"/>
  <c r="R520" i="17"/>
  <c r="V524" i="17"/>
  <c r="T541" i="17"/>
  <c r="V542" i="17"/>
  <c r="U547" i="17"/>
  <c r="V552" i="17"/>
  <c r="O557" i="17"/>
  <c r="Q561" i="17"/>
  <c r="O570" i="17"/>
  <c r="N584" i="17"/>
  <c r="V587" i="17"/>
  <c r="Q608" i="17"/>
  <c r="O612" i="17"/>
  <c r="P626" i="17"/>
  <c r="U644" i="17"/>
  <c r="O654" i="17"/>
  <c r="T662" i="17"/>
  <c r="U677" i="17"/>
  <c r="S694" i="17"/>
  <c r="N704" i="17"/>
  <c r="O744" i="17"/>
  <c r="N748" i="17"/>
  <c r="Q758" i="17"/>
  <c r="P778" i="17"/>
  <c r="O797" i="17"/>
  <c r="N806" i="17"/>
  <c r="L816" i="17"/>
  <c r="S886" i="17"/>
  <c r="K460" i="17"/>
  <c r="U832" i="17"/>
  <c r="R746" i="17"/>
  <c r="L746" i="17"/>
  <c r="V746" i="17"/>
  <c r="R737" i="17"/>
  <c r="N737" i="17"/>
  <c r="M728" i="17"/>
  <c r="S728" i="17"/>
  <c r="O720" i="17"/>
  <c r="R720" i="17"/>
  <c r="N710" i="17"/>
  <c r="O710" i="17"/>
  <c r="V665" i="17"/>
  <c r="Q665" i="17"/>
  <c r="L646" i="17"/>
  <c r="O646" i="17"/>
  <c r="K637" i="17"/>
  <c r="M637" i="17"/>
  <c r="V637" i="17"/>
  <c r="K628" i="17"/>
  <c r="S628" i="17"/>
  <c r="N628" i="17"/>
  <c r="V610" i="17"/>
  <c r="L610" i="17"/>
  <c r="R610" i="17"/>
  <c r="K600" i="17"/>
  <c r="R600" i="17"/>
  <c r="T600" i="17"/>
  <c r="M572" i="17"/>
  <c r="P572" i="17"/>
  <c r="K554" i="17"/>
  <c r="N554" i="17"/>
  <c r="K534" i="17"/>
  <c r="P534" i="17"/>
  <c r="K526" i="17"/>
  <c r="T526" i="17"/>
  <c r="K517" i="17"/>
  <c r="R517" i="17"/>
  <c r="K508" i="17"/>
  <c r="M508" i="17"/>
  <c r="M490" i="17"/>
  <c r="V490" i="17"/>
  <c r="K444" i="17"/>
  <c r="R444" i="17"/>
  <c r="K435" i="17"/>
  <c r="S435" i="17"/>
  <c r="K415" i="17"/>
  <c r="N415" i="17"/>
  <c r="K396" i="17"/>
  <c r="K387" i="17"/>
  <c r="V387" i="17"/>
  <c r="M384" i="17"/>
  <c r="L399" i="17"/>
  <c r="N418" i="17"/>
  <c r="M422" i="17"/>
  <c r="S428" i="17"/>
  <c r="R432" i="17"/>
  <c r="U438" i="17"/>
  <c r="T442" i="17"/>
  <c r="R447" i="17"/>
  <c r="P456" i="17"/>
  <c r="P460" i="17"/>
  <c r="Q461" i="17"/>
  <c r="U474" i="17"/>
  <c r="S478" i="17"/>
  <c r="Q487" i="17"/>
  <c r="V496" i="17"/>
  <c r="M501" i="17"/>
  <c r="M505" i="17"/>
  <c r="Q506" i="17"/>
  <c r="N515" i="17"/>
  <c r="T516" i="17"/>
  <c r="S520" i="17"/>
  <c r="L524" i="17"/>
  <c r="L525" i="17"/>
  <c r="L537" i="17"/>
  <c r="V547" i="17"/>
  <c r="S551" i="17"/>
  <c r="P557" i="17"/>
  <c r="P570" i="17"/>
  <c r="P584" i="17"/>
  <c r="L597" i="17"/>
  <c r="R608" i="17"/>
  <c r="Q612" i="17"/>
  <c r="L635" i="17"/>
  <c r="P654" i="17"/>
  <c r="U662" i="17"/>
  <c r="U694" i="17"/>
  <c r="P697" i="17"/>
  <c r="O704" i="17"/>
  <c r="O708" i="17"/>
  <c r="M714" i="17"/>
  <c r="O748" i="17"/>
  <c r="T758" i="17"/>
  <c r="U797" i="17"/>
  <c r="O806" i="17"/>
  <c r="O816" i="17"/>
  <c r="L876" i="17"/>
  <c r="U886" i="17"/>
  <c r="O871" i="17"/>
  <c r="Q871" i="17"/>
  <c r="T764" i="17"/>
  <c r="O764" i="17"/>
  <c r="Q754" i="17"/>
  <c r="V754" i="17"/>
  <c r="Q690" i="17"/>
  <c r="R690" i="17"/>
  <c r="M681" i="17"/>
  <c r="S681" i="17"/>
  <c r="T664" i="17"/>
  <c r="N664" i="17"/>
  <c r="T627" i="17"/>
  <c r="N627" i="17"/>
  <c r="U618" i="17"/>
  <c r="K618" i="17"/>
  <c r="V618" i="17"/>
  <c r="R580" i="17"/>
  <c r="K580" i="17"/>
  <c r="L580" i="17"/>
  <c r="K525" i="17"/>
  <c r="K516" i="17"/>
  <c r="V498" i="17"/>
  <c r="L498" i="17"/>
  <c r="K489" i="17"/>
  <c r="U489" i="17"/>
  <c r="K471" i="17"/>
  <c r="Q471" i="17"/>
  <c r="K462" i="17"/>
  <c r="V462" i="17"/>
  <c r="L462" i="17"/>
  <c r="K414" i="17"/>
  <c r="O414" i="17"/>
  <c r="K405" i="17"/>
  <c r="N405" i="17"/>
  <c r="O418" i="17"/>
  <c r="T428" i="17"/>
  <c r="V438" i="17"/>
  <c r="U442" i="17"/>
  <c r="T447" i="17"/>
  <c r="Q456" i="17"/>
  <c r="Q460" i="17"/>
  <c r="M466" i="17"/>
  <c r="V474" i="17"/>
  <c r="Q493" i="17"/>
  <c r="N501" i="17"/>
  <c r="N505" i="17"/>
  <c r="T515" i="17"/>
  <c r="T520" i="17"/>
  <c r="M524" i="17"/>
  <c r="P537" i="17"/>
  <c r="U557" i="17"/>
  <c r="Q584" i="17"/>
  <c r="V612" i="17"/>
  <c r="R616" i="17"/>
  <c r="M635" i="17"/>
  <c r="V694" i="17"/>
  <c r="S697" i="17"/>
  <c r="P704" i="17"/>
  <c r="R714" i="17"/>
  <c r="Q748" i="17"/>
  <c r="M768" i="17"/>
  <c r="P800" i="17"/>
  <c r="S806" i="17"/>
  <c r="Q816" i="17"/>
  <c r="N876" i="17"/>
  <c r="M894" i="17"/>
  <c r="K474" i="17"/>
  <c r="K557" i="17"/>
  <c r="K744" i="17"/>
  <c r="L744" i="17"/>
  <c r="V744" i="17"/>
  <c r="R654" i="17"/>
  <c r="V654" i="17"/>
  <c r="R644" i="17"/>
  <c r="T644" i="17"/>
  <c r="U626" i="17"/>
  <c r="S626" i="17"/>
  <c r="T617" i="17"/>
  <c r="R617" i="17"/>
  <c r="K561" i="17"/>
  <c r="R561" i="17"/>
  <c r="K542" i="17"/>
  <c r="T542" i="17"/>
  <c r="K497" i="17"/>
  <c r="M497" i="17"/>
  <c r="K488" i="17"/>
  <c r="M488" i="17"/>
  <c r="K470" i="17"/>
  <c r="Q470" i="17"/>
  <c r="K452" i="17"/>
  <c r="O452" i="17"/>
  <c r="K442" i="17"/>
  <c r="K404" i="17"/>
  <c r="N404" i="17"/>
  <c r="K395" i="17"/>
  <c r="O395" i="17"/>
  <c r="Q390" i="17"/>
  <c r="P418" i="17"/>
  <c r="V428" i="17"/>
  <c r="L438" i="17"/>
  <c r="U447" i="17"/>
  <c r="R456" i="17"/>
  <c r="N466" i="17"/>
  <c r="L474" i="17"/>
  <c r="O501" i="17"/>
  <c r="U520" i="17"/>
  <c r="Q537" i="17"/>
  <c r="L547" i="17"/>
  <c r="V557" i="17"/>
  <c r="L575" i="17"/>
  <c r="R584" i="17"/>
  <c r="Q613" i="17"/>
  <c r="L622" i="17"/>
  <c r="O668" i="17"/>
  <c r="L677" i="17"/>
  <c r="L685" i="17"/>
  <c r="Q704" i="17"/>
  <c r="S748" i="17"/>
  <c r="U806" i="17"/>
  <c r="S816" i="17"/>
  <c r="Q827" i="17"/>
  <c r="Q836" i="17"/>
  <c r="S894" i="17"/>
  <c r="M934" i="17"/>
  <c r="L820" i="17"/>
  <c r="M820" i="17"/>
  <c r="O734" i="17"/>
  <c r="T734" i="17"/>
  <c r="Q662" i="17"/>
  <c r="L662" i="17"/>
  <c r="K653" i="17"/>
  <c r="Q653" i="17"/>
  <c r="V635" i="17"/>
  <c r="N635" i="17"/>
  <c r="U597" i="17"/>
  <c r="V597" i="17"/>
  <c r="K496" i="17"/>
  <c r="N496" i="17"/>
  <c r="K487" i="17"/>
  <c r="N487" i="17"/>
  <c r="V478" i="17"/>
  <c r="L478" i="17"/>
  <c r="K432" i="17"/>
  <c r="S432" i="17"/>
  <c r="K412" i="17"/>
  <c r="Q412" i="17"/>
  <c r="P384" i="17"/>
  <c r="S412" i="17"/>
  <c r="Q418" i="17"/>
  <c r="P422" i="17"/>
  <c r="L428" i="17"/>
  <c r="V432" i="17"/>
  <c r="M438" i="17"/>
  <c r="L442" i="17"/>
  <c r="V447" i="17"/>
  <c r="S456" i="17"/>
  <c r="S460" i="17"/>
  <c r="O466" i="17"/>
  <c r="M474" i="17"/>
  <c r="T487" i="17"/>
  <c r="O496" i="17"/>
  <c r="P501" i="17"/>
  <c r="Q505" i="17"/>
  <c r="N511" i="17"/>
  <c r="V520" i="17"/>
  <c r="O524" i="17"/>
  <c r="O525" i="17"/>
  <c r="S537" i="17"/>
  <c r="O542" i="17"/>
  <c r="M547" i="17"/>
  <c r="N552" i="17"/>
  <c r="U570" i="17"/>
  <c r="M575" i="17"/>
  <c r="S584" i="17"/>
  <c r="M587" i="17"/>
  <c r="P597" i="17"/>
  <c r="Q603" i="17"/>
  <c r="V608" i="17"/>
  <c r="M617" i="17"/>
  <c r="P622" i="17"/>
  <c r="O631" i="17"/>
  <c r="T635" i="17"/>
  <c r="T654" i="17"/>
  <c r="P668" i="17"/>
  <c r="M677" i="17"/>
  <c r="M685" i="17"/>
  <c r="R704" i="17"/>
  <c r="T744" i="17"/>
  <c r="T762" i="17"/>
  <c r="T816" i="17"/>
  <c r="U827" i="17"/>
  <c r="K478" i="17"/>
  <c r="M477" i="17"/>
  <c r="U504" i="17"/>
  <c r="O514" i="17"/>
  <c r="R586" i="17"/>
  <c r="T671" i="17"/>
  <c r="O696" i="17"/>
  <c r="R780" i="17"/>
  <c r="L780" i="17"/>
  <c r="K770" i="17"/>
  <c r="Q770" i="17"/>
  <c r="K670" i="17"/>
  <c r="R670" i="17"/>
  <c r="L642" i="17"/>
  <c r="N642" i="17"/>
  <c r="P652" i="17"/>
  <c r="R652" i="17"/>
  <c r="T634" i="17"/>
  <c r="M634" i="17"/>
  <c r="O902" i="17"/>
  <c r="M902" i="17"/>
  <c r="T864" i="17"/>
  <c r="V864" i="17"/>
  <c r="U845" i="17"/>
  <c r="O845" i="17"/>
  <c r="M826" i="17"/>
  <c r="Q826" i="17"/>
  <c r="U826" i="17"/>
  <c r="K826" i="17"/>
  <c r="R826" i="17"/>
  <c r="P826" i="17"/>
  <c r="N826" i="17"/>
  <c r="S826" i="17"/>
  <c r="K817" i="17"/>
  <c r="R817" i="17"/>
  <c r="T817" i="17"/>
  <c r="M817" i="17"/>
  <c r="L817" i="17"/>
  <c r="O817" i="17"/>
  <c r="P790" i="17"/>
  <c r="T790" i="17"/>
  <c r="R790" i="17"/>
  <c r="Q790" i="17"/>
  <c r="L781" i="17"/>
  <c r="N781" i="17"/>
  <c r="T641" i="17"/>
  <c r="K641" i="17"/>
  <c r="K632" i="17"/>
  <c r="N632" i="17"/>
  <c r="L632" i="17"/>
  <c r="T624" i="17"/>
  <c r="V624" i="17"/>
  <c r="M615" i="17"/>
  <c r="S615" i="17"/>
  <c r="R615" i="17"/>
  <c r="Q615" i="17"/>
  <c r="K607" i="17"/>
  <c r="O607" i="17"/>
  <c r="U607" i="17"/>
  <c r="L607" i="17"/>
  <c r="N598" i="17"/>
  <c r="P598" i="17"/>
  <c r="P588" i="17"/>
  <c r="N588" i="17"/>
  <c r="S385" i="17"/>
  <c r="L394" i="17"/>
  <c r="V394" i="17"/>
  <c r="M451" i="17"/>
  <c r="S562" i="17"/>
  <c r="T571" i="17"/>
  <c r="U588" i="17"/>
  <c r="S598" i="17"/>
  <c r="L605" i="17"/>
  <c r="L615" i="17"/>
  <c r="N631" i="17"/>
  <c r="V632" i="17"/>
  <c r="N641" i="17"/>
  <c r="R697" i="17"/>
  <c r="U700" i="17"/>
  <c r="N708" i="17"/>
  <c r="V740" i="17"/>
  <c r="O766" i="17"/>
  <c r="Q710" i="17"/>
  <c r="R710" i="17"/>
  <c r="T710" i="17"/>
  <c r="S710" i="17"/>
  <c r="P710" i="17"/>
  <c r="K710" i="17"/>
  <c r="U710" i="17"/>
  <c r="N684" i="17"/>
  <c r="O684" i="17"/>
  <c r="O667" i="17"/>
  <c r="P667" i="17"/>
  <c r="K640" i="17"/>
  <c r="T640" i="17"/>
  <c r="R640" i="17"/>
  <c r="O640" i="17"/>
  <c r="V640" i="17"/>
  <c r="K623" i="17"/>
  <c r="Q623" i="17"/>
  <c r="K614" i="17"/>
  <c r="R614" i="17"/>
  <c r="P614" i="17"/>
  <c r="S614" i="17"/>
  <c r="P606" i="17"/>
  <c r="U606" i="17"/>
  <c r="L606" i="17"/>
  <c r="R597" i="17"/>
  <c r="M597" i="17"/>
  <c r="Q587" i="17"/>
  <c r="K587" i="17"/>
  <c r="U587" i="17"/>
  <c r="L587" i="17"/>
  <c r="K552" i="17"/>
  <c r="R552" i="17"/>
  <c r="P817" i="17"/>
  <c r="M735" i="17"/>
  <c r="U735" i="17"/>
  <c r="V735" i="17"/>
  <c r="K726" i="17"/>
  <c r="N726" i="17"/>
  <c r="T726" i="17"/>
  <c r="O726" i="17"/>
  <c r="L726" i="17"/>
  <c r="P726" i="17"/>
  <c r="L718" i="17"/>
  <c r="O718" i="17"/>
  <c r="V718" i="17"/>
  <c r="T718" i="17"/>
  <c r="S718" i="17"/>
  <c r="R700" i="17"/>
  <c r="N700" i="17"/>
  <c r="L700" i="17"/>
  <c r="V700" i="17"/>
  <c r="M700" i="17"/>
  <c r="R692" i="17"/>
  <c r="S692" i="17"/>
  <c r="V666" i="17"/>
  <c r="L666" i="17"/>
  <c r="K657" i="17"/>
  <c r="V657" i="17"/>
  <c r="L657" i="17"/>
  <c r="R657" i="17"/>
  <c r="Q657" i="17"/>
  <c r="T657" i="17"/>
  <c r="N648" i="17"/>
  <c r="S648" i="17"/>
  <c r="R648" i="17"/>
  <c r="V648" i="17"/>
  <c r="S631" i="17"/>
  <c r="R631" i="17"/>
  <c r="V596" i="17"/>
  <c r="L596" i="17"/>
  <c r="N596" i="17"/>
  <c r="K560" i="17"/>
  <c r="S560" i="17"/>
  <c r="K551" i="17"/>
  <c r="Q551" i="17"/>
  <c r="U385" i="17"/>
  <c r="N394" i="17"/>
  <c r="O451" i="17"/>
  <c r="P560" i="17"/>
  <c r="O596" i="17"/>
  <c r="U598" i="17"/>
  <c r="O605" i="17"/>
  <c r="M607" i="17"/>
  <c r="P615" i="17"/>
  <c r="P631" i="17"/>
  <c r="P641" i="17"/>
  <c r="N657" i="17"/>
  <c r="M666" i="17"/>
  <c r="Q817" i="17"/>
  <c r="K596" i="17"/>
  <c r="P760" i="17"/>
  <c r="K760" i="17"/>
  <c r="K750" i="17"/>
  <c r="N750" i="17"/>
  <c r="P750" i="17"/>
  <c r="O750" i="17"/>
  <c r="M750" i="17"/>
  <c r="V750" i="17"/>
  <c r="Q742" i="17"/>
  <c r="S742" i="17"/>
  <c r="R742" i="17"/>
  <c r="P742" i="17"/>
  <c r="N734" i="17"/>
  <c r="M734" i="17"/>
  <c r="K734" i="17"/>
  <c r="V734" i="17"/>
  <c r="R734" i="17"/>
  <c r="Q734" i="17"/>
  <c r="P734" i="17"/>
  <c r="S734" i="17"/>
  <c r="K717" i="17"/>
  <c r="M717" i="17"/>
  <c r="O717" i="17"/>
  <c r="R717" i="17"/>
  <c r="Q717" i="17"/>
  <c r="P717" i="17"/>
  <c r="S717" i="17"/>
  <c r="R682" i="17"/>
  <c r="P682" i="17"/>
  <c r="U682" i="17"/>
  <c r="T682" i="17"/>
  <c r="S682" i="17"/>
  <c r="L675" i="17"/>
  <c r="O675" i="17"/>
  <c r="M675" i="17"/>
  <c r="Q675" i="17"/>
  <c r="N656" i="17"/>
  <c r="M656" i="17"/>
  <c r="S656" i="17"/>
  <c r="U647" i="17"/>
  <c r="V647" i="17"/>
  <c r="M647" i="17"/>
  <c r="P638" i="17"/>
  <c r="L638" i="17"/>
  <c r="Q638" i="17"/>
  <c r="V630" i="17"/>
  <c r="L630" i="17"/>
  <c r="K630" i="17"/>
  <c r="Q630" i="17"/>
  <c r="P630" i="17"/>
  <c r="S630" i="17"/>
  <c r="M622" i="17"/>
  <c r="O622" i="17"/>
  <c r="N622" i="17"/>
  <c r="Q622" i="17"/>
  <c r="T612" i="17"/>
  <c r="P612" i="17"/>
  <c r="R612" i="17"/>
  <c r="M604" i="17"/>
  <c r="O604" i="17"/>
  <c r="T577" i="17"/>
  <c r="Q577" i="17"/>
  <c r="K486" i="17"/>
  <c r="O486" i="17"/>
  <c r="L385" i="17"/>
  <c r="V385" i="17"/>
  <c r="O394" i="17"/>
  <c r="P451" i="17"/>
  <c r="Q560" i="17"/>
  <c r="P596" i="17"/>
  <c r="U605" i="17"/>
  <c r="N607" i="17"/>
  <c r="V615" i="17"/>
  <c r="Q631" i="17"/>
  <c r="Q641" i="17"/>
  <c r="O657" i="17"/>
  <c r="U717" i="17"/>
  <c r="L735" i="17"/>
  <c r="S817" i="17"/>
  <c r="M725" i="17"/>
  <c r="V725" i="17"/>
  <c r="M707" i="17"/>
  <c r="N707" i="17"/>
  <c r="P674" i="17"/>
  <c r="V674" i="17"/>
  <c r="O674" i="17"/>
  <c r="P655" i="17"/>
  <c r="R655" i="17"/>
  <c r="T646" i="17"/>
  <c r="V646" i="17"/>
  <c r="U646" i="17"/>
  <c r="K646" i="17"/>
  <c r="M646" i="17"/>
  <c r="K594" i="17"/>
  <c r="R594" i="17"/>
  <c r="T594" i="17"/>
  <c r="K531" i="17"/>
  <c r="T531" i="17"/>
  <c r="K522" i="17"/>
  <c r="O522" i="17"/>
  <c r="K513" i="17"/>
  <c r="Q513" i="17"/>
  <c r="K485" i="17"/>
  <c r="M485" i="17"/>
  <c r="P458" i="17"/>
  <c r="K458" i="17"/>
  <c r="M385" i="17"/>
  <c r="P394" i="17"/>
  <c r="Q451" i="17"/>
  <c r="R560" i="17"/>
  <c r="N571" i="17"/>
  <c r="Q596" i="17"/>
  <c r="P607" i="17"/>
  <c r="T631" i="17"/>
  <c r="R641" i="17"/>
  <c r="L647" i="17"/>
  <c r="P657" i="17"/>
  <c r="V717" i="17"/>
  <c r="O735" i="17"/>
  <c r="L750" i="17"/>
  <c r="U817" i="17"/>
  <c r="Q868" i="17"/>
  <c r="R868" i="17"/>
  <c r="S850" i="17"/>
  <c r="L850" i="17"/>
  <c r="O840" i="17"/>
  <c r="N840" i="17"/>
  <c r="Q785" i="17"/>
  <c r="R785" i="17"/>
  <c r="N776" i="17"/>
  <c r="U776" i="17"/>
  <c r="O776" i="17"/>
  <c r="M776" i="17"/>
  <c r="L776" i="17"/>
  <c r="P776" i="17"/>
  <c r="K767" i="17"/>
  <c r="S767" i="17"/>
  <c r="O767" i="17"/>
  <c r="M767" i="17"/>
  <c r="U767" i="17"/>
  <c r="L758" i="17"/>
  <c r="V758" i="17"/>
  <c r="P758" i="17"/>
  <c r="K758" i="17"/>
  <c r="R748" i="17"/>
  <c r="M748" i="17"/>
  <c r="P715" i="17"/>
  <c r="V706" i="17"/>
  <c r="U706" i="17"/>
  <c r="S706" i="17"/>
  <c r="O706" i="17"/>
  <c r="V698" i="17"/>
  <c r="S698" i="17"/>
  <c r="K548" i="17"/>
  <c r="Q548" i="17"/>
  <c r="O548" i="17"/>
  <c r="N385" i="17"/>
  <c r="Q394" i="17"/>
  <c r="T451" i="17"/>
  <c r="N551" i="17"/>
  <c r="T560" i="17"/>
  <c r="M562" i="17"/>
  <c r="O571" i="17"/>
  <c r="R596" i="17"/>
  <c r="Q607" i="17"/>
  <c r="M632" i="17"/>
  <c r="S641" i="17"/>
  <c r="S657" i="17"/>
  <c r="O700" i="17"/>
  <c r="M718" i="17"/>
  <c r="Q726" i="17"/>
  <c r="P735" i="17"/>
  <c r="V817" i="17"/>
  <c r="R926" i="17"/>
  <c r="U926" i="17"/>
  <c r="O926" i="17"/>
  <c r="Q926" i="17"/>
  <c r="M926" i="17"/>
  <c r="T926" i="17"/>
  <c r="T906" i="17"/>
  <c r="M906" i="17"/>
  <c r="N906" i="17"/>
  <c r="L757" i="17"/>
  <c r="N757" i="17"/>
  <c r="P740" i="17"/>
  <c r="Q740" i="17"/>
  <c r="N740" i="17"/>
  <c r="M740" i="17"/>
  <c r="L740" i="17"/>
  <c r="O740" i="17"/>
  <c r="V697" i="17"/>
  <c r="L697" i="17"/>
  <c r="K697" i="17"/>
  <c r="Q697" i="17"/>
  <c r="N697" i="17"/>
  <c r="M697" i="17"/>
  <c r="O697" i="17"/>
  <c r="Q672" i="17"/>
  <c r="P672" i="17"/>
  <c r="O672" i="17"/>
  <c r="S672" i="17"/>
  <c r="K547" i="17"/>
  <c r="P547" i="17"/>
  <c r="O385" i="17"/>
  <c r="R394" i="17"/>
  <c r="O551" i="17"/>
  <c r="U560" i="17"/>
  <c r="O562" i="17"/>
  <c r="P571" i="17"/>
  <c r="O588" i="17"/>
  <c r="S596" i="17"/>
  <c r="M598" i="17"/>
  <c r="R607" i="17"/>
  <c r="O632" i="17"/>
  <c r="U657" i="17"/>
  <c r="P700" i="17"/>
  <c r="N718" i="17"/>
  <c r="R726" i="17"/>
  <c r="Q735" i="17"/>
  <c r="R740" i="17"/>
  <c r="R784" i="17"/>
  <c r="P845" i="17"/>
  <c r="M876" i="17"/>
  <c r="Q876" i="17"/>
  <c r="V810" i="17"/>
  <c r="M810" i="17"/>
  <c r="K800" i="17"/>
  <c r="N800" i="17"/>
  <c r="M800" i="17"/>
  <c r="O800" i="17"/>
  <c r="O792" i="17"/>
  <c r="K792" i="17"/>
  <c r="N792" i="17"/>
  <c r="P765" i="17"/>
  <c r="O765" i="17"/>
  <c r="N756" i="17"/>
  <c r="V756" i="17"/>
  <c r="R756" i="17"/>
  <c r="U756" i="17"/>
  <c r="T756" i="17"/>
  <c r="Q747" i="17"/>
  <c r="U747" i="17"/>
  <c r="V747" i="17"/>
  <c r="T747" i="17"/>
  <c r="S747" i="17"/>
  <c r="K528" i="17"/>
  <c r="M528" i="17"/>
  <c r="K500" i="17"/>
  <c r="S500" i="17"/>
  <c r="P385" i="17"/>
  <c r="S394" i="17"/>
  <c r="P551" i="17"/>
  <c r="V560" i="17"/>
  <c r="P562" i="17"/>
  <c r="Q571" i="17"/>
  <c r="Q588" i="17"/>
  <c r="T596" i="17"/>
  <c r="O598" i="17"/>
  <c r="S607" i="17"/>
  <c r="U624" i="17"/>
  <c r="R632" i="17"/>
  <c r="Q700" i="17"/>
  <c r="R718" i="17"/>
  <c r="S726" i="17"/>
  <c r="S740" i="17"/>
  <c r="T775" i="17"/>
  <c r="S784" i="17"/>
  <c r="M790" i="17"/>
  <c r="M835" i="17"/>
  <c r="K964" i="17"/>
  <c r="R964" i="17"/>
  <c r="Q964" i="17"/>
  <c r="S944" i="17"/>
  <c r="M944" i="17"/>
  <c r="N944" i="17"/>
  <c r="R944" i="17"/>
  <c r="R934" i="17"/>
  <c r="U934" i="17"/>
  <c r="P924" i="17"/>
  <c r="N924" i="17"/>
  <c r="U924" i="17"/>
  <c r="Q924" i="17"/>
  <c r="P914" i="17"/>
  <c r="M914" i="17"/>
  <c r="T904" i="17"/>
  <c r="R904" i="17"/>
  <c r="U894" i="17"/>
  <c r="R894" i="17"/>
  <c r="V865" i="17"/>
  <c r="V828" i="17"/>
  <c r="O828" i="17"/>
  <c r="T818" i="17"/>
  <c r="L818" i="17"/>
  <c r="V818" i="17"/>
  <c r="R818" i="17"/>
  <c r="O791" i="17"/>
  <c r="P791" i="17"/>
  <c r="S564" i="17"/>
  <c r="K564" i="17"/>
  <c r="N564" i="17"/>
  <c r="Q385" i="17"/>
  <c r="T394" i="17"/>
  <c r="R551" i="17"/>
  <c r="L560" i="17"/>
  <c r="R571" i="17"/>
  <c r="R588" i="17"/>
  <c r="U596" i="17"/>
  <c r="Q598" i="17"/>
  <c r="T607" i="17"/>
  <c r="T632" i="17"/>
  <c r="S700" i="17"/>
  <c r="U726" i="17"/>
  <c r="T740" i="17"/>
  <c r="L766" i="17"/>
  <c r="N790" i="17"/>
  <c r="O807" i="17"/>
  <c r="N835" i="17"/>
  <c r="R884" i="17"/>
  <c r="U884" i="17"/>
  <c r="L856" i="17"/>
  <c r="K856" i="17"/>
  <c r="T856" i="17"/>
  <c r="S856" i="17"/>
  <c r="N856" i="17"/>
  <c r="S846" i="17"/>
  <c r="R846" i="17"/>
  <c r="O846" i="17"/>
  <c r="T846" i="17"/>
  <c r="P846" i="17"/>
  <c r="N846" i="17"/>
  <c r="L836" i="17"/>
  <c r="U836" i="17"/>
  <c r="R836" i="17"/>
  <c r="N817" i="17"/>
  <c r="P808" i="17"/>
  <c r="O808" i="17"/>
  <c r="L798" i="17"/>
  <c r="U798" i="17"/>
  <c r="K790" i="17"/>
  <c r="L782" i="17"/>
  <c r="N782" i="17"/>
  <c r="U782" i="17"/>
  <c r="P764" i="17"/>
  <c r="N764" i="17"/>
  <c r="L764" i="17"/>
  <c r="U764" i="17"/>
  <c r="S764" i="17"/>
  <c r="R764" i="17"/>
  <c r="V764" i="17"/>
  <c r="K544" i="17"/>
  <c r="V544" i="17"/>
  <c r="L544" i="17"/>
  <c r="M842" i="17"/>
  <c r="P871" i="17"/>
  <c r="S890" i="17"/>
  <c r="V727" i="17"/>
  <c r="Q727" i="17"/>
  <c r="P608" i="17"/>
  <c r="K608" i="17"/>
  <c r="N880" i="17"/>
  <c r="K704" i="17"/>
  <c r="V704" i="17"/>
  <c r="L704" i="17"/>
  <c r="T704" i="17"/>
  <c r="K662" i="17"/>
  <c r="R662" i="17"/>
  <c r="R416" i="17"/>
  <c r="K416" i="17"/>
  <c r="N870" i="17"/>
  <c r="M881" i="17"/>
  <c r="U881" i="17"/>
  <c r="P833" i="17"/>
  <c r="Q833" i="17"/>
  <c r="R796" i="17"/>
  <c r="O796" i="17"/>
  <c r="L796" i="17"/>
  <c r="V737" i="17"/>
  <c r="U737" i="17"/>
  <c r="K721" i="17"/>
  <c r="R721" i="17"/>
  <c r="T558" i="17"/>
  <c r="R787" i="17"/>
  <c r="M787" i="17"/>
  <c r="U778" i="17"/>
  <c r="V778" i="17"/>
  <c r="V770" i="17"/>
  <c r="L770" i="17"/>
  <c r="M770" i="17"/>
  <c r="K651" i="17"/>
  <c r="T651" i="17"/>
  <c r="K617" i="17"/>
  <c r="S617" i="17"/>
  <c r="V434" i="17"/>
  <c r="K434" i="17"/>
  <c r="S946" i="17"/>
  <c r="V946" i="17"/>
  <c r="K720" i="17"/>
  <c r="N720" i="17"/>
  <c r="Q888" i="17"/>
  <c r="N946" i="17"/>
  <c r="U956" i="17"/>
  <c r="S900" i="17"/>
  <c r="N900" i="17"/>
  <c r="O755" i="17"/>
  <c r="T755" i="17"/>
  <c r="K490" i="17"/>
  <c r="P390" i="17"/>
  <c r="S416" i="17"/>
  <c r="L425" i="17"/>
  <c r="V425" i="17"/>
  <c r="U426" i="17"/>
  <c r="Q444" i="17"/>
  <c r="O467" i="17"/>
  <c r="N518" i="17"/>
  <c r="N527" i="17"/>
  <c r="Q535" i="17"/>
  <c r="U658" i="17"/>
  <c r="Q755" i="17"/>
  <c r="V772" i="17"/>
  <c r="M781" i="17"/>
  <c r="M896" i="17"/>
  <c r="V905" i="17"/>
  <c r="O924" i="17"/>
  <c r="K642" i="17"/>
  <c r="O642" i="17"/>
  <c r="K634" i="17"/>
  <c r="O634" i="17"/>
  <c r="K626" i="17"/>
  <c r="M626" i="17"/>
  <c r="K535" i="17"/>
  <c r="R823" i="17"/>
  <c r="L823" i="17"/>
  <c r="S814" i="17"/>
  <c r="L814" i="17"/>
  <c r="M814" i="17"/>
  <c r="N804" i="17"/>
  <c r="U804" i="17"/>
  <c r="P788" i="17"/>
  <c r="Q788" i="17"/>
  <c r="V788" i="17"/>
  <c r="T788" i="17"/>
  <c r="K684" i="17"/>
  <c r="S684" i="17"/>
  <c r="P684" i="17"/>
  <c r="K676" i="17"/>
  <c r="M676" i="17"/>
  <c r="K667" i="17"/>
  <c r="V667" i="17"/>
  <c r="L667" i="17"/>
  <c r="V650" i="17"/>
  <c r="L650" i="17"/>
  <c r="K616" i="17"/>
  <c r="S616" i="17"/>
  <c r="R390" i="17"/>
  <c r="U416" i="17"/>
  <c r="M426" i="17"/>
  <c r="S444" i="17"/>
  <c r="P518" i="17"/>
  <c r="P527" i="17"/>
  <c r="V535" i="17"/>
  <c r="L550" i="17"/>
  <c r="T616" i="17"/>
  <c r="T650" i="17"/>
  <c r="Q667" i="17"/>
  <c r="U676" i="17"/>
  <c r="Q684" i="17"/>
  <c r="S804" i="17"/>
  <c r="S916" i="17"/>
  <c r="V916" i="17"/>
  <c r="M916" i="17"/>
  <c r="L916" i="17"/>
  <c r="P916" i="17"/>
  <c r="K708" i="17"/>
  <c r="R708" i="17"/>
  <c r="Q692" i="17"/>
  <c r="P692" i="17"/>
  <c r="K624" i="17"/>
  <c r="R624" i="17"/>
  <c r="S390" i="17"/>
  <c r="L416" i="17"/>
  <c r="V416" i="17"/>
  <c r="O425" i="17"/>
  <c r="N426" i="17"/>
  <c r="T444" i="17"/>
  <c r="R467" i="17"/>
  <c r="M475" i="17"/>
  <c r="Q518" i="17"/>
  <c r="Q527" i="17"/>
  <c r="U616" i="17"/>
  <c r="L624" i="17"/>
  <c r="P625" i="17"/>
  <c r="Q633" i="17"/>
  <c r="U650" i="17"/>
  <c r="N666" i="17"/>
  <c r="R667" i="17"/>
  <c r="V676" i="17"/>
  <c r="R684" i="17"/>
  <c r="Q708" i="17"/>
  <c r="L716" i="17"/>
  <c r="R724" i="17"/>
  <c r="O906" i="17"/>
  <c r="K650" i="17"/>
  <c r="T840" i="17"/>
  <c r="M840" i="17"/>
  <c r="L840" i="17"/>
  <c r="U831" i="17"/>
  <c r="S831" i="17"/>
  <c r="S821" i="17"/>
  <c r="T821" i="17"/>
  <c r="T812" i="17"/>
  <c r="K812" i="17"/>
  <c r="V812" i="17"/>
  <c r="S802" i="17"/>
  <c r="R802" i="17"/>
  <c r="N794" i="17"/>
  <c r="S794" i="17"/>
  <c r="P794" i="17"/>
  <c r="M786" i="17"/>
  <c r="P786" i="17"/>
  <c r="O786" i="17"/>
  <c r="V707" i="17"/>
  <c r="L707" i="17"/>
  <c r="P707" i="17"/>
  <c r="K590" i="17"/>
  <c r="P590" i="17"/>
  <c r="T581" i="17"/>
  <c r="O581" i="17"/>
  <c r="K541" i="17"/>
  <c r="Q541" i="17"/>
  <c r="T390" i="17"/>
  <c r="M416" i="17"/>
  <c r="P425" i="17"/>
  <c r="O426" i="17"/>
  <c r="U444" i="17"/>
  <c r="S467" i="17"/>
  <c r="N475" i="17"/>
  <c r="R518" i="17"/>
  <c r="R527" i="17"/>
  <c r="V616" i="17"/>
  <c r="M624" i="17"/>
  <c r="R625" i="17"/>
  <c r="L658" i="17"/>
  <c r="P666" i="17"/>
  <c r="S667" i="17"/>
  <c r="L676" i="17"/>
  <c r="T684" i="17"/>
  <c r="O707" i="17"/>
  <c r="S708" i="17"/>
  <c r="P716" i="17"/>
  <c r="S724" i="17"/>
  <c r="S786" i="17"/>
  <c r="N814" i="17"/>
  <c r="U821" i="17"/>
  <c r="S840" i="17"/>
  <c r="Q906" i="17"/>
  <c r="N916" i="17"/>
  <c r="K658" i="17"/>
  <c r="V830" i="17"/>
  <c r="N830" i="17"/>
  <c r="M830" i="17"/>
  <c r="O830" i="17"/>
  <c r="U745" i="17"/>
  <c r="K706" i="17"/>
  <c r="M706" i="17"/>
  <c r="P706" i="17"/>
  <c r="N698" i="17"/>
  <c r="R698" i="17"/>
  <c r="K690" i="17"/>
  <c r="P690" i="17"/>
  <c r="N690" i="17"/>
  <c r="K656" i="17"/>
  <c r="U656" i="17"/>
  <c r="P605" i="17"/>
  <c r="T605" i="17"/>
  <c r="K572" i="17"/>
  <c r="O572" i="17"/>
  <c r="U390" i="17"/>
  <c r="N416" i="17"/>
  <c r="Q425" i="17"/>
  <c r="P426" i="17"/>
  <c r="L444" i="17"/>
  <c r="V444" i="17"/>
  <c r="T467" i="17"/>
  <c r="P475" i="17"/>
  <c r="S518" i="17"/>
  <c r="S527" i="17"/>
  <c r="L616" i="17"/>
  <c r="N624" i="17"/>
  <c r="S625" i="17"/>
  <c r="M650" i="17"/>
  <c r="M658" i="17"/>
  <c r="Q666" i="17"/>
  <c r="T667" i="17"/>
  <c r="N676" i="17"/>
  <c r="U684" i="17"/>
  <c r="Q707" i="17"/>
  <c r="T708" i="17"/>
  <c r="T716" i="17"/>
  <c r="V724" i="17"/>
  <c r="T786" i="17"/>
  <c r="O814" i="17"/>
  <c r="R906" i="17"/>
  <c r="O916" i="17"/>
  <c r="K390" i="17"/>
  <c r="K426" i="17"/>
  <c r="O866" i="17"/>
  <c r="T866" i="17"/>
  <c r="R866" i="17"/>
  <c r="U848" i="17"/>
  <c r="P848" i="17"/>
  <c r="L810" i="17"/>
  <c r="O810" i="17"/>
  <c r="N810" i="17"/>
  <c r="T761" i="17"/>
  <c r="U761" i="17"/>
  <c r="V738" i="17"/>
  <c r="L738" i="17"/>
  <c r="K730" i="17"/>
  <c r="R730" i="17"/>
  <c r="S730" i="17"/>
  <c r="S722" i="17"/>
  <c r="R722" i="17"/>
  <c r="Q714" i="17"/>
  <c r="T714" i="17"/>
  <c r="L714" i="17"/>
  <c r="K664" i="17"/>
  <c r="O664" i="17"/>
  <c r="K612" i="17"/>
  <c r="S612" i="17"/>
  <c r="K604" i="17"/>
  <c r="Q604" i="17"/>
  <c r="N388" i="17"/>
  <c r="L390" i="17"/>
  <c r="V390" i="17"/>
  <c r="O416" i="17"/>
  <c r="R425" i="17"/>
  <c r="Q426" i="17"/>
  <c r="U434" i="17"/>
  <c r="M444" i="17"/>
  <c r="R451" i="17"/>
  <c r="M458" i="17"/>
  <c r="U467" i="17"/>
  <c r="R475" i="17"/>
  <c r="T512" i="17"/>
  <c r="T518" i="17"/>
  <c r="T521" i="17"/>
  <c r="T527" i="17"/>
  <c r="S528" i="17"/>
  <c r="L535" i="17"/>
  <c r="N537" i="17"/>
  <c r="N541" i="17"/>
  <c r="Q545" i="17"/>
  <c r="R557" i="17"/>
  <c r="U564" i="17"/>
  <c r="R572" i="17"/>
  <c r="S577" i="17"/>
  <c r="L588" i="17"/>
  <c r="M590" i="17"/>
  <c r="Q597" i="17"/>
  <c r="R604" i="17"/>
  <c r="V605" i="17"/>
  <c r="L612" i="17"/>
  <c r="M616" i="17"/>
  <c r="O624" i="17"/>
  <c r="U625" i="17"/>
  <c r="V626" i="17"/>
  <c r="V628" i="17"/>
  <c r="N634" i="17"/>
  <c r="P642" i="17"/>
  <c r="N650" i="17"/>
  <c r="P651" i="17"/>
  <c r="O656" i="17"/>
  <c r="O658" i="17"/>
  <c r="L664" i="17"/>
  <c r="T666" i="17"/>
  <c r="U667" i="17"/>
  <c r="R674" i="17"/>
  <c r="O676" i="17"/>
  <c r="T681" i="17"/>
  <c r="V682" i="17"/>
  <c r="V684" i="17"/>
  <c r="U690" i="17"/>
  <c r="M698" i="17"/>
  <c r="Q706" i="17"/>
  <c r="R707" i="17"/>
  <c r="S714" i="17"/>
  <c r="V716" i="17"/>
  <c r="N730" i="17"/>
  <c r="R750" i="17"/>
  <c r="Q766" i="17"/>
  <c r="U786" i="17"/>
  <c r="Q810" i="17"/>
  <c r="R814" i="17"/>
  <c r="U830" i="17"/>
  <c r="Q916" i="17"/>
  <c r="K597" i="17"/>
  <c r="K707" i="17"/>
  <c r="K786" i="17"/>
  <c r="T968" i="17"/>
  <c r="O968" i="17"/>
  <c r="O922" i="17"/>
  <c r="M922" i="17"/>
  <c r="L922" i="17"/>
  <c r="P784" i="17"/>
  <c r="U784" i="17"/>
  <c r="Q776" i="17"/>
  <c r="T776" i="17"/>
  <c r="S776" i="17"/>
  <c r="V776" i="17"/>
  <c r="K737" i="17"/>
  <c r="T737" i="17"/>
  <c r="L737" i="17"/>
  <c r="K621" i="17"/>
  <c r="S621" i="17"/>
  <c r="S555" i="17"/>
  <c r="P555" i="17"/>
  <c r="O388" i="17"/>
  <c r="M390" i="17"/>
  <c r="P416" i="17"/>
  <c r="S425" i="17"/>
  <c r="R426" i="17"/>
  <c r="L434" i="17"/>
  <c r="N444" i="17"/>
  <c r="S451" i="17"/>
  <c r="N458" i="17"/>
  <c r="L467" i="17"/>
  <c r="V467" i="17"/>
  <c r="T475" i="17"/>
  <c r="Q482" i="17"/>
  <c r="U502" i="17"/>
  <c r="U512" i="17"/>
  <c r="U518" i="17"/>
  <c r="U527" i="17"/>
  <c r="T528" i="17"/>
  <c r="N535" i="17"/>
  <c r="O541" i="17"/>
  <c r="S557" i="17"/>
  <c r="Q563" i="17"/>
  <c r="V564" i="17"/>
  <c r="S572" i="17"/>
  <c r="M588" i="17"/>
  <c r="N590" i="17"/>
  <c r="S597" i="17"/>
  <c r="S604" i="17"/>
  <c r="M612" i="17"/>
  <c r="N616" i="17"/>
  <c r="P624" i="17"/>
  <c r="L626" i="17"/>
  <c r="P634" i="17"/>
  <c r="Q642" i="17"/>
  <c r="L648" i="17"/>
  <c r="O650" i="17"/>
  <c r="Q651" i="17"/>
  <c r="P656" i="17"/>
  <c r="P658" i="17"/>
  <c r="M664" i="17"/>
  <c r="S674" i="17"/>
  <c r="P676" i="17"/>
  <c r="U681" i="17"/>
  <c r="Q683" i="17"/>
  <c r="V690" i="17"/>
  <c r="O698" i="17"/>
  <c r="R706" i="17"/>
  <c r="S707" i="17"/>
  <c r="U714" i="17"/>
  <c r="O730" i="17"/>
  <c r="T750" i="17"/>
  <c r="V786" i="17"/>
  <c r="L788" i="17"/>
  <c r="S810" i="17"/>
  <c r="T814" i="17"/>
  <c r="L831" i="17"/>
  <c r="R916" i="17"/>
  <c r="M950" i="17"/>
  <c r="K716" i="17"/>
  <c r="Q938" i="17"/>
  <c r="N938" i="17"/>
  <c r="Q928" i="17"/>
  <c r="T928" i="17"/>
  <c r="L892" i="17"/>
  <c r="U892" i="17"/>
  <c r="U856" i="17"/>
  <c r="O856" i="17"/>
  <c r="O836" i="17"/>
  <c r="V836" i="17"/>
  <c r="N836" i="17"/>
  <c r="K836" i="17"/>
  <c r="M836" i="17"/>
  <c r="T836" i="17"/>
  <c r="K783" i="17"/>
  <c r="M760" i="17"/>
  <c r="U760" i="17"/>
  <c r="T760" i="17"/>
  <c r="M744" i="17"/>
  <c r="R744" i="17"/>
  <c r="K703" i="17"/>
  <c r="Q703" i="17"/>
  <c r="K696" i="17"/>
  <c r="P696" i="17"/>
  <c r="Q696" i="17"/>
  <c r="K620" i="17"/>
  <c r="R620" i="17"/>
  <c r="N390" i="17"/>
  <c r="Q416" i="17"/>
  <c r="T425" i="17"/>
  <c r="S426" i="17"/>
  <c r="O444" i="17"/>
  <c r="M467" i="17"/>
  <c r="U475" i="17"/>
  <c r="L518" i="17"/>
  <c r="V518" i="17"/>
  <c r="L527" i="17"/>
  <c r="V527" i="17"/>
  <c r="O535" i="17"/>
  <c r="O590" i="17"/>
  <c r="O616" i="17"/>
  <c r="Q624" i="17"/>
  <c r="L640" i="17"/>
  <c r="M648" i="17"/>
  <c r="P650" i="17"/>
  <c r="Q658" i="17"/>
  <c r="M667" i="17"/>
  <c r="Q676" i="17"/>
  <c r="L684" i="17"/>
  <c r="Q691" i="17"/>
  <c r="T707" i="17"/>
  <c r="T772" i="17"/>
  <c r="T810" i="17"/>
  <c r="V814" i="17"/>
  <c r="N895" i="17"/>
  <c r="T916" i="17"/>
  <c r="T951" i="17"/>
  <c r="V900" i="17"/>
  <c r="U900" i="17"/>
  <c r="U807" i="17"/>
  <c r="N807" i="17"/>
  <c r="Q807" i="17"/>
  <c r="P807" i="17"/>
  <c r="O774" i="17"/>
  <c r="U774" i="17"/>
  <c r="M774" i="17"/>
  <c r="R766" i="17"/>
  <c r="V766" i="17"/>
  <c r="T766" i="17"/>
  <c r="N766" i="17"/>
  <c r="S750" i="17"/>
  <c r="U750" i="17"/>
  <c r="Q750" i="17"/>
  <c r="K727" i="17"/>
  <c r="L727" i="17"/>
  <c r="K577" i="17"/>
  <c r="O577" i="17"/>
  <c r="K545" i="17"/>
  <c r="S545" i="17"/>
  <c r="K537" i="17"/>
  <c r="R537" i="17"/>
  <c r="U425" i="17"/>
  <c r="P444" i="17"/>
  <c r="N467" i="17"/>
  <c r="V475" i="17"/>
  <c r="M518" i="17"/>
  <c r="M527" i="17"/>
  <c r="P535" i="17"/>
  <c r="R541" i="17"/>
  <c r="Q590" i="17"/>
  <c r="P616" i="17"/>
  <c r="S624" i="17"/>
  <c r="R634" i="17"/>
  <c r="M640" i="17"/>
  <c r="S642" i="17"/>
  <c r="Q650" i="17"/>
  <c r="S651" i="17"/>
  <c r="R656" i="17"/>
  <c r="R658" i="17"/>
  <c r="P664" i="17"/>
  <c r="N667" i="17"/>
  <c r="R676" i="17"/>
  <c r="L682" i="17"/>
  <c r="M684" i="17"/>
  <c r="L690" i="17"/>
  <c r="T698" i="17"/>
  <c r="Q705" i="17"/>
  <c r="T706" i="17"/>
  <c r="U707" i="17"/>
  <c r="L715" i="17"/>
  <c r="P722" i="17"/>
  <c r="Q730" i="17"/>
  <c r="N738" i="17"/>
  <c r="U772" i="17"/>
  <c r="R776" i="17"/>
  <c r="V784" i="17"/>
  <c r="M794" i="17"/>
  <c r="Q802" i="17"/>
  <c r="T807" i="17"/>
  <c r="U810" i="17"/>
  <c r="P828" i="17"/>
  <c r="S836" i="17"/>
  <c r="R856" i="17"/>
  <c r="M864" i="17"/>
  <c r="M884" i="17"/>
  <c r="L896" i="17"/>
  <c r="O917" i="17"/>
  <c r="K807" i="17"/>
  <c r="K928" i="17"/>
  <c r="S936" i="17"/>
  <c r="V936" i="17"/>
  <c r="N834" i="17"/>
  <c r="R834" i="17"/>
  <c r="U816" i="17"/>
  <c r="K816" i="17"/>
  <c r="N816" i="17"/>
  <c r="M816" i="17"/>
  <c r="R816" i="17"/>
  <c r="L806" i="17"/>
  <c r="P806" i="17"/>
  <c r="Q797" i="17"/>
  <c r="T797" i="17"/>
  <c r="S797" i="17"/>
  <c r="R797" i="17"/>
  <c r="S790" i="17"/>
  <c r="V790" i="17"/>
  <c r="L790" i="17"/>
  <c r="U790" i="17"/>
  <c r="K661" i="17"/>
  <c r="P661" i="17"/>
  <c r="Q908" i="17"/>
  <c r="N908" i="17"/>
  <c r="T898" i="17"/>
  <c r="Q898" i="17"/>
  <c r="O898" i="17"/>
  <c r="P880" i="17"/>
  <c r="R880" i="17"/>
  <c r="U880" i="17"/>
  <c r="T880" i="17"/>
  <c r="L824" i="17"/>
  <c r="P824" i="17"/>
  <c r="N815" i="17"/>
  <c r="R815" i="17"/>
  <c r="M757" i="17"/>
  <c r="P757" i="17"/>
  <c r="V757" i="17"/>
  <c r="T757" i="17"/>
  <c r="M726" i="17"/>
  <c r="U854" i="17"/>
  <c r="P946" i="17"/>
  <c r="K842" i="17"/>
  <c r="V854" i="17"/>
  <c r="T397" i="17"/>
  <c r="L405" i="17"/>
  <c r="V405" i="17"/>
  <c r="S556" i="17"/>
  <c r="T882" i="17"/>
  <c r="R910" i="17"/>
  <c r="Q910" i="17"/>
  <c r="O910" i="17"/>
  <c r="T910" i="17"/>
  <c r="S910" i="17"/>
  <c r="P910" i="17"/>
  <c r="L910" i="17"/>
  <c r="T820" i="17"/>
  <c r="K820" i="17"/>
  <c r="O820" i="17"/>
  <c r="V820" i="17"/>
  <c r="U820" i="17"/>
  <c r="R820" i="17"/>
  <c r="P820" i="17"/>
  <c r="N820" i="17"/>
  <c r="M674" i="17"/>
  <c r="U674" i="17"/>
  <c r="T674" i="17"/>
  <c r="K674" i="17"/>
  <c r="Q674" i="17"/>
  <c r="K530" i="17"/>
  <c r="O530" i="17"/>
  <c r="M530" i="17"/>
  <c r="V530" i="17"/>
  <c r="L530" i="17"/>
  <c r="K523" i="17"/>
  <c r="K515" i="17"/>
  <c r="U515" i="17"/>
  <c r="S515" i="17"/>
  <c r="R515" i="17"/>
  <c r="S925" i="17"/>
  <c r="T925" i="17"/>
  <c r="R918" i="17"/>
  <c r="M918" i="17"/>
  <c r="K918" i="17"/>
  <c r="M878" i="17"/>
  <c r="S878" i="17"/>
  <c r="L878" i="17"/>
  <c r="T878" i="17"/>
  <c r="T680" i="17"/>
  <c r="S680" i="17"/>
  <c r="Q680" i="17"/>
  <c r="O680" i="17"/>
  <c r="N680" i="17"/>
  <c r="K680" i="17"/>
  <c r="U680" i="17"/>
  <c r="K602" i="17"/>
  <c r="P602" i="17"/>
  <c r="N602" i="17"/>
  <c r="M602" i="17"/>
  <c r="M550" i="17"/>
  <c r="K550" i="17"/>
  <c r="U550" i="17"/>
  <c r="T550" i="17"/>
  <c r="K543" i="17"/>
  <c r="P536" i="17"/>
  <c r="N536" i="17"/>
  <c r="M536" i="17"/>
  <c r="K536" i="17"/>
  <c r="Q860" i="17"/>
  <c r="T860" i="17"/>
  <c r="S860" i="17"/>
  <c r="P860" i="17"/>
  <c r="O860" i="17"/>
  <c r="N860" i="17"/>
  <c r="V860" i="17"/>
  <c r="N688" i="17"/>
  <c r="M688" i="17"/>
  <c r="T688" i="17"/>
  <c r="S688" i="17"/>
  <c r="O688" i="17"/>
  <c r="O556" i="17"/>
  <c r="M556" i="17"/>
  <c r="V556" i="17"/>
  <c r="L556" i="17"/>
  <c r="K556" i="17"/>
  <c r="M397" i="17"/>
  <c r="O405" i="17"/>
  <c r="O536" i="17"/>
  <c r="O550" i="17"/>
  <c r="R602" i="17"/>
  <c r="L680" i="17"/>
  <c r="U695" i="17"/>
  <c r="Q695" i="17"/>
  <c r="O695" i="17"/>
  <c r="L695" i="17"/>
  <c r="V695" i="17"/>
  <c r="N687" i="17"/>
  <c r="M687" i="17"/>
  <c r="K687" i="17"/>
  <c r="U687" i="17"/>
  <c r="S687" i="17"/>
  <c r="R687" i="17"/>
  <c r="O687" i="17"/>
  <c r="N562" i="17"/>
  <c r="V562" i="17"/>
  <c r="L562" i="17"/>
  <c r="U562" i="17"/>
  <c r="K562" i="17"/>
  <c r="N397" i="17"/>
  <c r="P405" i="17"/>
  <c r="Q536" i="17"/>
  <c r="P550" i="17"/>
  <c r="S602" i="17"/>
  <c r="M680" i="17"/>
  <c r="T940" i="17"/>
  <c r="L875" i="17"/>
  <c r="Q875" i="17"/>
  <c r="V570" i="17"/>
  <c r="L570" i="17"/>
  <c r="T570" i="17"/>
  <c r="S570" i="17"/>
  <c r="K570" i="17"/>
  <c r="O397" i="17"/>
  <c r="Q405" i="17"/>
  <c r="R536" i="17"/>
  <c r="Q550" i="17"/>
  <c r="T602" i="17"/>
  <c r="P680" i="17"/>
  <c r="O967" i="17"/>
  <c r="U967" i="17"/>
  <c r="N958" i="17"/>
  <c r="V958" i="17"/>
  <c r="T958" i="17"/>
  <c r="O948" i="17"/>
  <c r="T948" i="17"/>
  <c r="V948" i="17"/>
  <c r="P948" i="17"/>
  <c r="V874" i="17"/>
  <c r="R874" i="17"/>
  <c r="P874" i="17"/>
  <c r="L874" i="17"/>
  <c r="M866" i="17"/>
  <c r="U866" i="17"/>
  <c r="S866" i="17"/>
  <c r="P866" i="17"/>
  <c r="N866" i="17"/>
  <c r="V866" i="17"/>
  <c r="Q866" i="17"/>
  <c r="S709" i="17"/>
  <c r="P397" i="17"/>
  <c r="R405" i="17"/>
  <c r="S536" i="17"/>
  <c r="R550" i="17"/>
  <c r="N556" i="17"/>
  <c r="U602" i="17"/>
  <c r="R680" i="17"/>
  <c r="L966" i="17"/>
  <c r="U966" i="17"/>
  <c r="V966" i="17"/>
  <c r="S966" i="17"/>
  <c r="R966" i="17"/>
  <c r="P966" i="17"/>
  <c r="M966" i="17"/>
  <c r="Q914" i="17"/>
  <c r="S914" i="17"/>
  <c r="V914" i="17"/>
  <c r="R914" i="17"/>
  <c r="L914" i="17"/>
  <c r="Q752" i="17"/>
  <c r="T752" i="17"/>
  <c r="S752" i="17"/>
  <c r="S732" i="17"/>
  <c r="Q732" i="17"/>
  <c r="P732" i="17"/>
  <c r="P724" i="17"/>
  <c r="O724" i="17"/>
  <c r="M724" i="17"/>
  <c r="U724" i="17"/>
  <c r="K724" i="17"/>
  <c r="T724" i="17"/>
  <c r="Q724" i="17"/>
  <c r="N716" i="17"/>
  <c r="M716" i="17"/>
  <c r="U716" i="17"/>
  <c r="S716" i="17"/>
  <c r="R716" i="17"/>
  <c r="O716" i="17"/>
  <c r="S644" i="17"/>
  <c r="Q644" i="17"/>
  <c r="P644" i="17"/>
  <c r="K644" i="17"/>
  <c r="K636" i="17"/>
  <c r="T636" i="17"/>
  <c r="R636" i="17"/>
  <c r="Q636" i="17"/>
  <c r="U575" i="17"/>
  <c r="T575" i="17"/>
  <c r="Q397" i="17"/>
  <c r="S405" i="17"/>
  <c r="T536" i="17"/>
  <c r="S550" i="17"/>
  <c r="P556" i="17"/>
  <c r="V602" i="17"/>
  <c r="V680" i="17"/>
  <c r="N966" i="17"/>
  <c r="O890" i="17"/>
  <c r="V890" i="17"/>
  <c r="N890" i="17"/>
  <c r="L890" i="17"/>
  <c r="T890" i="17"/>
  <c r="Q890" i="17"/>
  <c r="T798" i="17"/>
  <c r="Q798" i="17"/>
  <c r="O798" i="17"/>
  <c r="V775" i="17"/>
  <c r="O775" i="17"/>
  <c r="L775" i="17"/>
  <c r="R775" i="17"/>
  <c r="T768" i="17"/>
  <c r="S768" i="17"/>
  <c r="N768" i="17"/>
  <c r="L768" i="17"/>
  <c r="U768" i="17"/>
  <c r="R751" i="17"/>
  <c r="S751" i="17"/>
  <c r="V745" i="17"/>
  <c r="R745" i="17"/>
  <c r="P745" i="17"/>
  <c r="M745" i="17"/>
  <c r="K652" i="17"/>
  <c r="N652" i="17"/>
  <c r="V652" i="17"/>
  <c r="L652" i="17"/>
  <c r="U652" i="17"/>
  <c r="R397" i="17"/>
  <c r="T405" i="17"/>
  <c r="U536" i="17"/>
  <c r="V550" i="17"/>
  <c r="Q556" i="17"/>
  <c r="Q688" i="17"/>
  <c r="O966" i="17"/>
  <c r="T896" i="17"/>
  <c r="N896" i="17"/>
  <c r="U896" i="17"/>
  <c r="K896" i="17"/>
  <c r="S896" i="17"/>
  <c r="R896" i="17"/>
  <c r="Q896" i="17"/>
  <c r="O896" i="17"/>
  <c r="P896" i="17"/>
  <c r="T805" i="17"/>
  <c r="S805" i="17"/>
  <c r="N805" i="17"/>
  <c r="R774" i="17"/>
  <c r="L774" i="17"/>
  <c r="V774" i="17"/>
  <c r="T774" i="17"/>
  <c r="Q774" i="17"/>
  <c r="P774" i="17"/>
  <c r="T767" i="17"/>
  <c r="Q767" i="17"/>
  <c r="P767" i="17"/>
  <c r="N767" i="17"/>
  <c r="L767" i="17"/>
  <c r="V767" i="17"/>
  <c r="R767" i="17"/>
  <c r="O760" i="17"/>
  <c r="R760" i="17"/>
  <c r="Q760" i="17"/>
  <c r="N760" i="17"/>
  <c r="L760" i="17"/>
  <c r="V760" i="17"/>
  <c r="S760" i="17"/>
  <c r="Q660" i="17"/>
  <c r="O660" i="17"/>
  <c r="N660" i="17"/>
  <c r="K660" i="17"/>
  <c r="U660" i="17"/>
  <c r="K581" i="17"/>
  <c r="K492" i="17"/>
  <c r="R492" i="17"/>
  <c r="S397" i="17"/>
  <c r="U405" i="17"/>
  <c r="V536" i="17"/>
  <c r="R556" i="17"/>
  <c r="R688" i="17"/>
  <c r="R860" i="17"/>
  <c r="K804" i="17"/>
  <c r="T804" i="17"/>
  <c r="R804" i="17"/>
  <c r="P804" i="17"/>
  <c r="U666" i="17"/>
  <c r="S666" i="17"/>
  <c r="K666" i="17"/>
  <c r="R666" i="17"/>
  <c r="O666" i="17"/>
  <c r="U595" i="17"/>
  <c r="M595" i="17"/>
  <c r="K506" i="17"/>
  <c r="M506" i="17"/>
  <c r="U506" i="17"/>
  <c r="T506" i="17"/>
  <c r="T727" i="17"/>
  <c r="V855" i="17"/>
  <c r="S870" i="17"/>
  <c r="K647" i="17"/>
  <c r="K714" i="17"/>
  <c r="U904" i="17"/>
  <c r="L904" i="17"/>
  <c r="T876" i="17"/>
  <c r="V876" i="17"/>
  <c r="K846" i="17"/>
  <c r="U846" i="17"/>
  <c r="M846" i="17"/>
  <c r="T838" i="17"/>
  <c r="P838" i="17"/>
  <c r="V838" i="17"/>
  <c r="T822" i="17"/>
  <c r="R822" i="17"/>
  <c r="M806" i="17"/>
  <c r="V806" i="17"/>
  <c r="L784" i="17"/>
  <c r="Q784" i="17"/>
  <c r="N784" i="17"/>
  <c r="P632" i="17"/>
  <c r="P640" i="17"/>
  <c r="R647" i="17"/>
  <c r="V705" i="17"/>
  <c r="N714" i="17"/>
  <c r="M727" i="17"/>
  <c r="U736" i="17"/>
  <c r="R757" i="17"/>
  <c r="L778" i="17"/>
  <c r="O785" i="17"/>
  <c r="U800" i="17"/>
  <c r="Q806" i="17"/>
  <c r="R807" i="17"/>
  <c r="N811" i="17"/>
  <c r="S822" i="17"/>
  <c r="V825" i="17"/>
  <c r="P840" i="17"/>
  <c r="V846" i="17"/>
  <c r="O864" i="17"/>
  <c r="O876" i="17"/>
  <c r="N884" i="17"/>
  <c r="N926" i="17"/>
  <c r="Q934" i="17"/>
  <c r="O954" i="17"/>
  <c r="V956" i="17"/>
  <c r="P956" i="17"/>
  <c r="O888" i="17"/>
  <c r="U888" i="17"/>
  <c r="P797" i="17"/>
  <c r="V797" i="17"/>
  <c r="K766" i="17"/>
  <c r="U766" i="17"/>
  <c r="O625" i="17"/>
  <c r="Q632" i="17"/>
  <c r="Q640" i="17"/>
  <c r="S647" i="17"/>
  <c r="O714" i="17"/>
  <c r="N727" i="17"/>
  <c r="L736" i="17"/>
  <c r="V736" i="17"/>
  <c r="M755" i="17"/>
  <c r="S757" i="17"/>
  <c r="L777" i="17"/>
  <c r="O778" i="17"/>
  <c r="T785" i="17"/>
  <c r="V800" i="17"/>
  <c r="R806" i="17"/>
  <c r="S807" i="17"/>
  <c r="V811" i="17"/>
  <c r="M815" i="17"/>
  <c r="V822" i="17"/>
  <c r="Q840" i="17"/>
  <c r="N848" i="17"/>
  <c r="N868" i="17"/>
  <c r="P876" i="17"/>
  <c r="S884" i="17"/>
  <c r="P926" i="17"/>
  <c r="S934" i="17"/>
  <c r="K784" i="17"/>
  <c r="K796" i="17"/>
  <c r="Q796" i="17"/>
  <c r="V796" i="17"/>
  <c r="V765" i="17"/>
  <c r="U765" i="17"/>
  <c r="T954" i="17"/>
  <c r="Q954" i="17"/>
  <c r="S954" i="17"/>
  <c r="Q864" i="17"/>
  <c r="U864" i="17"/>
  <c r="N864" i="17"/>
  <c r="V826" i="17"/>
  <c r="L826" i="17"/>
  <c r="T826" i="17"/>
  <c r="Q625" i="17"/>
  <c r="S632" i="17"/>
  <c r="S640" i="17"/>
  <c r="P727" i="17"/>
  <c r="N736" i="17"/>
  <c r="S755" i="17"/>
  <c r="U757" i="17"/>
  <c r="Q778" i="17"/>
  <c r="O784" i="17"/>
  <c r="L800" i="17"/>
  <c r="T806" i="17"/>
  <c r="M824" i="17"/>
  <c r="O826" i="17"/>
  <c r="L846" i="17"/>
  <c r="V848" i="17"/>
  <c r="M854" i="17"/>
  <c r="R876" i="17"/>
  <c r="O920" i="17"/>
  <c r="L961" i="17"/>
  <c r="T936" i="17"/>
  <c r="O936" i="17"/>
  <c r="R936" i="17"/>
  <c r="V906" i="17"/>
  <c r="U906" i="17"/>
  <c r="K906" i="17"/>
  <c r="S906" i="17"/>
  <c r="P906" i="17"/>
  <c r="P900" i="17"/>
  <c r="T900" i="17"/>
  <c r="Q856" i="17"/>
  <c r="V856" i="17"/>
  <c r="P856" i="17"/>
  <c r="L825" i="17"/>
  <c r="K810" i="17"/>
  <c r="P810" i="17"/>
  <c r="R810" i="17"/>
  <c r="K787" i="17"/>
  <c r="S787" i="17"/>
  <c r="V787" i="17"/>
  <c r="K780" i="17"/>
  <c r="U780" i="17"/>
  <c r="T780" i="17"/>
  <c r="U870" i="17"/>
  <c r="T870" i="17"/>
  <c r="P870" i="17"/>
  <c r="O934" i="17"/>
  <c r="U840" i="17"/>
  <c r="V840" i="17"/>
  <c r="K754" i="17"/>
  <c r="O754" i="17"/>
  <c r="S754" i="17"/>
  <c r="L855" i="17"/>
  <c r="R870" i="17"/>
  <c r="K757" i="17"/>
  <c r="K926" i="17"/>
  <c r="S926" i="17"/>
  <c r="L926" i="17"/>
  <c r="V904" i="17"/>
  <c r="K876" i="17"/>
  <c r="S861" i="17"/>
  <c r="R853" i="17"/>
  <c r="Q846" i="17"/>
  <c r="T815" i="17"/>
  <c r="V807" i="17"/>
  <c r="L807" i="17"/>
  <c r="T800" i="17"/>
  <c r="Q800" i="17"/>
  <c r="T777" i="17"/>
  <c r="K777" i="17"/>
  <c r="Q777" i="17"/>
  <c r="K451" i="17"/>
  <c r="V451" i="17"/>
  <c r="Q850" i="17"/>
  <c r="N850" i="17"/>
  <c r="T850" i="17"/>
  <c r="Q886" i="17"/>
  <c r="T886" i="17"/>
  <c r="V595" i="17"/>
  <c r="R635" i="17"/>
  <c r="O458" i="17"/>
  <c r="U844" i="17"/>
  <c r="N398" i="17"/>
  <c r="V435" i="17"/>
  <c r="AD26" i="10"/>
  <c r="AA20" i="10"/>
  <c r="S4" i="10"/>
  <c r="S24" i="10"/>
  <c r="S20" i="10"/>
  <c r="S14" i="10"/>
  <c r="S12" i="10"/>
  <c r="S10" i="10"/>
  <c r="Y32" i="10"/>
  <c r="S32" i="10"/>
  <c r="AC6" i="10"/>
  <c r="M33" i="10"/>
  <c r="M11" i="10"/>
  <c r="AA27" i="10"/>
  <c r="T25" i="10"/>
  <c r="AD23" i="10"/>
  <c r="AC9" i="10"/>
  <c r="AD3" i="10"/>
  <c r="O27" i="12"/>
  <c r="Y26" i="12"/>
  <c r="AC24" i="12"/>
  <c r="AA16" i="12"/>
  <c r="T12" i="12"/>
  <c r="Y8" i="12"/>
  <c r="AB4" i="12"/>
  <c r="P30" i="12"/>
  <c r="S22" i="12"/>
  <c r="S18" i="12"/>
  <c r="S16" i="12"/>
  <c r="S14" i="12"/>
  <c r="X31" i="12"/>
  <c r="AD21" i="12"/>
  <c r="AD19" i="12"/>
  <c r="AD15" i="12"/>
  <c r="AD11" i="12"/>
  <c r="AD5" i="12"/>
  <c r="AC3" i="12"/>
  <c r="S21" i="7"/>
  <c r="W21" i="7"/>
  <c r="X19" i="7"/>
  <c r="Y15" i="7"/>
  <c r="N32" i="7"/>
  <c r="P26" i="7"/>
  <c r="Z30" i="7"/>
  <c r="Q28" i="11"/>
  <c r="N24" i="11"/>
  <c r="AB11" i="11"/>
  <c r="T9" i="11"/>
  <c r="AC3" i="11"/>
  <c r="S6" i="11"/>
  <c r="S21" i="11"/>
  <c r="S19" i="11"/>
  <c r="S17" i="11"/>
  <c r="S13" i="11"/>
  <c r="V24" i="11"/>
  <c r="Q24" i="9"/>
  <c r="AB11" i="9"/>
  <c r="AC5" i="9"/>
  <c r="S21" i="9"/>
  <c r="S15" i="9"/>
  <c r="S13" i="9"/>
  <c r="S11" i="9"/>
  <c r="S9" i="9"/>
  <c r="S7" i="9"/>
  <c r="V28" i="9"/>
  <c r="AB26" i="9"/>
  <c r="AA24" i="9"/>
  <c r="AD20" i="9"/>
  <c r="J1" i="15"/>
  <c r="G16" i="18"/>
  <c r="E1" i="15"/>
  <c r="C16" i="18"/>
  <c r="E16" i="18"/>
  <c r="H16" i="18"/>
  <c r="D1" i="15"/>
  <c r="H1" i="14"/>
  <c r="D15" i="18"/>
  <c r="I1" i="14"/>
  <c r="F15" i="18"/>
  <c r="G1" i="14"/>
  <c r="B15" i="18"/>
  <c r="K1" i="14"/>
  <c r="I15" i="18"/>
  <c r="H15" i="18"/>
  <c r="I1" i="13"/>
  <c r="F14" i="18"/>
  <c r="H1" i="13"/>
  <c r="D14" i="18"/>
  <c r="F1" i="13"/>
  <c r="D1" i="13"/>
  <c r="J1" i="13"/>
  <c r="G14" i="18"/>
  <c r="E1" i="13"/>
  <c r="C14" i="18"/>
  <c r="G1" i="13"/>
  <c r="B14" i="18"/>
  <c r="K1" i="13"/>
  <c r="I14" i="18"/>
  <c r="E14" i="18"/>
  <c r="H14" i="18"/>
  <c r="M15" i="8"/>
  <c r="Y32" i="8"/>
  <c r="U28" i="8"/>
  <c r="W24" i="8"/>
  <c r="AC10" i="8"/>
  <c r="AA4" i="8"/>
  <c r="S5" i="8"/>
  <c r="X33" i="8"/>
  <c r="AA29" i="8"/>
  <c r="X25" i="8"/>
  <c r="AC11" i="8"/>
  <c r="O30" i="6"/>
  <c r="P22" i="6"/>
  <c r="P20" i="6"/>
  <c r="P18" i="6"/>
  <c r="S4" i="6"/>
  <c r="S33" i="6"/>
  <c r="N29" i="6"/>
  <c r="N27" i="6"/>
  <c r="Q25" i="6"/>
  <c r="M21" i="6"/>
  <c r="P19" i="6"/>
  <c r="AD33" i="6"/>
  <c r="X31" i="6"/>
  <c r="AC29" i="6"/>
  <c r="AC27" i="6"/>
  <c r="AD19" i="6"/>
  <c r="AD15" i="6"/>
  <c r="AD13" i="6"/>
  <c r="AD11" i="6"/>
  <c r="AD9" i="6"/>
  <c r="AD7" i="6"/>
  <c r="AD5" i="6"/>
  <c r="V3" i="6"/>
  <c r="Y29" i="7"/>
  <c r="X23" i="7"/>
  <c r="N4" i="7"/>
  <c r="Q4" i="7"/>
  <c r="L4" i="7"/>
  <c r="P4" i="7"/>
  <c r="M4" i="7"/>
  <c r="O4" i="7"/>
  <c r="S4" i="7"/>
  <c r="S19" i="7"/>
  <c r="R32" i="7"/>
  <c r="AA28" i="7"/>
  <c r="U24" i="7"/>
  <c r="AC6" i="7"/>
  <c r="Q24" i="5"/>
  <c r="AC9" i="5"/>
  <c r="N3" i="5"/>
  <c r="Q3" i="5"/>
  <c r="L3" i="5"/>
  <c r="P3" i="5"/>
  <c r="M3" i="5"/>
  <c r="S6" i="5"/>
  <c r="AD32" i="5"/>
  <c r="AC22" i="5"/>
  <c r="Y18" i="5"/>
  <c r="AC14" i="5"/>
  <c r="AD12" i="5"/>
  <c r="AC10" i="5"/>
  <c r="U33" i="11"/>
  <c r="M25" i="10"/>
  <c r="L30" i="11"/>
  <c r="Z26" i="12"/>
  <c r="Z23" i="9"/>
  <c r="X27" i="9"/>
  <c r="AD24" i="12"/>
  <c r="AC23" i="9"/>
  <c r="Z23" i="11"/>
  <c r="Z29" i="11"/>
  <c r="S25" i="12"/>
  <c r="M30" i="11"/>
  <c r="P33" i="8"/>
  <c r="AC19" i="7"/>
  <c r="O25" i="4"/>
  <c r="O19" i="12"/>
  <c r="U14" i="6"/>
  <c r="Y25" i="9"/>
  <c r="P30" i="9"/>
  <c r="AA32" i="12"/>
  <c r="AA27" i="7"/>
  <c r="Y24" i="10"/>
  <c r="X27" i="7"/>
  <c r="AD27" i="5"/>
  <c r="AD24" i="10"/>
  <c r="AC7" i="5"/>
  <c r="W26" i="2"/>
  <c r="AC19" i="5"/>
  <c r="O27" i="8"/>
  <c r="P33" i="10"/>
  <c r="AC11" i="7"/>
  <c r="V4" i="12"/>
  <c r="AB25" i="3"/>
  <c r="V28" i="8"/>
  <c r="Y27" i="7"/>
  <c r="R24" i="12"/>
  <c r="AC33" i="1"/>
  <c r="U24" i="12"/>
  <c r="AA27" i="9"/>
  <c r="Q25" i="12"/>
  <c r="W26" i="12"/>
  <c r="X29" i="9"/>
  <c r="V26" i="8"/>
  <c r="T27" i="11"/>
  <c r="V27" i="11"/>
  <c r="M27" i="12"/>
  <c r="AC19" i="3"/>
  <c r="R29" i="9"/>
  <c r="O27" i="6"/>
  <c r="P27" i="6"/>
  <c r="L28" i="1"/>
  <c r="Q30" i="9"/>
  <c r="AC21" i="5"/>
  <c r="AC4" i="8"/>
  <c r="M29" i="4"/>
  <c r="M30" i="5"/>
  <c r="M31" i="2"/>
  <c r="N25" i="2"/>
  <c r="L26" i="3"/>
  <c r="N28" i="5"/>
  <c r="M28" i="5"/>
  <c r="P28" i="5"/>
  <c r="N25" i="6"/>
  <c r="L25" i="6"/>
  <c r="L9" i="6"/>
  <c r="Q9" i="6"/>
  <c r="Q32" i="7"/>
  <c r="S32" i="7"/>
  <c r="M32" i="7"/>
  <c r="S15" i="8"/>
  <c r="O15" i="8"/>
  <c r="P15" i="8"/>
  <c r="Q15" i="8"/>
  <c r="L15" i="8"/>
  <c r="S24" i="9"/>
  <c r="O24" i="9"/>
  <c r="L33" i="10"/>
  <c r="O33" i="10"/>
  <c r="M19" i="10"/>
  <c r="S11" i="10"/>
  <c r="O11" i="10"/>
  <c r="P11" i="10"/>
  <c r="N11" i="10"/>
  <c r="S7" i="10"/>
  <c r="Q7" i="10"/>
  <c r="O16" i="11"/>
  <c r="M16" i="11"/>
  <c r="P16" i="11"/>
  <c r="L16" i="11"/>
  <c r="Q16" i="11"/>
  <c r="L33" i="12"/>
  <c r="N33" i="12"/>
  <c r="S19" i="12"/>
  <c r="M19" i="12"/>
  <c r="L19" i="12"/>
  <c r="S15" i="12"/>
  <c r="N15" i="12"/>
  <c r="T26" i="12"/>
  <c r="U26" i="12"/>
  <c r="AD12" i="12"/>
  <c r="V12" i="12"/>
  <c r="W12" i="12"/>
  <c r="AB12" i="12"/>
  <c r="AC12" i="12"/>
  <c r="R8" i="12"/>
  <c r="AA8" i="12"/>
  <c r="U8" i="12"/>
  <c r="AA21" i="11"/>
  <c r="U21" i="11"/>
  <c r="R21" i="11"/>
  <c r="Y21" i="11"/>
  <c r="AC20" i="10"/>
  <c r="R20" i="10"/>
  <c r="Y20" i="10"/>
  <c r="Z20" i="10"/>
  <c r="U20" i="10"/>
  <c r="AD16" i="10"/>
  <c r="W16" i="10"/>
  <c r="X16" i="10"/>
  <c r="AD12" i="10"/>
  <c r="U12" i="10"/>
  <c r="AA30" i="8"/>
  <c r="V30" i="8"/>
  <c r="U20" i="8"/>
  <c r="AC20" i="8"/>
  <c r="X16" i="8"/>
  <c r="T16" i="8"/>
  <c r="U33" i="7"/>
  <c r="AC33" i="7"/>
  <c r="AA23" i="7"/>
  <c r="AC23" i="7"/>
  <c r="U17" i="7"/>
  <c r="Z17" i="7"/>
  <c r="R15" i="7"/>
  <c r="AB15" i="7"/>
  <c r="AC15" i="7"/>
  <c r="T13" i="7"/>
  <c r="W13" i="7"/>
  <c r="Z9" i="7"/>
  <c r="U9" i="7"/>
  <c r="W5" i="7"/>
  <c r="T5" i="7"/>
  <c r="AC32" i="6"/>
  <c r="U26" i="6"/>
  <c r="W26" i="6"/>
  <c r="W18" i="6"/>
  <c r="AB18" i="6"/>
  <c r="T10" i="6"/>
  <c r="X10" i="6"/>
  <c r="Z23" i="5"/>
  <c r="AB23" i="5"/>
  <c r="AA15" i="5"/>
  <c r="U15" i="5"/>
  <c r="AC15" i="5"/>
  <c r="T11" i="5"/>
  <c r="V3" i="5"/>
  <c r="AB24" i="4"/>
  <c r="R24" i="4"/>
  <c r="U16" i="4"/>
  <c r="Y16" i="4"/>
  <c r="Z33" i="3"/>
  <c r="AC33" i="3"/>
  <c r="Z29" i="3"/>
  <c r="AC29" i="3"/>
  <c r="U25" i="3"/>
  <c r="AC25" i="3"/>
  <c r="X25" i="3"/>
  <c r="Y13" i="3"/>
  <c r="AC13" i="3"/>
  <c r="AA5" i="3"/>
  <c r="L30" i="3"/>
  <c r="Q30" i="7"/>
  <c r="M30" i="7"/>
  <c r="N24" i="7"/>
  <c r="Q24" i="7"/>
  <c r="P24" i="7"/>
  <c r="O31" i="8"/>
  <c r="M31" i="8"/>
  <c r="S32" i="9"/>
  <c r="P32" i="9"/>
  <c r="P8" i="9"/>
  <c r="M8" i="9"/>
  <c r="P26" i="11"/>
  <c r="N26" i="11"/>
  <c r="S11" i="12"/>
  <c r="M11" i="12"/>
  <c r="L11" i="12"/>
  <c r="AD20" i="12"/>
  <c r="X20" i="12"/>
  <c r="T20" i="12"/>
  <c r="AC20" i="12"/>
  <c r="AC16" i="12"/>
  <c r="Y16" i="12"/>
  <c r="AD16" i="12"/>
  <c r="X4" i="12"/>
  <c r="Y29" i="11"/>
  <c r="AB29" i="11"/>
  <c r="R13" i="11"/>
  <c r="Z13" i="11"/>
  <c r="V9" i="11"/>
  <c r="W9" i="11"/>
  <c r="X9" i="11"/>
  <c r="AC9" i="11"/>
  <c r="AA5" i="11"/>
  <c r="U5" i="11"/>
  <c r="Z5" i="11"/>
  <c r="X8" i="10"/>
  <c r="W8" i="10"/>
  <c r="Y4" i="10"/>
  <c r="AA4" i="10"/>
  <c r="Z5" i="9"/>
  <c r="R5" i="9"/>
  <c r="AC28" i="8"/>
  <c r="AD28" i="8"/>
  <c r="R24" i="8"/>
  <c r="AC24" i="8"/>
  <c r="Z12" i="8"/>
  <c r="Y12" i="8"/>
  <c r="AB32" i="12"/>
  <c r="AD27" i="9"/>
  <c r="AA26" i="8"/>
  <c r="W27" i="7"/>
  <c r="W28" i="8"/>
  <c r="V27" i="9"/>
  <c r="R23" i="11"/>
  <c r="U23" i="11"/>
  <c r="AA23" i="11"/>
  <c r="V26" i="12"/>
  <c r="X32" i="8"/>
  <c r="U31" i="11"/>
  <c r="AA26" i="12"/>
  <c r="Y23" i="5"/>
  <c r="Z30" i="8"/>
  <c r="W27" i="11"/>
  <c r="R27" i="9"/>
  <c r="Z32" i="6"/>
  <c r="AB26" i="8"/>
  <c r="U30" i="8"/>
  <c r="Y27" i="9"/>
  <c r="Y29" i="5"/>
  <c r="U26" i="8"/>
  <c r="AA29" i="9"/>
  <c r="Z26" i="6"/>
  <c r="T30" i="8"/>
  <c r="AC16" i="4"/>
  <c r="AB23" i="3"/>
  <c r="R32" i="4"/>
  <c r="V31" i="5"/>
  <c r="X28" i="8"/>
  <c r="X23" i="11"/>
  <c r="AD26" i="6"/>
  <c r="S33" i="12"/>
  <c r="AD23" i="5"/>
  <c r="AD25" i="9"/>
  <c r="O28" i="7"/>
  <c r="AB27" i="7"/>
  <c r="Y24" i="12"/>
  <c r="AB24" i="12"/>
  <c r="P25" i="6"/>
  <c r="T29" i="11"/>
  <c r="AC23" i="5"/>
  <c r="AC5" i="7"/>
  <c r="O26" i="11"/>
  <c r="Q27" i="10"/>
  <c r="R33" i="5"/>
  <c r="P24" i="11"/>
  <c r="Q26" i="7"/>
  <c r="AD13" i="11"/>
  <c r="P25" i="2"/>
  <c r="S26" i="5"/>
  <c r="S33" i="2"/>
  <c r="Q29" i="4"/>
  <c r="O29" i="2"/>
  <c r="M32" i="9"/>
  <c r="Q26" i="5"/>
  <c r="O31" i="4"/>
  <c r="O30" i="5"/>
  <c r="AC13" i="7"/>
  <c r="AC27" i="5"/>
  <c r="P24" i="9"/>
  <c r="L29" i="12"/>
  <c r="Q29" i="12"/>
  <c r="M24" i="9"/>
  <c r="O30" i="7"/>
  <c r="AC17" i="3"/>
  <c r="P25" i="8"/>
  <c r="AB20" i="12"/>
  <c r="Z8" i="12"/>
  <c r="W4" i="12"/>
  <c r="X12" i="12"/>
  <c r="V20" i="12"/>
  <c r="N7" i="12"/>
  <c r="P19" i="12"/>
  <c r="Z21" i="11"/>
  <c r="R5" i="11"/>
  <c r="T16" i="10"/>
  <c r="Y12" i="10"/>
  <c r="V8" i="10"/>
  <c r="Y5" i="9"/>
  <c r="U4" i="8"/>
  <c r="R12" i="8"/>
  <c r="T21" i="7"/>
  <c r="P8" i="3"/>
  <c r="S8" i="3"/>
  <c r="N8" i="3"/>
  <c r="O11" i="4"/>
  <c r="L10" i="5"/>
  <c r="O21" i="6"/>
  <c r="N21" i="6"/>
  <c r="O18" i="7"/>
  <c r="Q18" i="7"/>
  <c r="S19" i="8"/>
  <c r="N19" i="8"/>
  <c r="S7" i="8"/>
  <c r="O7" i="8"/>
  <c r="M7" i="8"/>
  <c r="P7" i="8"/>
  <c r="L7" i="8"/>
  <c r="Q7" i="8"/>
  <c r="M16" i="9"/>
  <c r="L16" i="9"/>
  <c r="AB5" i="9"/>
  <c r="AA5" i="9"/>
  <c r="U5" i="9"/>
  <c r="AD20" i="8"/>
  <c r="R20" i="8"/>
  <c r="Y20" i="8"/>
  <c r="Z20" i="8"/>
  <c r="V16" i="8"/>
  <c r="W16" i="8"/>
  <c r="AB16" i="8"/>
  <c r="AA12" i="8"/>
  <c r="U12" i="8"/>
  <c r="AD4" i="8"/>
  <c r="R4" i="8"/>
  <c r="Y4" i="8"/>
  <c r="Z4" i="8"/>
  <c r="AA7" i="7"/>
  <c r="AB7" i="7"/>
  <c r="Y7" i="5"/>
  <c r="S32" i="1"/>
  <c r="N32" i="1"/>
  <c r="O32" i="1"/>
  <c r="Q26" i="1"/>
  <c r="L26" i="1"/>
  <c r="Q24" i="1"/>
  <c r="Q20" i="1"/>
  <c r="O20" i="1"/>
  <c r="P16" i="1"/>
  <c r="S21" i="2"/>
  <c r="L21" i="2"/>
  <c r="P21" i="2"/>
  <c r="N17" i="2"/>
  <c r="N15" i="2"/>
  <c r="S11" i="2"/>
  <c r="M9" i="2"/>
  <c r="S30" i="3"/>
  <c r="L28" i="3"/>
  <c r="M28" i="3"/>
  <c r="Q28" i="3"/>
  <c r="P28" i="3"/>
  <c r="N28" i="3"/>
  <c r="O26" i="3"/>
  <c r="P24" i="3"/>
  <c r="M24" i="3"/>
  <c r="S22" i="3"/>
  <c r="M22" i="3"/>
  <c r="O22" i="3"/>
  <c r="Q22" i="3"/>
  <c r="S20" i="3"/>
  <c r="L20" i="3"/>
  <c r="M20" i="3"/>
  <c r="N20" i="3"/>
  <c r="O20" i="3"/>
  <c r="P20" i="3"/>
  <c r="Q20" i="3"/>
  <c r="S16" i="3"/>
  <c r="L16" i="3"/>
  <c r="M16" i="3"/>
  <c r="N16" i="3"/>
  <c r="O16" i="3"/>
  <c r="P16" i="3"/>
  <c r="Q16" i="3"/>
  <c r="S14" i="3"/>
  <c r="O14" i="3"/>
  <c r="S12" i="3"/>
  <c r="M12" i="3"/>
  <c r="O12" i="3"/>
  <c r="Q12" i="3"/>
  <c r="L10" i="3"/>
  <c r="N10" i="3"/>
  <c r="P10" i="3"/>
  <c r="N29" i="4"/>
  <c r="S27" i="4"/>
  <c r="S21" i="4"/>
  <c r="M21" i="4"/>
  <c r="O21" i="4"/>
  <c r="Q21" i="4"/>
  <c r="S15" i="4"/>
  <c r="L15" i="4"/>
  <c r="M15" i="4"/>
  <c r="N15" i="4"/>
  <c r="O15" i="4"/>
  <c r="P15" i="4"/>
  <c r="Q15" i="4"/>
  <c r="S13" i="4"/>
  <c r="N11" i="4"/>
  <c r="N9" i="4"/>
  <c r="S30" i="5"/>
  <c r="P30" i="5"/>
  <c r="Q30" i="5"/>
  <c r="S22" i="5"/>
  <c r="N22" i="5"/>
  <c r="O22" i="5"/>
  <c r="M22" i="5"/>
  <c r="P22" i="5"/>
  <c r="L22" i="5"/>
  <c r="Q22" i="5"/>
  <c r="S20" i="5"/>
  <c r="O20" i="5"/>
  <c r="M20" i="5"/>
  <c r="P20" i="5"/>
  <c r="L20" i="5"/>
  <c r="Q20" i="5"/>
  <c r="N20" i="5"/>
  <c r="S18" i="5"/>
  <c r="S16" i="5"/>
  <c r="O16" i="5"/>
  <c r="M16" i="5"/>
  <c r="P16" i="5"/>
  <c r="L16" i="5"/>
  <c r="Q16" i="5"/>
  <c r="S14" i="5"/>
  <c r="N14" i="5"/>
  <c r="O14" i="5"/>
  <c r="M14" i="5"/>
  <c r="P14" i="5"/>
  <c r="L14" i="5"/>
  <c r="Q14" i="5"/>
  <c r="S12" i="5"/>
  <c r="O12" i="5"/>
  <c r="M12" i="5"/>
  <c r="P12" i="5"/>
  <c r="L12" i="5"/>
  <c r="Q12" i="5"/>
  <c r="N12" i="5"/>
  <c r="S8" i="5"/>
  <c r="M8" i="5"/>
  <c r="L8" i="5"/>
  <c r="Q33" i="6"/>
  <c r="O33" i="6"/>
  <c r="N33" i="6"/>
  <c r="M33" i="6"/>
  <c r="S29" i="6"/>
  <c r="M29" i="6"/>
  <c r="Q29" i="6"/>
  <c r="O29" i="6"/>
  <c r="S25" i="6"/>
  <c r="M25" i="6"/>
  <c r="S23" i="6"/>
  <c r="N23" i="6"/>
  <c r="O23" i="6"/>
  <c r="M23" i="6"/>
  <c r="L23" i="6"/>
  <c r="S21" i="6"/>
  <c r="L21" i="6"/>
  <c r="Q21" i="6"/>
  <c r="S19" i="6"/>
  <c r="O19" i="6"/>
  <c r="M19" i="6"/>
  <c r="L19" i="6"/>
  <c r="Q19" i="6"/>
  <c r="N19" i="6"/>
  <c r="S17" i="6"/>
  <c r="O17" i="6"/>
  <c r="M17" i="6"/>
  <c r="P17" i="6"/>
  <c r="N17" i="6"/>
  <c r="S15" i="6"/>
  <c r="O15" i="6"/>
  <c r="M15" i="6"/>
  <c r="P15" i="6"/>
  <c r="L15" i="6"/>
  <c r="Q15" i="6"/>
  <c r="N15" i="6"/>
  <c r="S13" i="6"/>
  <c r="L13" i="6"/>
  <c r="Q13" i="6"/>
  <c r="S11" i="6"/>
  <c r="O11" i="6"/>
  <c r="M11" i="6"/>
  <c r="P11" i="6"/>
  <c r="L11" i="6"/>
  <c r="Q11" i="6"/>
  <c r="N11" i="6"/>
  <c r="S9" i="6"/>
  <c r="O9" i="6"/>
  <c r="M9" i="6"/>
  <c r="P9" i="6"/>
  <c r="N9" i="6"/>
  <c r="S7" i="6"/>
  <c r="O7" i="6"/>
  <c r="M7" i="6"/>
  <c r="P7" i="6"/>
  <c r="L7" i="6"/>
  <c r="Q7" i="6"/>
  <c r="N7" i="6"/>
  <c r="L32" i="7"/>
  <c r="O32" i="7"/>
  <c r="S30" i="7"/>
  <c r="L30" i="7"/>
  <c r="P30" i="7"/>
  <c r="S28" i="7"/>
  <c r="L28" i="7"/>
  <c r="P28" i="7"/>
  <c r="M26" i="7"/>
  <c r="N26" i="7"/>
  <c r="L26" i="7"/>
  <c r="O26" i="7"/>
  <c r="S24" i="7"/>
  <c r="M24" i="7"/>
  <c r="L24" i="7"/>
  <c r="S22" i="7"/>
  <c r="N22" i="7"/>
  <c r="O22" i="7"/>
  <c r="M22" i="7"/>
  <c r="P22" i="7"/>
  <c r="L22" i="7"/>
  <c r="Q22" i="7"/>
  <c r="S20" i="7"/>
  <c r="O20" i="7"/>
  <c r="M20" i="7"/>
  <c r="P20" i="7"/>
  <c r="L20" i="7"/>
  <c r="Q20" i="7"/>
  <c r="N20" i="7"/>
  <c r="N18" i="7"/>
  <c r="S14" i="7"/>
  <c r="N14" i="7"/>
  <c r="O14" i="7"/>
  <c r="M14" i="7"/>
  <c r="P14" i="7"/>
  <c r="L14" i="7"/>
  <c r="Q14" i="7"/>
  <c r="S12" i="7"/>
  <c r="O12" i="7"/>
  <c r="M12" i="7"/>
  <c r="P12" i="7"/>
  <c r="L12" i="7"/>
  <c r="Q12" i="7"/>
  <c r="N12" i="7"/>
  <c r="S10" i="7"/>
  <c r="N10" i="7"/>
  <c r="S8" i="7"/>
  <c r="O8" i="7"/>
  <c r="M8" i="7"/>
  <c r="P8" i="7"/>
  <c r="L8" i="7"/>
  <c r="Q8" i="7"/>
  <c r="S33" i="8"/>
  <c r="M33" i="8"/>
  <c r="L33" i="8"/>
  <c r="S29" i="8"/>
  <c r="M29" i="8"/>
  <c r="L29" i="8"/>
  <c r="P29" i="8"/>
  <c r="N27" i="8"/>
  <c r="L27" i="8"/>
  <c r="P27" i="8"/>
  <c r="S25" i="8"/>
  <c r="O25" i="8"/>
  <c r="S23" i="8"/>
  <c r="N23" i="8"/>
  <c r="P23" i="8"/>
  <c r="O23" i="8"/>
  <c r="S21" i="8"/>
  <c r="O21" i="8"/>
  <c r="M21" i="8"/>
  <c r="P21" i="8"/>
  <c r="L21" i="8"/>
  <c r="Q21" i="8"/>
  <c r="N21" i="8"/>
  <c r="S17" i="8"/>
  <c r="O17" i="8"/>
  <c r="M17" i="8"/>
  <c r="P17" i="8"/>
  <c r="L17" i="8"/>
  <c r="Q17" i="8"/>
  <c r="N17" i="8"/>
  <c r="S13" i="8"/>
  <c r="O13" i="8"/>
  <c r="M13" i="8"/>
  <c r="P13" i="8"/>
  <c r="L13" i="8"/>
  <c r="Q13" i="8"/>
  <c r="N13" i="8"/>
  <c r="S9" i="8"/>
  <c r="O9" i="8"/>
  <c r="M9" i="8"/>
  <c r="P9" i="8"/>
  <c r="L9" i="8"/>
  <c r="Q9" i="8"/>
  <c r="N9" i="8"/>
  <c r="S30" i="9"/>
  <c r="N30" i="9"/>
  <c r="S26" i="9"/>
  <c r="L26" i="9"/>
  <c r="P26" i="9"/>
  <c r="N26" i="9"/>
  <c r="M26" i="9"/>
  <c r="S22" i="9"/>
  <c r="M22" i="9"/>
  <c r="L22" i="9"/>
  <c r="S20" i="9"/>
  <c r="N20" i="9"/>
  <c r="S18" i="9"/>
  <c r="M18" i="9"/>
  <c r="P18" i="9"/>
  <c r="L18" i="9"/>
  <c r="Q18" i="9"/>
  <c r="S16" i="9"/>
  <c r="N16" i="9"/>
  <c r="S14" i="9"/>
  <c r="O14" i="9"/>
  <c r="M14" i="9"/>
  <c r="P14" i="9"/>
  <c r="L14" i="9"/>
  <c r="Q14" i="9"/>
  <c r="S12" i="9"/>
  <c r="N12" i="9"/>
  <c r="S10" i="9"/>
  <c r="O10" i="9"/>
  <c r="M10" i="9"/>
  <c r="P10" i="9"/>
  <c r="L10" i="9"/>
  <c r="Q10" i="9"/>
  <c r="S8" i="9"/>
  <c r="N8" i="9"/>
  <c r="S33" i="10"/>
  <c r="N33" i="10"/>
  <c r="L27" i="10"/>
  <c r="M27" i="10"/>
  <c r="S25" i="10"/>
  <c r="O25" i="10"/>
  <c r="N25" i="10"/>
  <c r="O21" i="10"/>
  <c r="M21" i="10"/>
  <c r="L21" i="10"/>
  <c r="Q21" i="10"/>
  <c r="N21" i="10"/>
  <c r="S19" i="10"/>
  <c r="P19" i="10"/>
  <c r="S17" i="10"/>
  <c r="O17" i="10"/>
  <c r="M17" i="10"/>
  <c r="P17" i="10"/>
  <c r="L17" i="10"/>
  <c r="Q17" i="10"/>
  <c r="N17" i="10"/>
  <c r="S13" i="10"/>
  <c r="O13" i="10"/>
  <c r="M13" i="10"/>
  <c r="P13" i="10"/>
  <c r="L13" i="10"/>
  <c r="Q13" i="10"/>
  <c r="N13" i="10"/>
  <c r="S9" i="10"/>
  <c r="O9" i="10"/>
  <c r="M9" i="10"/>
  <c r="P9" i="10"/>
  <c r="L9" i="10"/>
  <c r="Q9" i="10"/>
  <c r="N9" i="10"/>
  <c r="S28" i="11"/>
  <c r="N28" i="11"/>
  <c r="M28" i="11"/>
  <c r="S26" i="11"/>
  <c r="Q26" i="11"/>
  <c r="S24" i="11"/>
  <c r="Q24" i="11"/>
  <c r="O24" i="11"/>
  <c r="L24" i="11"/>
  <c r="M24" i="11"/>
  <c r="S20" i="11"/>
  <c r="N20" i="11"/>
  <c r="S18" i="11"/>
  <c r="O18" i="11"/>
  <c r="M18" i="11"/>
  <c r="P18" i="11"/>
  <c r="L18" i="11"/>
  <c r="Q18" i="11"/>
  <c r="S16" i="11"/>
  <c r="N16" i="11"/>
  <c r="S14" i="11"/>
  <c r="O14" i="11"/>
  <c r="M14" i="11"/>
  <c r="P14" i="11"/>
  <c r="L14" i="11"/>
  <c r="Q14" i="11"/>
  <c r="S12" i="11"/>
  <c r="N12" i="11"/>
  <c r="S10" i="11"/>
  <c r="O10" i="11"/>
  <c r="M10" i="11"/>
  <c r="P10" i="11"/>
  <c r="L10" i="11"/>
  <c r="Q10" i="11"/>
  <c r="Q31" i="12"/>
  <c r="N31" i="12"/>
  <c r="S29" i="12"/>
  <c r="P29" i="12"/>
  <c r="S27" i="12"/>
  <c r="N27" i="12"/>
  <c r="Q27" i="12"/>
  <c r="N25" i="12"/>
  <c r="O25" i="12"/>
  <c r="O23" i="12"/>
  <c r="N23" i="12"/>
  <c r="L23" i="12"/>
  <c r="S17" i="12"/>
  <c r="O17" i="12"/>
  <c r="M17" i="12"/>
  <c r="P17" i="12"/>
  <c r="L17" i="12"/>
  <c r="Q17" i="12"/>
  <c r="N17" i="12"/>
  <c r="S13" i="12"/>
  <c r="O13" i="12"/>
  <c r="M13" i="12"/>
  <c r="P13" i="12"/>
  <c r="L13" i="12"/>
  <c r="Q13" i="12"/>
  <c r="N13" i="12"/>
  <c r="S9" i="12"/>
  <c r="O9" i="12"/>
  <c r="M9" i="12"/>
  <c r="P9" i="12"/>
  <c r="L9" i="12"/>
  <c r="Q9" i="12"/>
  <c r="N9" i="12"/>
  <c r="AD18" i="12"/>
  <c r="R18" i="12"/>
  <c r="V18" i="12"/>
  <c r="AA18" i="12"/>
  <c r="X18" i="12"/>
  <c r="Y18" i="12"/>
  <c r="W18" i="12"/>
  <c r="U18" i="12"/>
  <c r="T18" i="12"/>
  <c r="Z18" i="12"/>
  <c r="AB18" i="12"/>
  <c r="AD14" i="12"/>
  <c r="R14" i="12"/>
  <c r="V14" i="12"/>
  <c r="AA14" i="12"/>
  <c r="X14" i="12"/>
  <c r="Y14" i="12"/>
  <c r="W14" i="12"/>
  <c r="U14" i="12"/>
  <c r="T14" i="12"/>
  <c r="Z14" i="12"/>
  <c r="AB14" i="12"/>
  <c r="AD10" i="12"/>
  <c r="R10" i="12"/>
  <c r="V10" i="12"/>
  <c r="AA10" i="12"/>
  <c r="X10" i="12"/>
  <c r="Y10" i="12"/>
  <c r="W10" i="12"/>
  <c r="U10" i="12"/>
  <c r="T10" i="12"/>
  <c r="Z10" i="12"/>
  <c r="AB10" i="12"/>
  <c r="AC10" i="12"/>
  <c r="AD8" i="12"/>
  <c r="AC8" i="12"/>
  <c r="AB33" i="11"/>
  <c r="T33" i="11"/>
  <c r="Y31" i="11"/>
  <c r="R31" i="11"/>
  <c r="AC31" i="11"/>
  <c r="AD21" i="11"/>
  <c r="AB21" i="11"/>
  <c r="AD19" i="11"/>
  <c r="R19" i="11"/>
  <c r="V19" i="11"/>
  <c r="AA19" i="11"/>
  <c r="X19" i="11"/>
  <c r="Y19" i="11"/>
  <c r="W19" i="11"/>
  <c r="U19" i="11"/>
  <c r="T19" i="11"/>
  <c r="Z19" i="11"/>
  <c r="AC13" i="11"/>
  <c r="AB13" i="11"/>
  <c r="AD11" i="11"/>
  <c r="R11" i="11"/>
  <c r="V11" i="11"/>
  <c r="AA11" i="11"/>
  <c r="X11" i="11"/>
  <c r="Y11" i="11"/>
  <c r="W11" i="11"/>
  <c r="U11" i="11"/>
  <c r="T11" i="11"/>
  <c r="Z11" i="11"/>
  <c r="AD9" i="11"/>
  <c r="AB9" i="11"/>
  <c r="AD7" i="11"/>
  <c r="R7" i="11"/>
  <c r="V7" i="11"/>
  <c r="AA7" i="11"/>
  <c r="X7" i="11"/>
  <c r="Y7" i="11"/>
  <c r="W7" i="11"/>
  <c r="U7" i="11"/>
  <c r="T7" i="11"/>
  <c r="Z7" i="11"/>
  <c r="AD5" i="11"/>
  <c r="AB5" i="11"/>
  <c r="V3" i="11"/>
  <c r="AA3" i="11"/>
  <c r="X3" i="11"/>
  <c r="Y3" i="11"/>
  <c r="W3" i="11"/>
  <c r="U3" i="11"/>
  <c r="T3" i="11"/>
  <c r="Z3" i="11"/>
  <c r="U24" i="10"/>
  <c r="AB24" i="10"/>
  <c r="AC24" i="10"/>
  <c r="AD18" i="10"/>
  <c r="R18" i="10"/>
  <c r="V18" i="10"/>
  <c r="AA18" i="10"/>
  <c r="X18" i="10"/>
  <c r="Y18" i="10"/>
  <c r="W18" i="10"/>
  <c r="U18" i="10"/>
  <c r="T18" i="10"/>
  <c r="Z18" i="10"/>
  <c r="AB18" i="10"/>
  <c r="AD14" i="10"/>
  <c r="R14" i="10"/>
  <c r="V14" i="10"/>
  <c r="AA14" i="10"/>
  <c r="X14" i="10"/>
  <c r="Y14" i="10"/>
  <c r="W14" i="10"/>
  <c r="U14" i="10"/>
  <c r="T14" i="10"/>
  <c r="Z14" i="10"/>
  <c r="AB14" i="10"/>
  <c r="AD10" i="10"/>
  <c r="R10" i="10"/>
  <c r="V10" i="10"/>
  <c r="AA10" i="10"/>
  <c r="X10" i="10"/>
  <c r="Y10" i="10"/>
  <c r="W10" i="10"/>
  <c r="U10" i="10"/>
  <c r="T10" i="10"/>
  <c r="Z10" i="10"/>
  <c r="AB10" i="10"/>
  <c r="AD6" i="10"/>
  <c r="R6" i="10"/>
  <c r="V6" i="10"/>
  <c r="AA6" i="10"/>
  <c r="X6" i="10"/>
  <c r="Y6" i="10"/>
  <c r="W6" i="10"/>
  <c r="U6" i="10"/>
  <c r="T6" i="10"/>
  <c r="Z6" i="10"/>
  <c r="AB6" i="10"/>
  <c r="AD4" i="10"/>
  <c r="AC4" i="10"/>
  <c r="AA31" i="9"/>
  <c r="T31" i="9"/>
  <c r="Y31" i="9"/>
  <c r="Y29" i="9"/>
  <c r="AC29" i="9"/>
  <c r="AD19" i="9"/>
  <c r="R19" i="9"/>
  <c r="V19" i="9"/>
  <c r="AA19" i="9"/>
  <c r="X19" i="9"/>
  <c r="Y19" i="9"/>
  <c r="W19" i="9"/>
  <c r="U19" i="9"/>
  <c r="T19" i="9"/>
  <c r="Z19" i="9"/>
  <c r="AD11" i="9"/>
  <c r="R11" i="9"/>
  <c r="V11" i="9"/>
  <c r="AA11" i="9"/>
  <c r="X11" i="9"/>
  <c r="Y11" i="9"/>
  <c r="W11" i="9"/>
  <c r="U11" i="9"/>
  <c r="T11" i="9"/>
  <c r="Z11" i="9"/>
  <c r="AD7" i="9"/>
  <c r="R7" i="9"/>
  <c r="V7" i="9"/>
  <c r="AA7" i="9"/>
  <c r="X7" i="9"/>
  <c r="Y7" i="9"/>
  <c r="W7" i="9"/>
  <c r="U7" i="9"/>
  <c r="T7" i="9"/>
  <c r="Z7" i="9"/>
  <c r="V3" i="9"/>
  <c r="AA3" i="9"/>
  <c r="X3" i="9"/>
  <c r="Y3" i="9"/>
  <c r="W3" i="9"/>
  <c r="U3" i="9"/>
  <c r="T3" i="9"/>
  <c r="Z3" i="9"/>
  <c r="W32" i="8"/>
  <c r="AA32" i="8"/>
  <c r="U32" i="8"/>
  <c r="X26" i="8"/>
  <c r="T26" i="8"/>
  <c r="AD22" i="8"/>
  <c r="R22" i="8"/>
  <c r="V22" i="8"/>
  <c r="AA22" i="8"/>
  <c r="X22" i="8"/>
  <c r="Y22" i="8"/>
  <c r="W22" i="8"/>
  <c r="U22" i="8"/>
  <c r="T22" i="8"/>
  <c r="Z22" i="8"/>
  <c r="AB22" i="8"/>
  <c r="AD18" i="8"/>
  <c r="R18" i="8"/>
  <c r="V18" i="8"/>
  <c r="AA18" i="8"/>
  <c r="X18" i="8"/>
  <c r="Y18" i="8"/>
  <c r="W18" i="8"/>
  <c r="U18" i="8"/>
  <c r="T18" i="8"/>
  <c r="Z18" i="8"/>
  <c r="AB18" i="8"/>
  <c r="AD16" i="8"/>
  <c r="AC16" i="8"/>
  <c r="AC14" i="8"/>
  <c r="R14" i="8"/>
  <c r="V14" i="8"/>
  <c r="AA14" i="8"/>
  <c r="X14" i="8"/>
  <c r="Y14" i="8"/>
  <c r="W14" i="8"/>
  <c r="U14" i="8"/>
  <c r="T14" i="8"/>
  <c r="Z14" i="8"/>
  <c r="AB14" i="8"/>
  <c r="AD12" i="8"/>
  <c r="AC12" i="8"/>
  <c r="AD10" i="8"/>
  <c r="R10" i="8"/>
  <c r="V10" i="8"/>
  <c r="AA10" i="8"/>
  <c r="X10" i="8"/>
  <c r="Y10" i="8"/>
  <c r="W10" i="8"/>
  <c r="U10" i="8"/>
  <c r="T10" i="8"/>
  <c r="Z10" i="8"/>
  <c r="AB10" i="8"/>
  <c r="AD6" i="8"/>
  <c r="R6" i="8"/>
  <c r="V6" i="8"/>
  <c r="AA6" i="8"/>
  <c r="X6" i="8"/>
  <c r="Y6" i="8"/>
  <c r="W6" i="8"/>
  <c r="U6" i="8"/>
  <c r="T6" i="8"/>
  <c r="Z6" i="8"/>
  <c r="AB6" i="8"/>
  <c r="U29" i="7"/>
  <c r="AC29" i="7"/>
  <c r="AD21" i="7"/>
  <c r="R21" i="7"/>
  <c r="V21" i="7"/>
  <c r="AA21" i="7"/>
  <c r="X21" i="7"/>
  <c r="AB21" i="7"/>
  <c r="AD19" i="7"/>
  <c r="R19" i="7"/>
  <c r="AA19" i="7"/>
  <c r="Y19" i="7"/>
  <c r="W19" i="7"/>
  <c r="U19" i="7"/>
  <c r="T19" i="7"/>
  <c r="Z19" i="7"/>
  <c r="AD17" i="7"/>
  <c r="R17" i="7"/>
  <c r="V17" i="7"/>
  <c r="AA17" i="7"/>
  <c r="X17" i="7"/>
  <c r="Y17" i="7"/>
  <c r="AB17" i="7"/>
  <c r="V15" i="7"/>
  <c r="X15" i="7"/>
  <c r="W15" i="7"/>
  <c r="U15" i="7"/>
  <c r="T15" i="7"/>
  <c r="Z15" i="7"/>
  <c r="AD13" i="7"/>
  <c r="R13" i="7"/>
  <c r="V13" i="7"/>
  <c r="AA13" i="7"/>
  <c r="X13" i="7"/>
  <c r="Y13" i="7"/>
  <c r="AB13" i="7"/>
  <c r="AD11" i="7"/>
  <c r="R11" i="7"/>
  <c r="AA11" i="7"/>
  <c r="Y11" i="7"/>
  <c r="W11" i="7"/>
  <c r="U11" i="7"/>
  <c r="T11" i="7"/>
  <c r="Z11" i="7"/>
  <c r="AD9" i="7"/>
  <c r="R9" i="7"/>
  <c r="V9" i="7"/>
  <c r="AA9" i="7"/>
  <c r="X9" i="7"/>
  <c r="Y9" i="7"/>
  <c r="AB9" i="7"/>
  <c r="AC9" i="7"/>
  <c r="AD7" i="7"/>
  <c r="V7" i="7"/>
  <c r="X7" i="7"/>
  <c r="W7" i="7"/>
  <c r="U7" i="7"/>
  <c r="T7" i="7"/>
  <c r="Z7" i="7"/>
  <c r="AD5" i="7"/>
  <c r="R5" i="7"/>
  <c r="V5" i="7"/>
  <c r="AA5" i="7"/>
  <c r="X5" i="7"/>
  <c r="Y5" i="7"/>
  <c r="AB5" i="7"/>
  <c r="AB3" i="7"/>
  <c r="AA3" i="7"/>
  <c r="Y3" i="7"/>
  <c r="W3" i="7"/>
  <c r="U3" i="7"/>
  <c r="T3" i="7"/>
  <c r="Z3" i="7"/>
  <c r="AC3" i="7"/>
  <c r="U30" i="6"/>
  <c r="X22" i="6"/>
  <c r="X20" i="6"/>
  <c r="AD18" i="6"/>
  <c r="R18" i="6"/>
  <c r="AA18" i="6"/>
  <c r="Y18" i="6"/>
  <c r="U18" i="6"/>
  <c r="Z18" i="6"/>
  <c r="AD16" i="6"/>
  <c r="R16" i="6"/>
  <c r="V16" i="6"/>
  <c r="AA16" i="6"/>
  <c r="X16" i="6"/>
  <c r="Y16" i="6"/>
  <c r="W16" i="6"/>
  <c r="U16" i="6"/>
  <c r="T16" i="6"/>
  <c r="Z16" i="6"/>
  <c r="AB16" i="6"/>
  <c r="AC16" i="6"/>
  <c r="AD14" i="6"/>
  <c r="V14" i="6"/>
  <c r="X14" i="6"/>
  <c r="W14" i="6"/>
  <c r="T14" i="6"/>
  <c r="AB14" i="6"/>
  <c r="R12" i="6"/>
  <c r="Z12" i="6"/>
  <c r="AD10" i="6"/>
  <c r="R10" i="6"/>
  <c r="AA10" i="6"/>
  <c r="Y10" i="6"/>
  <c r="U10" i="6"/>
  <c r="Z10" i="6"/>
  <c r="AC10" i="6"/>
  <c r="AD8" i="6"/>
  <c r="R8" i="6"/>
  <c r="V8" i="6"/>
  <c r="AA8" i="6"/>
  <c r="X8" i="6"/>
  <c r="Y8" i="6"/>
  <c r="W8" i="6"/>
  <c r="U8" i="6"/>
  <c r="T8" i="6"/>
  <c r="Z8" i="6"/>
  <c r="AB8" i="6"/>
  <c r="AD4" i="6"/>
  <c r="R4" i="6"/>
  <c r="V4" i="6"/>
  <c r="AA4" i="6"/>
  <c r="X4" i="6"/>
  <c r="Y4" i="6"/>
  <c r="W4" i="6"/>
  <c r="U4" i="6"/>
  <c r="T4" i="6"/>
  <c r="Z4" i="6"/>
  <c r="AB4" i="6"/>
  <c r="AD21" i="5"/>
  <c r="R21" i="5"/>
  <c r="V21" i="5"/>
  <c r="AA21" i="5"/>
  <c r="X21" i="5"/>
  <c r="Y21" i="5"/>
  <c r="W21" i="5"/>
  <c r="U21" i="5"/>
  <c r="T21" i="5"/>
  <c r="Z21" i="5"/>
  <c r="AD19" i="5"/>
  <c r="AB19" i="5"/>
  <c r="R19" i="5"/>
  <c r="AA19" i="5"/>
  <c r="Y19" i="5"/>
  <c r="U19" i="5"/>
  <c r="Z19" i="5"/>
  <c r="AC17" i="5"/>
  <c r="R17" i="5"/>
  <c r="V17" i="5"/>
  <c r="AA17" i="5"/>
  <c r="X17" i="5"/>
  <c r="Y17" i="5"/>
  <c r="W17" i="5"/>
  <c r="U17" i="5"/>
  <c r="T17" i="5"/>
  <c r="Z17" i="5"/>
  <c r="AB17" i="5"/>
  <c r="AD15" i="5"/>
  <c r="AB15" i="5"/>
  <c r="V15" i="5"/>
  <c r="X15" i="5"/>
  <c r="W15" i="5"/>
  <c r="T15" i="5"/>
  <c r="AD13" i="5"/>
  <c r="R13" i="5"/>
  <c r="V13" i="5"/>
  <c r="AA13" i="5"/>
  <c r="X13" i="5"/>
  <c r="Y13" i="5"/>
  <c r="W13" i="5"/>
  <c r="U13" i="5"/>
  <c r="T13" i="5"/>
  <c r="Z13" i="5"/>
  <c r="AD11" i="5"/>
  <c r="AB11" i="5"/>
  <c r="R11" i="5"/>
  <c r="AA11" i="5"/>
  <c r="Y11" i="5"/>
  <c r="U11" i="5"/>
  <c r="Z11" i="5"/>
  <c r="AD9" i="5"/>
  <c r="R9" i="5"/>
  <c r="V9" i="5"/>
  <c r="AA9" i="5"/>
  <c r="X9" i="5"/>
  <c r="Y9" i="5"/>
  <c r="W9" i="5"/>
  <c r="U9" i="5"/>
  <c r="T9" i="5"/>
  <c r="Z9" i="5"/>
  <c r="AB9" i="5"/>
  <c r="AD7" i="5"/>
  <c r="AB7" i="5"/>
  <c r="V7" i="5"/>
  <c r="X7" i="5"/>
  <c r="W7" i="5"/>
  <c r="T7" i="5"/>
  <c r="AD5" i="5"/>
  <c r="R5" i="5"/>
  <c r="V5" i="5"/>
  <c r="AA5" i="5"/>
  <c r="X5" i="5"/>
  <c r="Y5" i="5"/>
  <c r="W5" i="5"/>
  <c r="U5" i="5"/>
  <c r="T5" i="5"/>
  <c r="Z5" i="5"/>
  <c r="AC5" i="5"/>
  <c r="R3" i="5"/>
  <c r="AA3" i="5"/>
  <c r="Y3" i="5"/>
  <c r="U3" i="5"/>
  <c r="Z3" i="5"/>
  <c r="AA26" i="4"/>
  <c r="AC26" i="4"/>
  <c r="Y22" i="4"/>
  <c r="AD16" i="4"/>
  <c r="T16" i="4"/>
  <c r="V16" i="4"/>
  <c r="X16" i="4"/>
  <c r="Z16" i="4"/>
  <c r="AB16" i="4"/>
  <c r="R14" i="4"/>
  <c r="W14" i="4"/>
  <c r="AA14" i="4"/>
  <c r="W12" i="4"/>
  <c r="T10" i="4"/>
  <c r="X10" i="4"/>
  <c r="AB10" i="4"/>
  <c r="X8" i="4"/>
  <c r="R4" i="4"/>
  <c r="AD21" i="3"/>
  <c r="AB21" i="3"/>
  <c r="T21" i="3"/>
  <c r="V21" i="3"/>
  <c r="X21" i="3"/>
  <c r="Z21" i="3"/>
  <c r="U21" i="3"/>
  <c r="Y21" i="3"/>
  <c r="AD19" i="3"/>
  <c r="R19" i="3"/>
  <c r="T19" i="3"/>
  <c r="U19" i="3"/>
  <c r="V19" i="3"/>
  <c r="W19" i="3"/>
  <c r="X19" i="3"/>
  <c r="Y19" i="3"/>
  <c r="Z19" i="3"/>
  <c r="AA19" i="3"/>
  <c r="AD17" i="3"/>
  <c r="AB17" i="3"/>
  <c r="R17" i="3"/>
  <c r="U17" i="3"/>
  <c r="W17" i="3"/>
  <c r="Y17" i="3"/>
  <c r="AA17" i="3"/>
  <c r="V17" i="3"/>
  <c r="Z17" i="3"/>
  <c r="T15" i="3"/>
  <c r="X15" i="3"/>
  <c r="AB15" i="3"/>
  <c r="AD13" i="3"/>
  <c r="AB13" i="3"/>
  <c r="T13" i="3"/>
  <c r="V13" i="3"/>
  <c r="X13" i="3"/>
  <c r="Z13" i="3"/>
  <c r="R13" i="3"/>
  <c r="W13" i="3"/>
  <c r="AA13" i="3"/>
  <c r="AD11" i="3"/>
  <c r="R11" i="3"/>
  <c r="T11" i="3"/>
  <c r="U11" i="3"/>
  <c r="V11" i="3"/>
  <c r="W11" i="3"/>
  <c r="X11" i="3"/>
  <c r="Y11" i="3"/>
  <c r="Z11" i="3"/>
  <c r="AA11" i="3"/>
  <c r="AB11" i="3"/>
  <c r="T9" i="3"/>
  <c r="AC7" i="3"/>
  <c r="T7" i="3"/>
  <c r="V7" i="3"/>
  <c r="X7" i="3"/>
  <c r="Z7" i="3"/>
  <c r="AB7" i="3"/>
  <c r="AB5" i="3"/>
  <c r="V5" i="3"/>
  <c r="Z5" i="3"/>
  <c r="Y5" i="3"/>
  <c r="AA3" i="3"/>
  <c r="Z22" i="2"/>
  <c r="R20" i="2"/>
  <c r="X20" i="2"/>
  <c r="AA20" i="2"/>
  <c r="W18" i="2"/>
  <c r="AA18" i="2"/>
  <c r="AD16" i="2"/>
  <c r="V16" i="2"/>
  <c r="X16" i="2"/>
  <c r="X14" i="2"/>
  <c r="V12" i="2"/>
  <c r="AB6" i="2"/>
  <c r="AC4" i="2"/>
  <c r="W29" i="1"/>
  <c r="Y27" i="1"/>
  <c r="U27" i="1"/>
  <c r="T17" i="1"/>
  <c r="AB17" i="1"/>
  <c r="Y17" i="1"/>
  <c r="AD15" i="1"/>
  <c r="Z15" i="1"/>
  <c r="AA15" i="1"/>
  <c r="X27" i="11"/>
  <c r="W23" i="11"/>
  <c r="W24" i="12"/>
  <c r="Y33" i="11"/>
  <c r="Z24" i="12"/>
  <c r="M23" i="12"/>
  <c r="S27" i="8"/>
  <c r="AD23" i="11"/>
  <c r="AD27" i="11"/>
  <c r="S23" i="12"/>
  <c r="Q30" i="11"/>
  <c r="V24" i="12"/>
  <c r="Y27" i="11"/>
  <c r="S30" i="11"/>
  <c r="AB27" i="11"/>
  <c r="L25" i="12"/>
  <c r="AD17" i="5"/>
  <c r="T23" i="9"/>
  <c r="AA24" i="10"/>
  <c r="Z33" i="11"/>
  <c r="AD32" i="6"/>
  <c r="S31" i="12"/>
  <c r="AA29" i="11"/>
  <c r="V29" i="11"/>
  <c r="AC14" i="6"/>
  <c r="AC23" i="3"/>
  <c r="AB30" i="8"/>
  <c r="AC18" i="6"/>
  <c r="AC17" i="7"/>
  <c r="Y26" i="6"/>
  <c r="AB24" i="8"/>
  <c r="L27" i="12"/>
  <c r="L26" i="11"/>
  <c r="M26" i="11"/>
  <c r="P21" i="6"/>
  <c r="P27" i="12"/>
  <c r="AC27" i="9"/>
  <c r="AC7" i="7"/>
  <c r="Y27" i="5"/>
  <c r="U27" i="5"/>
  <c r="T31" i="11"/>
  <c r="O28" i="11"/>
  <c r="O29" i="12"/>
  <c r="V23" i="5"/>
  <c r="Y32" i="6"/>
  <c r="W30" i="8"/>
  <c r="M30" i="9"/>
  <c r="X26" i="12"/>
  <c r="W24" i="4"/>
  <c r="AB31" i="7"/>
  <c r="U29" i="9"/>
  <c r="AA27" i="11"/>
  <c r="X24" i="4"/>
  <c r="Z33" i="5"/>
  <c r="X30" i="8"/>
  <c r="AC25" i="1"/>
  <c r="AC21" i="3"/>
  <c r="AD5" i="9"/>
  <c r="AC19" i="11"/>
  <c r="Q23" i="12"/>
  <c r="AD7" i="3"/>
  <c r="AD20" i="2"/>
  <c r="AD15" i="7"/>
  <c r="L32" i="1"/>
  <c r="N30" i="11"/>
  <c r="AC6" i="8"/>
  <c r="X29" i="5"/>
  <c r="AB31" i="9"/>
  <c r="AC18" i="8"/>
  <c r="AD20" i="10"/>
  <c r="AD26" i="12"/>
  <c r="AC33" i="11"/>
  <c r="S26" i="7"/>
  <c r="M33" i="2"/>
  <c r="Q27" i="6"/>
  <c r="L24" i="9"/>
  <c r="N24" i="9"/>
  <c r="S27" i="6"/>
  <c r="P26" i="5"/>
  <c r="AD14" i="8"/>
  <c r="S25" i="4"/>
  <c r="Q28" i="5"/>
  <c r="S28" i="5"/>
  <c r="P26" i="3"/>
  <c r="L23" i="2"/>
  <c r="M23" i="2"/>
  <c r="N30" i="3"/>
  <c r="P25" i="4"/>
  <c r="AC7" i="9"/>
  <c r="AC21" i="11"/>
  <c r="L28" i="5"/>
  <c r="AC11" i="11"/>
  <c r="AC27" i="11"/>
  <c r="AC29" i="11"/>
  <c r="P23" i="2"/>
  <c r="AC23" i="11"/>
  <c r="P23" i="6"/>
  <c r="Q27" i="8"/>
  <c r="M26" i="1"/>
  <c r="AC32" i="4"/>
  <c r="AC12" i="10"/>
  <c r="L25" i="4"/>
  <c r="N32" i="9"/>
  <c r="Q29" i="8"/>
  <c r="O32" i="9"/>
  <c r="O26" i="1"/>
  <c r="Q32" i="1"/>
  <c r="L23" i="4"/>
  <c r="N24" i="1"/>
  <c r="L26" i="5"/>
  <c r="L29" i="6"/>
  <c r="M25" i="8"/>
  <c r="Q32" i="9"/>
  <c r="S27" i="10"/>
  <c r="Q30" i="3"/>
  <c r="AC3" i="9"/>
  <c r="Q24" i="3"/>
  <c r="P29" i="6"/>
  <c r="Q25" i="8"/>
  <c r="P27" i="10"/>
  <c r="L27" i="6"/>
  <c r="AC8" i="10"/>
  <c r="P31" i="8"/>
  <c r="AC4" i="12"/>
  <c r="L30" i="5"/>
  <c r="N28" i="1"/>
  <c r="Q31" i="8"/>
  <c r="AC29" i="1"/>
  <c r="AC16" i="10"/>
  <c r="O28" i="5"/>
  <c r="M27" i="6"/>
  <c r="Q33" i="10"/>
  <c r="AC31" i="5"/>
  <c r="L31" i="8"/>
  <c r="AC10" i="10"/>
  <c r="N26" i="5"/>
  <c r="L32" i="9"/>
  <c r="N31" i="8"/>
  <c r="O24" i="7"/>
  <c r="AC5" i="11"/>
  <c r="L33" i="6"/>
  <c r="P30" i="3"/>
  <c r="P32" i="7"/>
  <c r="O25" i="6"/>
  <c r="O26" i="9"/>
  <c r="P33" i="6"/>
  <c r="AC30" i="8"/>
  <c r="Q28" i="7"/>
  <c r="M26" i="5"/>
  <c r="Q23" i="8"/>
  <c r="AC21" i="7"/>
  <c r="O33" i="8"/>
  <c r="N27" i="10"/>
  <c r="Q23" i="6"/>
  <c r="M29" i="12"/>
  <c r="P28" i="11"/>
  <c r="N25" i="8"/>
  <c r="N30" i="7"/>
  <c r="L28" i="11"/>
  <c r="AC18" i="12"/>
  <c r="Q33" i="8"/>
  <c r="M28" i="7"/>
  <c r="P32" i="1"/>
  <c r="AC24" i="4"/>
  <c r="AC11" i="9"/>
  <c r="AC22" i="8"/>
  <c r="V31" i="9"/>
  <c r="O29" i="8"/>
  <c r="M33" i="12"/>
  <c r="O30" i="9"/>
  <c r="AC8" i="6"/>
  <c r="AC32" i="8"/>
  <c r="AC25" i="9"/>
  <c r="AC14" i="10"/>
  <c r="M25" i="12"/>
  <c r="P25" i="10"/>
  <c r="S28" i="3"/>
  <c r="S24" i="3"/>
  <c r="N25" i="4"/>
  <c r="M23" i="8"/>
  <c r="N27" i="4"/>
  <c r="AB16" i="12"/>
  <c r="AB8" i="12"/>
  <c r="Z20" i="12"/>
  <c r="Z12" i="12"/>
  <c r="Z4" i="12"/>
  <c r="T16" i="12"/>
  <c r="T8" i="12"/>
  <c r="U20" i="12"/>
  <c r="U12" i="12"/>
  <c r="U4" i="12"/>
  <c r="W16" i="12"/>
  <c r="W8" i="12"/>
  <c r="Y20" i="12"/>
  <c r="Y12" i="12"/>
  <c r="Y4" i="12"/>
  <c r="X16" i="12"/>
  <c r="X8" i="12"/>
  <c r="AA20" i="12"/>
  <c r="AA12" i="12"/>
  <c r="AA4" i="12"/>
  <c r="V16" i="12"/>
  <c r="V8" i="12"/>
  <c r="N19" i="12"/>
  <c r="N11" i="12"/>
  <c r="R20" i="12"/>
  <c r="R12" i="12"/>
  <c r="R4" i="12"/>
  <c r="Q15" i="12"/>
  <c r="Q7" i="12"/>
  <c r="L15" i="12"/>
  <c r="L7" i="12"/>
  <c r="P15" i="12"/>
  <c r="P7" i="12"/>
  <c r="M15" i="12"/>
  <c r="M7" i="12"/>
  <c r="O15" i="12"/>
  <c r="O7" i="12"/>
  <c r="AB7" i="11"/>
  <c r="Z9" i="11"/>
  <c r="T21" i="11"/>
  <c r="T13" i="11"/>
  <c r="T5" i="11"/>
  <c r="U9" i="11"/>
  <c r="W21" i="11"/>
  <c r="W13" i="11"/>
  <c r="W5" i="11"/>
  <c r="Y9" i="11"/>
  <c r="X21" i="11"/>
  <c r="X13" i="11"/>
  <c r="X5" i="11"/>
  <c r="AA9" i="11"/>
  <c r="V21" i="11"/>
  <c r="V13" i="11"/>
  <c r="V5" i="11"/>
  <c r="N18" i="11"/>
  <c r="N10" i="11"/>
  <c r="R9" i="11"/>
  <c r="Q20" i="11"/>
  <c r="Q12" i="11"/>
  <c r="L20" i="11"/>
  <c r="L12" i="11"/>
  <c r="P20" i="11"/>
  <c r="P12" i="11"/>
  <c r="M20" i="11"/>
  <c r="M12" i="11"/>
  <c r="O20" i="11"/>
  <c r="O12" i="11"/>
  <c r="AB20" i="10"/>
  <c r="AB12" i="10"/>
  <c r="AB4" i="10"/>
  <c r="Z16" i="10"/>
  <c r="Z8" i="10"/>
  <c r="T20" i="10"/>
  <c r="T12" i="10"/>
  <c r="T4" i="10"/>
  <c r="U16" i="10"/>
  <c r="U8" i="10"/>
  <c r="W20" i="10"/>
  <c r="W12" i="10"/>
  <c r="W4" i="10"/>
  <c r="Y16" i="10"/>
  <c r="Y8" i="10"/>
  <c r="X20" i="10"/>
  <c r="X12" i="10"/>
  <c r="X4" i="10"/>
  <c r="AA16" i="10"/>
  <c r="AA8" i="10"/>
  <c r="V20" i="10"/>
  <c r="V12" i="10"/>
  <c r="V4" i="10"/>
  <c r="N7" i="10"/>
  <c r="R16" i="10"/>
  <c r="R8" i="10"/>
  <c r="Q19" i="10"/>
  <c r="Q11" i="10"/>
  <c r="L19" i="10"/>
  <c r="L11" i="10"/>
  <c r="P7" i="10"/>
  <c r="M7" i="10"/>
  <c r="O7" i="10"/>
  <c r="AB7" i="9"/>
  <c r="T5" i="9"/>
  <c r="W5" i="9"/>
  <c r="X5" i="9"/>
  <c r="V5" i="9"/>
  <c r="N18" i="9"/>
  <c r="N10" i="9"/>
  <c r="Q20" i="9"/>
  <c r="Q12" i="9"/>
  <c r="L20" i="9"/>
  <c r="L12" i="9"/>
  <c r="P20" i="9"/>
  <c r="P12" i="9"/>
  <c r="M20" i="9"/>
  <c r="M12" i="9"/>
  <c r="O20" i="9"/>
  <c r="O12" i="9"/>
  <c r="AB20" i="8"/>
  <c r="AB12" i="8"/>
  <c r="AB4" i="8"/>
  <c r="Z16" i="8"/>
  <c r="T20" i="8"/>
  <c r="T12" i="8"/>
  <c r="T4" i="8"/>
  <c r="U16" i="8"/>
  <c r="W20" i="8"/>
  <c r="W12" i="8"/>
  <c r="W4" i="8"/>
  <c r="Y16" i="8"/>
  <c r="X20" i="8"/>
  <c r="X12" i="8"/>
  <c r="X4" i="8"/>
  <c r="AA16" i="8"/>
  <c r="V20" i="8"/>
  <c r="V12" i="8"/>
  <c r="V4" i="8"/>
  <c r="N15" i="8"/>
  <c r="N7" i="8"/>
  <c r="R16" i="8"/>
  <c r="Q19" i="8"/>
  <c r="L19" i="8"/>
  <c r="P19" i="8"/>
  <c r="M19" i="8"/>
  <c r="O19" i="8"/>
  <c r="AB19" i="7"/>
  <c r="AB11" i="7"/>
  <c r="Z21" i="7"/>
  <c r="Z13" i="7"/>
  <c r="Z5" i="7"/>
  <c r="T17" i="7"/>
  <c r="T9" i="7"/>
  <c r="U21" i="7"/>
  <c r="U13" i="7"/>
  <c r="U5" i="7"/>
  <c r="W17" i="7"/>
  <c r="W9" i="7"/>
  <c r="Y21" i="7"/>
  <c r="Y7" i="7"/>
  <c r="X11" i="7"/>
  <c r="AA15" i="7"/>
  <c r="V19" i="7"/>
  <c r="V3" i="7"/>
  <c r="N8" i="7"/>
  <c r="R7" i="7"/>
  <c r="Q10" i="7"/>
  <c r="L10" i="7"/>
  <c r="P10" i="7"/>
  <c r="M10" i="7"/>
  <c r="O10" i="7"/>
  <c r="AB10" i="6"/>
  <c r="Z14" i="6"/>
  <c r="T18" i="6"/>
  <c r="W10" i="6"/>
  <c r="Y14" i="6"/>
  <c r="X18" i="6"/>
  <c r="V10" i="6"/>
  <c r="N13" i="6"/>
  <c r="R14" i="6"/>
  <c r="Q17" i="6"/>
  <c r="L17" i="6"/>
  <c r="P13" i="6"/>
  <c r="M13" i="6"/>
  <c r="O13" i="6"/>
  <c r="AB13" i="5"/>
  <c r="Z15" i="5"/>
  <c r="T19" i="5"/>
  <c r="T3" i="5"/>
  <c r="U7" i="5"/>
  <c r="W11" i="5"/>
  <c r="Y15" i="5"/>
  <c r="X19" i="5"/>
  <c r="X3" i="5"/>
  <c r="AA7" i="5"/>
  <c r="V11" i="5"/>
  <c r="N16" i="5"/>
  <c r="R15" i="5"/>
  <c r="Q18" i="5"/>
  <c r="L18" i="5"/>
  <c r="P18" i="5"/>
  <c r="M18" i="5"/>
  <c r="O18" i="5"/>
  <c r="AA16" i="4"/>
  <c r="W16" i="4"/>
  <c r="T12" i="4"/>
  <c r="R16" i="4"/>
  <c r="AA21" i="3"/>
  <c r="X17" i="3"/>
  <c r="W5" i="3"/>
  <c r="U13" i="3"/>
  <c r="R21" i="3"/>
  <c r="Q8" i="3"/>
  <c r="O8" i="3"/>
  <c r="M8" i="3"/>
  <c r="T18" i="2"/>
  <c r="U25" i="9"/>
  <c r="E95" i="2"/>
  <c r="E101" i="2"/>
  <c r="E107" i="2"/>
  <c r="E108" i="2"/>
  <c r="E113" i="2"/>
  <c r="E123" i="2"/>
  <c r="E124" i="2"/>
  <c r="E125" i="2"/>
  <c r="E127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20" i="3"/>
  <c r="E45" i="3"/>
  <c r="E13" i="3"/>
  <c r="E16" i="3"/>
  <c r="E12" i="3"/>
  <c r="E26" i="3"/>
  <c r="E41" i="3"/>
  <c r="E55" i="3"/>
  <c r="E56" i="3"/>
  <c r="E57" i="3"/>
  <c r="Y28" i="8"/>
  <c r="AA28" i="8"/>
  <c r="U27" i="7"/>
  <c r="R27" i="7"/>
  <c r="R33" i="1"/>
  <c r="AA33" i="1"/>
  <c r="E58" i="3"/>
  <c r="E59" i="3"/>
  <c r="E60" i="3"/>
  <c r="E61" i="3"/>
  <c r="E62" i="3"/>
  <c r="E63" i="3"/>
  <c r="E64" i="3"/>
  <c r="E65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1" i="3"/>
  <c r="E92" i="5"/>
  <c r="E112" i="5"/>
  <c r="E127" i="5"/>
  <c r="E137" i="5"/>
  <c r="E26" i="6"/>
  <c r="E35" i="6"/>
  <c r="E22" i="7"/>
  <c r="E36" i="7"/>
  <c r="E84" i="7"/>
  <c r="E123" i="7"/>
  <c r="E145" i="7"/>
  <c r="E76" i="8"/>
  <c r="E144" i="8"/>
  <c r="E39" i="9"/>
  <c r="E37" i="9"/>
  <c r="E70" i="9"/>
  <c r="E102" i="9"/>
  <c r="E119" i="9"/>
  <c r="E135" i="9"/>
  <c r="E146" i="9"/>
  <c r="E8" i="10"/>
  <c r="E3" i="10"/>
  <c r="E40" i="10"/>
  <c r="E19" i="10"/>
  <c r="E86" i="10"/>
  <c r="E151" i="12"/>
  <c r="L22" i="1"/>
  <c r="L18" i="1"/>
  <c r="N18" i="1"/>
  <c r="M14" i="1"/>
  <c r="S21" i="10"/>
  <c r="P21" i="10"/>
  <c r="AC26" i="12"/>
  <c r="R26" i="12"/>
  <c r="AB26" i="12"/>
  <c r="T24" i="12"/>
  <c r="X24" i="12"/>
  <c r="V33" i="11"/>
  <c r="R33" i="11"/>
  <c r="W33" i="11"/>
  <c r="AA33" i="11"/>
  <c r="AD31" i="11"/>
  <c r="V31" i="11"/>
  <c r="X31" i="11"/>
  <c r="Z31" i="11"/>
  <c r="AD29" i="11"/>
  <c r="R29" i="11"/>
  <c r="X29" i="11"/>
  <c r="Z27" i="11"/>
  <c r="R27" i="11"/>
  <c r="AB23" i="11"/>
  <c r="V23" i="11"/>
  <c r="AD3" i="11"/>
  <c r="R3" i="11"/>
  <c r="V30" i="10"/>
  <c r="T24" i="10"/>
  <c r="R24" i="10"/>
  <c r="V24" i="10"/>
  <c r="Z24" i="10"/>
  <c r="W31" i="9"/>
  <c r="R31" i="9"/>
  <c r="U31" i="9"/>
  <c r="Z31" i="9"/>
  <c r="AD29" i="9"/>
  <c r="W29" i="9"/>
  <c r="Z29" i="9"/>
  <c r="AB27" i="9"/>
  <c r="U27" i="9"/>
  <c r="Z27" i="9"/>
  <c r="AB25" i="9"/>
  <c r="T25" i="9"/>
  <c r="V25" i="9"/>
  <c r="X25" i="9"/>
  <c r="AA25" i="9"/>
  <c r="AD23" i="9"/>
  <c r="U23" i="9"/>
  <c r="W23" i="9"/>
  <c r="AA23" i="9"/>
  <c r="AD3" i="9"/>
  <c r="AB3" i="9"/>
  <c r="U24" i="8"/>
  <c r="Z24" i="8"/>
  <c r="R33" i="7"/>
  <c r="W33" i="7"/>
  <c r="AA33" i="7"/>
  <c r="R29" i="7"/>
  <c r="W29" i="7"/>
  <c r="AB29" i="7"/>
  <c r="T23" i="7"/>
  <c r="Y23" i="7"/>
  <c r="AD3" i="7"/>
  <c r="R3" i="7"/>
  <c r="R32" i="6"/>
  <c r="T32" i="6"/>
  <c r="X32" i="6"/>
  <c r="AD28" i="6"/>
  <c r="V26" i="6"/>
  <c r="T26" i="6"/>
  <c r="X26" i="6"/>
  <c r="R26" i="6"/>
  <c r="AA26" i="6"/>
  <c r="AA24" i="6"/>
  <c r="AA33" i="5"/>
  <c r="AD31" i="5"/>
  <c r="R31" i="5"/>
  <c r="U31" i="5"/>
  <c r="X31" i="5"/>
  <c r="Z31" i="5"/>
  <c r="AB31" i="5"/>
  <c r="T31" i="5"/>
  <c r="Y31" i="5"/>
  <c r="AD29" i="5"/>
  <c r="T29" i="5"/>
  <c r="V29" i="5"/>
  <c r="Z29" i="5"/>
  <c r="W29" i="5"/>
  <c r="W27" i="5"/>
  <c r="T27" i="5"/>
  <c r="X27" i="5"/>
  <c r="AA27" i="5"/>
  <c r="V27" i="5"/>
  <c r="AB27" i="5"/>
  <c r="V25" i="5"/>
  <c r="R25" i="5"/>
  <c r="W23" i="5"/>
  <c r="T23" i="5"/>
  <c r="X23" i="5"/>
  <c r="AA23" i="5"/>
  <c r="U23" i="5"/>
  <c r="AD3" i="5"/>
  <c r="AB3" i="5"/>
  <c r="AD32" i="4"/>
  <c r="T32" i="4"/>
  <c r="V32" i="4"/>
  <c r="X32" i="4"/>
  <c r="Z32" i="4"/>
  <c r="AB32" i="4"/>
  <c r="W32" i="4"/>
  <c r="AA32" i="4"/>
  <c r="T28" i="4"/>
  <c r="R28" i="4"/>
  <c r="AD26" i="4"/>
  <c r="R26" i="4"/>
  <c r="V26" i="4"/>
  <c r="X26" i="4"/>
  <c r="Z26" i="4"/>
  <c r="AB26" i="4"/>
  <c r="T26" i="4"/>
  <c r="Y26" i="4"/>
  <c r="AD24" i="4"/>
  <c r="T24" i="4"/>
  <c r="V24" i="4"/>
  <c r="AA24" i="4"/>
  <c r="Z24" i="4"/>
  <c r="AD33" i="3"/>
  <c r="U33" i="3"/>
  <c r="W33" i="3"/>
  <c r="Y33" i="3"/>
  <c r="AA33" i="3"/>
  <c r="T33" i="3"/>
  <c r="X33" i="3"/>
  <c r="AB33" i="3"/>
  <c r="AD29" i="3"/>
  <c r="R29" i="3"/>
  <c r="U29" i="3"/>
  <c r="W29" i="3"/>
  <c r="Y29" i="3"/>
  <c r="AA29" i="3"/>
  <c r="T29" i="3"/>
  <c r="X29" i="3"/>
  <c r="AB29" i="3"/>
  <c r="W27" i="3"/>
  <c r="Z27" i="3"/>
  <c r="AD25" i="3"/>
  <c r="R25" i="3"/>
  <c r="V25" i="3"/>
  <c r="Z25" i="3"/>
  <c r="T25" i="3"/>
  <c r="AA25" i="3"/>
  <c r="AD23" i="3"/>
  <c r="T23" i="3"/>
  <c r="V23" i="3"/>
  <c r="X23" i="3"/>
  <c r="Z23" i="3"/>
  <c r="U23" i="3"/>
  <c r="Y23" i="3"/>
  <c r="AD3" i="3"/>
  <c r="T32" i="2"/>
  <c r="AB32" i="2"/>
  <c r="R28" i="2"/>
  <c r="AD33" i="1"/>
  <c r="T33" i="1"/>
  <c r="V33" i="1"/>
  <c r="X33" i="1"/>
  <c r="Z33" i="1"/>
  <c r="AB33" i="1"/>
  <c r="V31" i="1"/>
  <c r="AD29" i="1"/>
  <c r="Z29" i="1"/>
  <c r="AD27" i="1"/>
  <c r="T27" i="1"/>
  <c r="V27" i="1"/>
  <c r="X27" i="1"/>
  <c r="Z27" i="1"/>
  <c r="AB27" i="1"/>
  <c r="T25" i="1"/>
  <c r="AB25" i="1"/>
  <c r="R3" i="9"/>
  <c r="AB3" i="11"/>
  <c r="Y33" i="1"/>
  <c r="U33" i="1"/>
  <c r="AA31" i="1"/>
  <c r="U29" i="1"/>
  <c r="AA27" i="1"/>
  <c r="W27" i="1"/>
  <c r="R27" i="1"/>
  <c r="Y25" i="1"/>
  <c r="AA24" i="12"/>
  <c r="X33" i="11"/>
  <c r="AB31" i="11"/>
  <c r="W31" i="11"/>
  <c r="U29" i="11"/>
  <c r="Y23" i="11"/>
  <c r="X24" i="10"/>
  <c r="X31" i="9"/>
  <c r="AB29" i="9"/>
  <c r="T29" i="9"/>
  <c r="T27" i="9"/>
  <c r="W25" i="9"/>
  <c r="R25" i="9"/>
  <c r="V23" i="9"/>
  <c r="T32" i="8"/>
  <c r="Z26" i="8"/>
  <c r="X24" i="8"/>
  <c r="Y33" i="7"/>
  <c r="Z29" i="7"/>
  <c r="Z27" i="7"/>
  <c r="V23" i="7"/>
  <c r="W32" i="6"/>
  <c r="AB26" i="6"/>
  <c r="W31" i="5"/>
  <c r="U29" i="5"/>
  <c r="R27" i="5"/>
  <c r="R23" i="5"/>
  <c r="U32" i="4"/>
  <c r="W26" i="4"/>
  <c r="U24" i="4"/>
  <c r="V33" i="3"/>
  <c r="V29" i="3"/>
  <c r="W25" i="3"/>
  <c r="W23" i="3"/>
  <c r="V32" i="2"/>
  <c r="E82" i="3"/>
  <c r="E83" i="3"/>
  <c r="E84" i="3"/>
  <c r="E150" i="4"/>
  <c r="E8" i="7"/>
  <c r="E106" i="8"/>
  <c r="P23" i="1"/>
  <c r="AB18" i="5"/>
  <c r="Y23" i="6"/>
  <c r="R18" i="5"/>
  <c r="P14" i="2"/>
  <c r="O22" i="2"/>
  <c r="O14" i="2"/>
  <c r="N22" i="2"/>
  <c r="N16" i="2"/>
  <c r="N14" i="2"/>
  <c r="M22" i="2"/>
  <c r="M18" i="2"/>
  <c r="M14" i="2"/>
  <c r="O19" i="1"/>
  <c r="O17" i="1"/>
  <c r="O13" i="1"/>
  <c r="N19" i="1"/>
  <c r="N13" i="1"/>
  <c r="M19" i="1"/>
  <c r="M13" i="1"/>
  <c r="E55" i="10"/>
  <c r="E93" i="10"/>
  <c r="E99" i="10"/>
  <c r="E131" i="10"/>
  <c r="E136" i="10"/>
  <c r="E23" i="11"/>
  <c r="E15" i="11"/>
  <c r="E66" i="11"/>
  <c r="E70" i="11"/>
  <c r="E85" i="3"/>
  <c r="Q29" i="1"/>
  <c r="M29" i="1"/>
  <c r="S25" i="1"/>
  <c r="O25" i="1"/>
  <c r="Q25" i="1"/>
  <c r="M25" i="1"/>
  <c r="O23" i="1"/>
  <c r="Q21" i="1"/>
  <c r="S19" i="1"/>
  <c r="P19" i="1"/>
  <c r="Q19" i="1"/>
  <c r="S17" i="1"/>
  <c r="Q17" i="1"/>
  <c r="S15" i="1"/>
  <c r="S13" i="1"/>
  <c r="P13" i="1"/>
  <c r="Q13" i="1"/>
  <c r="S7" i="1"/>
  <c r="N32" i="2"/>
  <c r="M26" i="2"/>
  <c r="M24" i="2"/>
  <c r="S22" i="2"/>
  <c r="Q22" i="2"/>
  <c r="P22" i="2"/>
  <c r="S20" i="2"/>
  <c r="Q18" i="2"/>
  <c r="Q16" i="2"/>
  <c r="Q14" i="2"/>
  <c r="P33" i="3"/>
  <c r="Q31" i="3"/>
  <c r="L29" i="3"/>
  <c r="M27" i="3"/>
  <c r="O25" i="3"/>
  <c r="S25" i="5"/>
  <c r="P25" i="5"/>
  <c r="O23" i="7"/>
  <c r="P23" i="7"/>
  <c r="S25" i="11"/>
  <c r="P25" i="11"/>
  <c r="M25" i="11"/>
  <c r="AD18" i="5"/>
  <c r="T18" i="5"/>
  <c r="AA33" i="12"/>
  <c r="AB33" i="12"/>
  <c r="M30" i="12"/>
  <c r="AC7" i="6"/>
  <c r="T25" i="12"/>
  <c r="U23" i="12"/>
  <c r="M26" i="10"/>
  <c r="Q26" i="10"/>
  <c r="S31" i="3"/>
  <c r="N23" i="5"/>
  <c r="Q26" i="2"/>
  <c r="L26" i="2"/>
  <c r="M23" i="1"/>
  <c r="L27" i="3"/>
  <c r="S33" i="3"/>
  <c r="S29" i="1"/>
  <c r="P29" i="1"/>
  <c r="M33" i="3"/>
  <c r="E56" i="10"/>
  <c r="E74" i="11"/>
  <c r="E102" i="11"/>
  <c r="E109" i="11"/>
  <c r="E130" i="11"/>
  <c r="E152" i="11"/>
  <c r="E29" i="12"/>
  <c r="E11" i="12"/>
  <c r="E24" i="12"/>
  <c r="E98" i="12"/>
  <c r="E100" i="12"/>
  <c r="E108" i="12"/>
  <c r="E111" i="12"/>
  <c r="E117" i="12"/>
  <c r="E120" i="12"/>
  <c r="E143" i="12"/>
  <c r="AD25" i="6"/>
  <c r="R33" i="12"/>
  <c r="T24" i="5"/>
  <c r="X32" i="5"/>
  <c r="U33" i="6"/>
  <c r="N25" i="11"/>
  <c r="V24" i="5"/>
  <c r="AA24" i="3"/>
  <c r="M23" i="7"/>
  <c r="O25" i="5"/>
  <c r="O32" i="4"/>
  <c r="Q32" i="4"/>
  <c r="M30" i="4"/>
  <c r="L30" i="4"/>
  <c r="Q28" i="4"/>
  <c r="S33" i="5"/>
  <c r="Q33" i="5"/>
  <c r="N33" i="5"/>
  <c r="P31" i="5"/>
  <c r="S27" i="5"/>
  <c r="M27" i="5"/>
  <c r="L27" i="5"/>
  <c r="Q27" i="5"/>
  <c r="N27" i="5"/>
  <c r="L32" i="6"/>
  <c r="M32" i="6"/>
  <c r="S30" i="6"/>
  <c r="L30" i="6"/>
  <c r="S28" i="6"/>
  <c r="Q28" i="6"/>
  <c r="M28" i="6"/>
  <c r="N28" i="6"/>
  <c r="S26" i="6"/>
  <c r="Q26" i="6"/>
  <c r="N26" i="6"/>
  <c r="M26" i="6"/>
  <c r="Q24" i="6"/>
  <c r="O24" i="6"/>
  <c r="L24" i="6"/>
  <c r="P24" i="6"/>
  <c r="Q31" i="7"/>
  <c r="N31" i="7"/>
  <c r="S31" i="7"/>
  <c r="S29" i="7"/>
  <c r="M29" i="7"/>
  <c r="S25" i="7"/>
  <c r="Q25" i="7"/>
  <c r="O25" i="7"/>
  <c r="S23" i="7"/>
  <c r="N23" i="7"/>
  <c r="S30" i="8"/>
  <c r="O30" i="8"/>
  <c r="M30" i="8"/>
  <c r="S26" i="8"/>
  <c r="M26" i="8"/>
  <c r="Q33" i="9"/>
  <c r="N33" i="9"/>
  <c r="S27" i="9"/>
  <c r="M27" i="9"/>
  <c r="S23" i="9"/>
  <c r="L23" i="9"/>
  <c r="M23" i="9"/>
  <c r="P23" i="9"/>
  <c r="O23" i="9"/>
  <c r="S28" i="10"/>
  <c r="L28" i="10"/>
  <c r="P28" i="10"/>
  <c r="N28" i="10"/>
  <c r="Q33" i="11"/>
  <c r="S33" i="11"/>
  <c r="S31" i="11"/>
  <c r="L31" i="11"/>
  <c r="L27" i="11"/>
  <c r="M27" i="11"/>
  <c r="N27" i="11"/>
  <c r="P27" i="11"/>
  <c r="S32" i="12"/>
  <c r="P32" i="12"/>
  <c r="M32" i="12"/>
  <c r="S30" i="12"/>
  <c r="N30" i="12"/>
  <c r="S28" i="12"/>
  <c r="Q28" i="12"/>
  <c r="O28" i="12"/>
  <c r="AC32" i="11"/>
  <c r="Z32" i="11"/>
  <c r="AC21" i="6"/>
  <c r="AA20" i="1"/>
  <c r="P33" i="11"/>
  <c r="Z29" i="6"/>
  <c r="U32" i="5"/>
  <c r="O32" i="12"/>
  <c r="O32" i="10"/>
  <c r="T32" i="5"/>
  <c r="AD31" i="6"/>
  <c r="Q27" i="11"/>
  <c r="Q23" i="11"/>
  <c r="AD24" i="3"/>
  <c r="N33" i="11"/>
  <c r="Q32" i="12"/>
  <c r="AD25" i="12"/>
  <c r="AD3" i="12"/>
  <c r="M32" i="10"/>
  <c r="U30" i="11"/>
  <c r="W33" i="6"/>
  <c r="U24" i="5"/>
  <c r="R3" i="6"/>
  <c r="X24" i="5"/>
  <c r="AB31" i="6"/>
  <c r="R31" i="6"/>
  <c r="L33" i="11"/>
  <c r="L28" i="12"/>
  <c r="L23" i="5"/>
  <c r="P28" i="6"/>
  <c r="O27" i="5"/>
  <c r="N30" i="6"/>
  <c r="N31" i="11"/>
  <c r="O29" i="7"/>
  <c r="Q23" i="5"/>
  <c r="L29" i="7"/>
  <c r="L25" i="7"/>
  <c r="N25" i="7"/>
  <c r="N31" i="5"/>
  <c r="N27" i="9"/>
  <c r="M23" i="5"/>
  <c r="P30" i="8"/>
  <c r="L29" i="5"/>
  <c r="Q21" i="9"/>
  <c r="Q17" i="9"/>
  <c r="Q15" i="9"/>
  <c r="Q13" i="9"/>
  <c r="Q11" i="9"/>
  <c r="Q9" i="9"/>
  <c r="Q7" i="9"/>
  <c r="L21" i="9"/>
  <c r="L17" i="9"/>
  <c r="L15" i="9"/>
  <c r="L13" i="9"/>
  <c r="L11" i="9"/>
  <c r="L9" i="9"/>
  <c r="L7" i="9"/>
  <c r="P21" i="9"/>
  <c r="P17" i="9"/>
  <c r="P15" i="9"/>
  <c r="P13" i="9"/>
  <c r="P11" i="9"/>
  <c r="P9" i="9"/>
  <c r="P7" i="9"/>
  <c r="M21" i="9"/>
  <c r="M17" i="9"/>
  <c r="M15" i="9"/>
  <c r="M13" i="9"/>
  <c r="M11" i="9"/>
  <c r="M9" i="9"/>
  <c r="M7" i="9"/>
  <c r="O21" i="9"/>
  <c r="O17" i="9"/>
  <c r="O15" i="9"/>
  <c r="O13" i="9"/>
  <c r="O11" i="9"/>
  <c r="O9" i="9"/>
  <c r="O7" i="9"/>
  <c r="Q21" i="7"/>
  <c r="Q19" i="7"/>
  <c r="L21" i="7"/>
  <c r="L19" i="7"/>
  <c r="P21" i="7"/>
  <c r="P19" i="7"/>
  <c r="M21" i="7"/>
  <c r="M19" i="7"/>
  <c r="O21" i="7"/>
  <c r="O19" i="7"/>
  <c r="L21" i="3"/>
  <c r="P21" i="3"/>
  <c r="S19" i="3"/>
  <c r="L17" i="3"/>
  <c r="N17" i="3"/>
  <c r="P17" i="3"/>
  <c r="S15" i="3"/>
  <c r="L15" i="3"/>
  <c r="M15" i="3"/>
  <c r="N15" i="3"/>
  <c r="O15" i="3"/>
  <c r="P15" i="3"/>
  <c r="Q15" i="3"/>
  <c r="S13" i="3"/>
  <c r="M13" i="3"/>
  <c r="O13" i="3"/>
  <c r="Q13" i="3"/>
  <c r="L11" i="3"/>
  <c r="N11" i="3"/>
  <c r="P11" i="3"/>
  <c r="S9" i="3"/>
  <c r="L9" i="3"/>
  <c r="M9" i="3"/>
  <c r="N9" i="3"/>
  <c r="O9" i="3"/>
  <c r="P9" i="3"/>
  <c r="Q9" i="3"/>
  <c r="S7" i="3"/>
  <c r="L7" i="3"/>
  <c r="M7" i="3"/>
  <c r="N7" i="3"/>
  <c r="O7" i="3"/>
  <c r="P7" i="3"/>
  <c r="Q7" i="3"/>
  <c r="Q22" i="4"/>
  <c r="S20" i="4"/>
  <c r="M20" i="4"/>
  <c r="O20" i="4"/>
  <c r="Q20" i="4"/>
  <c r="S18" i="4"/>
  <c r="L18" i="4"/>
  <c r="M18" i="4"/>
  <c r="N18" i="4"/>
  <c r="O18" i="4"/>
  <c r="P18" i="4"/>
  <c r="Q18" i="4"/>
  <c r="S16" i="4"/>
  <c r="M16" i="4"/>
  <c r="O16" i="4"/>
  <c r="Q16" i="4"/>
  <c r="L14" i="4"/>
  <c r="N14" i="4"/>
  <c r="P14" i="4"/>
  <c r="L12" i="4"/>
  <c r="N12" i="4"/>
  <c r="P12" i="4"/>
  <c r="S10" i="4"/>
  <c r="M10" i="4"/>
  <c r="O10" i="4"/>
  <c r="Q10" i="4"/>
  <c r="S8" i="4"/>
  <c r="S21" i="5"/>
  <c r="O21" i="5"/>
  <c r="M21" i="5"/>
  <c r="P21" i="5"/>
  <c r="L21" i="5"/>
  <c r="Q21" i="5"/>
  <c r="N21" i="5"/>
  <c r="S19" i="5"/>
  <c r="O19" i="5"/>
  <c r="M19" i="5"/>
  <c r="P19" i="5"/>
  <c r="L19" i="5"/>
  <c r="Q19" i="5"/>
  <c r="N19" i="5"/>
  <c r="S17" i="5"/>
  <c r="O17" i="5"/>
  <c r="M17" i="5"/>
  <c r="P17" i="5"/>
  <c r="L17" i="5"/>
  <c r="Q17" i="5"/>
  <c r="N17" i="5"/>
  <c r="S15" i="5"/>
  <c r="O15" i="5"/>
  <c r="M15" i="5"/>
  <c r="P15" i="5"/>
  <c r="L15" i="5"/>
  <c r="Q15" i="5"/>
  <c r="N15" i="5"/>
  <c r="S13" i="5"/>
  <c r="O13" i="5"/>
  <c r="M13" i="5"/>
  <c r="P13" i="5"/>
  <c r="L13" i="5"/>
  <c r="Q13" i="5"/>
  <c r="N13" i="5"/>
  <c r="P11" i="5"/>
  <c r="S9" i="5"/>
  <c r="O9" i="5"/>
  <c r="M9" i="5"/>
  <c r="P9" i="5"/>
  <c r="L9" i="5"/>
  <c r="Q9" i="5"/>
  <c r="N9" i="5"/>
  <c r="S7" i="5"/>
  <c r="O7" i="5"/>
  <c r="M7" i="5"/>
  <c r="P7" i="5"/>
  <c r="L7" i="5"/>
  <c r="Q7" i="5"/>
  <c r="N7" i="5"/>
  <c r="S22" i="6"/>
  <c r="L22" i="6"/>
  <c r="Q22" i="6"/>
  <c r="S20" i="6"/>
  <c r="L20" i="6"/>
  <c r="Q20" i="6"/>
  <c r="N20" i="6"/>
  <c r="S18" i="6"/>
  <c r="L18" i="6"/>
  <c r="Q18" i="6"/>
  <c r="N18" i="6"/>
  <c r="S16" i="6"/>
  <c r="L16" i="6"/>
  <c r="Q16" i="6"/>
  <c r="N16" i="6"/>
  <c r="S14" i="6"/>
  <c r="L14" i="6"/>
  <c r="Q14" i="6"/>
  <c r="N14" i="6"/>
  <c r="S12" i="6"/>
  <c r="L12" i="6"/>
  <c r="Q12" i="6"/>
  <c r="N12" i="6"/>
  <c r="N10" i="6"/>
  <c r="S8" i="6"/>
  <c r="L8" i="6"/>
  <c r="Q8" i="6"/>
  <c r="N8" i="6"/>
  <c r="M24" i="10"/>
  <c r="R23" i="12"/>
  <c r="Y32" i="5"/>
  <c r="U32" i="11"/>
  <c r="N32" i="12"/>
  <c r="M23" i="11"/>
  <c r="P23" i="11"/>
  <c r="AB3" i="12"/>
  <c r="W28" i="5"/>
  <c r="V23" i="12"/>
  <c r="O30" i="10"/>
  <c r="O33" i="11"/>
  <c r="S30" i="10"/>
  <c r="AD27" i="6"/>
  <c r="P20" i="10"/>
  <c r="S29" i="11"/>
  <c r="S26" i="10"/>
  <c r="O23" i="11"/>
  <c r="P22" i="10"/>
  <c r="M28" i="10"/>
  <c r="V25" i="12"/>
  <c r="Q30" i="12"/>
  <c r="M28" i="12"/>
  <c r="L32" i="10"/>
  <c r="N32" i="10"/>
  <c r="AB23" i="6"/>
  <c r="T23" i="6"/>
  <c r="U23" i="6"/>
  <c r="AA33" i="6"/>
  <c r="AB33" i="6"/>
  <c r="T33" i="6"/>
  <c r="AC31" i="2"/>
  <c r="U24" i="3"/>
  <c r="P31" i="11"/>
  <c r="Z32" i="5"/>
  <c r="N23" i="11"/>
  <c r="M33" i="11"/>
  <c r="M29" i="11"/>
  <c r="Q32" i="6"/>
  <c r="P32" i="6"/>
  <c r="P31" i="7"/>
  <c r="L32" i="4"/>
  <c r="AC15" i="12"/>
  <c r="P32" i="4"/>
  <c r="S24" i="6"/>
  <c r="S32" i="4"/>
  <c r="Q25" i="5"/>
  <c r="L25" i="5"/>
  <c r="P23" i="5"/>
  <c r="O31" i="5"/>
  <c r="M25" i="5"/>
  <c r="L33" i="5"/>
  <c r="L28" i="6"/>
  <c r="L23" i="7"/>
  <c r="N25" i="5"/>
  <c r="M33" i="5"/>
  <c r="M30" i="6"/>
  <c r="N26" i="8"/>
  <c r="AC11" i="12"/>
  <c r="P27" i="5"/>
  <c r="O28" i="6"/>
  <c r="N32" i="6"/>
  <c r="O26" i="8"/>
  <c r="Q23" i="9"/>
  <c r="O33" i="5"/>
  <c r="P33" i="5"/>
  <c r="P30" i="6"/>
  <c r="Q26" i="8"/>
  <c r="L23" i="11"/>
  <c r="S33" i="9"/>
  <c r="Q30" i="6"/>
  <c r="L25" i="11"/>
  <c r="M26" i="4"/>
  <c r="N29" i="7"/>
  <c r="P29" i="7"/>
  <c r="Q29" i="7"/>
  <c r="L27" i="7"/>
  <c r="Q27" i="9"/>
  <c r="M27" i="7"/>
  <c r="N27" i="7"/>
  <c r="O28" i="10"/>
  <c r="O26" i="6"/>
  <c r="P29" i="5"/>
  <c r="L31" i="7"/>
  <c r="M31" i="7"/>
  <c r="Q23" i="7"/>
  <c r="M24" i="8"/>
  <c r="O32" i="6"/>
  <c r="Q31" i="5"/>
  <c r="P26" i="6"/>
  <c r="O27" i="7"/>
  <c r="N29" i="11"/>
  <c r="O23" i="5"/>
  <c r="M25" i="7"/>
  <c r="Q29" i="11"/>
  <c r="P30" i="10"/>
  <c r="Q27" i="7"/>
  <c r="L29" i="11"/>
  <c r="P28" i="12"/>
  <c r="M24" i="6"/>
  <c r="L24" i="8"/>
  <c r="N23" i="9"/>
  <c r="P26" i="10"/>
  <c r="AC19" i="12"/>
  <c r="P25" i="7"/>
  <c r="L33" i="9"/>
  <c r="N28" i="12"/>
  <c r="N24" i="6"/>
  <c r="AC21" i="12"/>
  <c r="P27" i="7"/>
  <c r="O31" i="7"/>
  <c r="N30" i="4"/>
  <c r="O29" i="5"/>
  <c r="AB21" i="12"/>
  <c r="AB19" i="12"/>
  <c r="AB17" i="12"/>
  <c r="AB15" i="12"/>
  <c r="AB11" i="12"/>
  <c r="AB9" i="12"/>
  <c r="AB7" i="12"/>
  <c r="AB5" i="12"/>
  <c r="N22" i="12"/>
  <c r="N20" i="12"/>
  <c r="N18" i="12"/>
  <c r="N16" i="12"/>
  <c r="N14" i="12"/>
  <c r="N10" i="12"/>
  <c r="Q22" i="12"/>
  <c r="Q20" i="12"/>
  <c r="Q18" i="12"/>
  <c r="Q16" i="12"/>
  <c r="Q14" i="12"/>
  <c r="Q10" i="12"/>
  <c r="L22" i="12"/>
  <c r="L20" i="12"/>
  <c r="L18" i="12"/>
  <c r="L16" i="12"/>
  <c r="L14" i="12"/>
  <c r="L10" i="12"/>
  <c r="P22" i="12"/>
  <c r="P20" i="12"/>
  <c r="P18" i="12"/>
  <c r="P16" i="12"/>
  <c r="P14" i="12"/>
  <c r="P10" i="12"/>
  <c r="M22" i="12"/>
  <c r="M20" i="12"/>
  <c r="M18" i="12"/>
  <c r="M16" i="12"/>
  <c r="M14" i="12"/>
  <c r="M10" i="12"/>
  <c r="O22" i="12"/>
  <c r="O20" i="12"/>
  <c r="O18" i="12"/>
  <c r="O16" i="12"/>
  <c r="O14" i="12"/>
  <c r="O10" i="12"/>
  <c r="N21" i="11"/>
  <c r="N19" i="11"/>
  <c r="N17" i="11"/>
  <c r="N15" i="11"/>
  <c r="N13" i="11"/>
  <c r="N7" i="11"/>
  <c r="N22" i="10"/>
  <c r="N20" i="10"/>
  <c r="N14" i="10"/>
  <c r="N10" i="10"/>
  <c r="N8" i="10"/>
  <c r="Q22" i="10"/>
  <c r="Q20" i="10"/>
  <c r="Q14" i="10"/>
  <c r="Q10" i="10"/>
  <c r="Q8" i="10"/>
  <c r="L22" i="10"/>
  <c r="L20" i="10"/>
  <c r="L14" i="10"/>
  <c r="L10" i="10"/>
  <c r="L8" i="10"/>
  <c r="N21" i="7"/>
  <c r="N19" i="7"/>
  <c r="N22" i="6"/>
  <c r="P16" i="6"/>
  <c r="P14" i="6"/>
  <c r="P12" i="6"/>
  <c r="P8" i="6"/>
  <c r="M22" i="6"/>
  <c r="M20" i="6"/>
  <c r="M18" i="6"/>
  <c r="M16" i="6"/>
  <c r="M14" i="6"/>
  <c r="M12" i="6"/>
  <c r="M8" i="6"/>
  <c r="O22" i="6"/>
  <c r="O20" i="6"/>
  <c r="O18" i="6"/>
  <c r="O16" i="6"/>
  <c r="O14" i="6"/>
  <c r="O12" i="6"/>
  <c r="O8" i="6"/>
  <c r="E125" i="3"/>
  <c r="S17" i="7"/>
  <c r="N17" i="7"/>
  <c r="S15" i="7"/>
  <c r="N15" i="7"/>
  <c r="S13" i="7"/>
  <c r="N13" i="7"/>
  <c r="S11" i="7"/>
  <c r="N11" i="7"/>
  <c r="S9" i="7"/>
  <c r="N9" i="7"/>
  <c r="S7" i="7"/>
  <c r="N7" i="7"/>
  <c r="S22" i="8"/>
  <c r="O22" i="8"/>
  <c r="M22" i="8"/>
  <c r="P22" i="8"/>
  <c r="L22" i="8"/>
  <c r="Q22" i="8"/>
  <c r="S20" i="8"/>
  <c r="O20" i="8"/>
  <c r="M20" i="8"/>
  <c r="P20" i="8"/>
  <c r="L20" i="8"/>
  <c r="Q20" i="8"/>
  <c r="S18" i="8"/>
  <c r="O18" i="8"/>
  <c r="M18" i="8"/>
  <c r="P18" i="8"/>
  <c r="L18" i="8"/>
  <c r="Q18" i="8"/>
  <c r="S16" i="8"/>
  <c r="O16" i="8"/>
  <c r="M16" i="8"/>
  <c r="P16" i="8"/>
  <c r="L16" i="8"/>
  <c r="Q16" i="8"/>
  <c r="S14" i="8"/>
  <c r="O14" i="8"/>
  <c r="M14" i="8"/>
  <c r="P14" i="8"/>
  <c r="L14" i="8"/>
  <c r="Q14" i="8"/>
  <c r="S12" i="8"/>
  <c r="O12" i="8"/>
  <c r="M12" i="8"/>
  <c r="P12" i="8"/>
  <c r="L12" i="8"/>
  <c r="Q12" i="8"/>
  <c r="N12" i="8"/>
  <c r="S10" i="8"/>
  <c r="O10" i="8"/>
  <c r="M10" i="8"/>
  <c r="P10" i="8"/>
  <c r="L10" i="8"/>
  <c r="Q10" i="8"/>
  <c r="N10" i="8"/>
  <c r="S8" i="8"/>
  <c r="O8" i="8"/>
  <c r="M8" i="8"/>
  <c r="P8" i="8"/>
  <c r="L8" i="8"/>
  <c r="Q8" i="8"/>
  <c r="N8" i="8"/>
  <c r="S27" i="11"/>
  <c r="O27" i="11"/>
  <c r="AD14" i="7"/>
  <c r="AB14" i="7"/>
  <c r="AD12" i="7"/>
  <c r="AB12" i="7"/>
  <c r="AD10" i="7"/>
  <c r="AB10" i="7"/>
  <c r="AD8" i="7"/>
  <c r="AB8" i="7"/>
  <c r="AD6" i="7"/>
  <c r="AB6" i="7"/>
  <c r="AC9" i="4"/>
  <c r="T9" i="4"/>
  <c r="V9" i="4"/>
  <c r="X9" i="4"/>
  <c r="Z9" i="4"/>
  <c r="R7" i="4"/>
  <c r="U7" i="4"/>
  <c r="W7" i="4"/>
  <c r="Y7" i="4"/>
  <c r="AA7" i="4"/>
  <c r="U5" i="4"/>
  <c r="T3" i="4"/>
  <c r="AC22" i="3"/>
  <c r="R22" i="3"/>
  <c r="W22" i="3"/>
  <c r="AA22" i="3"/>
  <c r="AB22" i="3"/>
  <c r="AD20" i="3"/>
  <c r="R20" i="3"/>
  <c r="W20" i="3"/>
  <c r="AA20" i="3"/>
  <c r="AB20" i="3"/>
  <c r="R18" i="3"/>
  <c r="W18" i="3"/>
  <c r="AA18" i="3"/>
  <c r="AB18" i="3"/>
  <c r="U19" i="2"/>
  <c r="Y19" i="2"/>
  <c r="AD17" i="2"/>
  <c r="V17" i="2"/>
  <c r="Z17" i="2"/>
  <c r="U15" i="2"/>
  <c r="AC13" i="2"/>
  <c r="V13" i="2"/>
  <c r="Z13" i="2"/>
  <c r="R11" i="2"/>
  <c r="U11" i="2"/>
  <c r="W11" i="2"/>
  <c r="Y11" i="2"/>
  <c r="AA11" i="2"/>
  <c r="U20" i="1"/>
  <c r="O33" i="9"/>
  <c r="L30" i="8"/>
  <c r="N24" i="10"/>
  <c r="O24" i="10"/>
  <c r="P24" i="10"/>
  <c r="AC17" i="12"/>
  <c r="Q24" i="10"/>
  <c r="O25" i="11"/>
  <c r="Q25" i="11"/>
  <c r="L24" i="10"/>
  <c r="P27" i="9"/>
  <c r="N26" i="10"/>
  <c r="N30" i="10"/>
  <c r="O30" i="12"/>
  <c r="L26" i="8"/>
  <c r="AC19" i="6"/>
  <c r="Q30" i="8"/>
  <c r="O28" i="8"/>
  <c r="O27" i="9"/>
  <c r="M30" i="10"/>
  <c r="M31" i="11"/>
  <c r="P26" i="8"/>
  <c r="Q30" i="10"/>
  <c r="Q31" i="11"/>
  <c r="L26" i="10"/>
  <c r="P29" i="11"/>
  <c r="L30" i="12"/>
  <c r="M33" i="9"/>
  <c r="P33" i="9"/>
  <c r="L27" i="9"/>
  <c r="Q28" i="10"/>
  <c r="L32" i="12"/>
  <c r="AC15" i="6"/>
  <c r="AC17" i="6"/>
  <c r="N30" i="8"/>
  <c r="P32" i="10"/>
  <c r="Q32" i="10"/>
  <c r="Q21" i="11"/>
  <c r="Q19" i="11"/>
  <c r="Q17" i="11"/>
  <c r="Q15" i="11"/>
  <c r="Q13" i="11"/>
  <c r="Q7" i="11"/>
  <c r="L21" i="11"/>
  <c r="L19" i="11"/>
  <c r="L17" i="11"/>
  <c r="L15" i="11"/>
  <c r="L13" i="11"/>
  <c r="L7" i="11"/>
  <c r="P21" i="11"/>
  <c r="P19" i="11"/>
  <c r="P17" i="11"/>
  <c r="P15" i="11"/>
  <c r="P13" i="11"/>
  <c r="P7" i="11"/>
  <c r="M21" i="11"/>
  <c r="M19" i="11"/>
  <c r="M17" i="11"/>
  <c r="M15" i="11"/>
  <c r="M13" i="11"/>
  <c r="M7" i="11"/>
  <c r="O21" i="11"/>
  <c r="O19" i="11"/>
  <c r="O17" i="11"/>
  <c r="O15" i="11"/>
  <c r="O13" i="11"/>
  <c r="O7" i="11"/>
  <c r="P14" i="10"/>
  <c r="P10" i="10"/>
  <c r="P8" i="10"/>
  <c r="M22" i="10"/>
  <c r="M20" i="10"/>
  <c r="M14" i="10"/>
  <c r="M10" i="10"/>
  <c r="M8" i="10"/>
  <c r="O22" i="10"/>
  <c r="O20" i="10"/>
  <c r="O14" i="10"/>
  <c r="O10" i="10"/>
  <c r="O8" i="10"/>
  <c r="N21" i="9"/>
  <c r="N17" i="9"/>
  <c r="N15" i="9"/>
  <c r="N13" i="9"/>
  <c r="N11" i="9"/>
  <c r="N9" i="9"/>
  <c r="N7" i="9"/>
  <c r="N22" i="8"/>
  <c r="N20" i="8"/>
  <c r="N18" i="8"/>
  <c r="N16" i="8"/>
  <c r="N14" i="8"/>
  <c r="Q17" i="7"/>
  <c r="Q15" i="7"/>
  <c r="Q13" i="7"/>
  <c r="Q11" i="7"/>
  <c r="Q9" i="7"/>
  <c r="Q7" i="7"/>
  <c r="L17" i="7"/>
  <c r="L15" i="7"/>
  <c r="L13" i="7"/>
  <c r="L11" i="7"/>
  <c r="L9" i="7"/>
  <c r="L7" i="7"/>
  <c r="P17" i="7"/>
  <c r="P15" i="7"/>
  <c r="P13" i="7"/>
  <c r="P11" i="7"/>
  <c r="P9" i="7"/>
  <c r="P7" i="7"/>
  <c r="M17" i="7"/>
  <c r="M15" i="7"/>
  <c r="M13" i="7"/>
  <c r="M11" i="7"/>
  <c r="M9" i="7"/>
  <c r="M7" i="7"/>
  <c r="O17" i="7"/>
  <c r="O15" i="7"/>
  <c r="O13" i="7"/>
  <c r="O11" i="7"/>
  <c r="O9" i="7"/>
  <c r="O7" i="7"/>
  <c r="Z21" i="6"/>
  <c r="Z19" i="6"/>
  <c r="Z15" i="6"/>
  <c r="Z13" i="6"/>
  <c r="Z11" i="6"/>
  <c r="Z9" i="6"/>
  <c r="Z7" i="6"/>
  <c r="Z5" i="6"/>
  <c r="Z3" i="6"/>
  <c r="T21" i="6"/>
  <c r="T19" i="6"/>
  <c r="T15" i="6"/>
  <c r="T13" i="6"/>
  <c r="T11" i="6"/>
  <c r="T9" i="6"/>
  <c r="T7" i="6"/>
  <c r="T5" i="6"/>
  <c r="T3" i="6"/>
  <c r="U21" i="6"/>
  <c r="U19" i="6"/>
  <c r="U15" i="6"/>
  <c r="U13" i="6"/>
  <c r="U11" i="6"/>
  <c r="U9" i="6"/>
  <c r="U7" i="6"/>
  <c r="U5" i="6"/>
  <c r="U3" i="6"/>
  <c r="W21" i="6"/>
  <c r="W19" i="6"/>
  <c r="W15" i="6"/>
  <c r="W13" i="6"/>
  <c r="W11" i="6"/>
  <c r="W9" i="6"/>
  <c r="W7" i="6"/>
  <c r="W5" i="6"/>
  <c r="W3" i="6"/>
  <c r="Y21" i="6"/>
  <c r="Y19" i="6"/>
  <c r="Y15" i="6"/>
  <c r="Y13" i="6"/>
  <c r="Y11" i="6"/>
  <c r="Y9" i="6"/>
  <c r="Y7" i="6"/>
  <c r="Y5" i="6"/>
  <c r="Y3" i="6"/>
  <c r="X21" i="6"/>
  <c r="X19" i="6"/>
  <c r="X15" i="6"/>
  <c r="X13" i="6"/>
  <c r="X11" i="6"/>
  <c r="X9" i="6"/>
  <c r="X7" i="6"/>
  <c r="X5" i="6"/>
  <c r="X3" i="6"/>
  <c r="AA21" i="6"/>
  <c r="AA19" i="6"/>
  <c r="AA15" i="6"/>
  <c r="AA13" i="6"/>
  <c r="AA11" i="6"/>
  <c r="AA9" i="6"/>
  <c r="AA7" i="6"/>
  <c r="AA5" i="6"/>
  <c r="AA3" i="6"/>
  <c r="V21" i="6"/>
  <c r="V19" i="6"/>
  <c r="V15" i="6"/>
  <c r="V13" i="6"/>
  <c r="V11" i="6"/>
  <c r="V9" i="6"/>
  <c r="V7" i="6"/>
  <c r="V5" i="6"/>
  <c r="R19" i="6"/>
  <c r="R15" i="6"/>
  <c r="R11" i="6"/>
  <c r="R9" i="6"/>
  <c r="R7" i="6"/>
  <c r="R5" i="6"/>
  <c r="T22" i="5"/>
  <c r="T20" i="5"/>
  <c r="W22" i="5"/>
  <c r="W20" i="5"/>
  <c r="X22" i="5"/>
  <c r="X20" i="5"/>
  <c r="V22" i="5"/>
  <c r="V20" i="5"/>
  <c r="U22" i="3"/>
  <c r="U20" i="3"/>
  <c r="U18" i="3"/>
  <c r="AB29" i="12"/>
  <c r="T29" i="12"/>
  <c r="U25" i="12"/>
  <c r="Z25" i="12"/>
  <c r="AC23" i="12"/>
  <c r="W23" i="12"/>
  <c r="AA23" i="12"/>
  <c r="R32" i="11"/>
  <c r="T32" i="11"/>
  <c r="Y32" i="11"/>
  <c r="AB32" i="11"/>
  <c r="W32" i="11"/>
  <c r="AD30" i="11"/>
  <c r="W30" i="11"/>
  <c r="AB30" i="11"/>
  <c r="R30" i="11"/>
  <c r="Z30" i="11"/>
  <c r="Z33" i="10"/>
  <c r="X33" i="10"/>
  <c r="T31" i="10"/>
  <c r="Z31" i="10"/>
  <c r="Z31" i="6"/>
  <c r="U31" i="6"/>
  <c r="W31" i="6"/>
  <c r="V31" i="6"/>
  <c r="T31" i="6"/>
  <c r="AD29" i="6"/>
  <c r="R29" i="6"/>
  <c r="U29" i="6"/>
  <c r="X29" i="6"/>
  <c r="AA29" i="6"/>
  <c r="T29" i="6"/>
  <c r="Y29" i="6"/>
  <c r="AB29" i="6"/>
  <c r="X27" i="6"/>
  <c r="T27" i="6"/>
  <c r="V27" i="6"/>
  <c r="Y27" i="6"/>
  <c r="U27" i="6"/>
  <c r="Z27" i="6"/>
  <c r="AB27" i="6"/>
  <c r="R27" i="6"/>
  <c r="AA27" i="6"/>
  <c r="Y25" i="6"/>
  <c r="R25" i="6"/>
  <c r="U25" i="6"/>
  <c r="W25" i="6"/>
  <c r="Z25" i="6"/>
  <c r="AB25" i="6"/>
  <c r="V25" i="6"/>
  <c r="AA25" i="6"/>
  <c r="T25" i="6"/>
  <c r="X25" i="6"/>
  <c r="AD23" i="6"/>
  <c r="AA23" i="6"/>
  <c r="V23" i="6"/>
  <c r="AD3" i="6"/>
  <c r="AB3" i="6"/>
  <c r="AC32" i="5"/>
  <c r="R32" i="5"/>
  <c r="AC30" i="5"/>
  <c r="U30" i="5"/>
  <c r="X30" i="5"/>
  <c r="Z30" i="5"/>
  <c r="R30" i="5"/>
  <c r="Y30" i="5"/>
  <c r="AA30" i="5"/>
  <c r="W30" i="5"/>
  <c r="R28" i="5"/>
  <c r="T28" i="5"/>
  <c r="V28" i="5"/>
  <c r="Z28" i="5"/>
  <c r="AB28" i="5"/>
  <c r="Y28" i="5"/>
  <c r="AA28" i="5"/>
  <c r="AD26" i="5"/>
  <c r="T26" i="5"/>
  <c r="V26" i="5"/>
  <c r="X26" i="5"/>
  <c r="Z26" i="5"/>
  <c r="AB26" i="5"/>
  <c r="U26" i="5"/>
  <c r="Y26" i="5"/>
  <c r="W26" i="5"/>
  <c r="R26" i="5"/>
  <c r="AD24" i="5"/>
  <c r="Y24" i="5"/>
  <c r="AD32" i="3"/>
  <c r="T32" i="3"/>
  <c r="V32" i="3"/>
  <c r="X32" i="3"/>
  <c r="Z32" i="3"/>
  <c r="W32" i="3"/>
  <c r="AA32" i="3"/>
  <c r="Y32" i="3"/>
  <c r="AD30" i="3"/>
  <c r="V30" i="3"/>
  <c r="Z30" i="3"/>
  <c r="U30" i="3"/>
  <c r="W30" i="3"/>
  <c r="AD28" i="3"/>
  <c r="Z28" i="3"/>
  <c r="AA28" i="3"/>
  <c r="U26" i="3"/>
  <c r="AC24" i="3"/>
  <c r="X24" i="3"/>
  <c r="Z24" i="3"/>
  <c r="Y24" i="3"/>
  <c r="W24" i="3"/>
  <c r="AB24" i="3"/>
  <c r="AD18" i="3"/>
  <c r="AC18" i="3"/>
  <c r="X28" i="5"/>
  <c r="V33" i="12"/>
  <c r="X26" i="9"/>
  <c r="AC25" i="8"/>
  <c r="Y30" i="11"/>
  <c r="Z25" i="8"/>
  <c r="W33" i="8"/>
  <c r="T30" i="11"/>
  <c r="Y32" i="9"/>
  <c r="V31" i="10"/>
  <c r="AA25" i="12"/>
  <c r="V26" i="3"/>
  <c r="AB32" i="3"/>
  <c r="R24" i="3"/>
  <c r="V23" i="10"/>
  <c r="T27" i="10"/>
  <c r="AB33" i="10"/>
  <c r="AD31" i="12"/>
  <c r="R32" i="3"/>
  <c r="T30" i="5"/>
  <c r="V32" i="5"/>
  <c r="W29" i="6"/>
  <c r="Y31" i="6"/>
  <c r="R3" i="12"/>
  <c r="V31" i="12"/>
  <c r="AD32" i="11"/>
  <c r="AC20" i="3"/>
  <c r="U29" i="10"/>
  <c r="W23" i="10"/>
  <c r="AC5" i="6"/>
  <c r="AC33" i="6"/>
  <c r="AB30" i="5"/>
  <c r="AB25" i="12"/>
  <c r="X25" i="12"/>
  <c r="AC30" i="3"/>
  <c r="Z24" i="5"/>
  <c r="V33" i="6"/>
  <c r="AA26" i="3"/>
  <c r="R23" i="6"/>
  <c r="AB24" i="5"/>
  <c r="X33" i="6"/>
  <c r="R24" i="5"/>
  <c r="Y33" i="6"/>
  <c r="W23" i="6"/>
  <c r="X23" i="6"/>
  <c r="W24" i="5"/>
  <c r="R33" i="6"/>
  <c r="Z23" i="6"/>
  <c r="V30" i="5"/>
  <c r="AC5" i="1"/>
  <c r="AA32" i="5"/>
  <c r="AB32" i="5"/>
  <c r="Y25" i="12"/>
  <c r="W32" i="5"/>
  <c r="Z29" i="8"/>
  <c r="T24" i="3"/>
  <c r="AA31" i="6"/>
  <c r="AC9" i="6"/>
  <c r="AD30" i="5"/>
  <c r="AD22" i="3"/>
  <c r="AD23" i="12"/>
  <c r="AC11" i="6"/>
  <c r="AC7" i="12"/>
  <c r="AC24" i="5"/>
  <c r="AC8" i="7"/>
  <c r="AC29" i="12"/>
  <c r="AC5" i="12"/>
  <c r="AC14" i="7"/>
  <c r="AC4" i="7"/>
  <c r="AC28" i="3"/>
  <c r="AC25" i="12"/>
  <c r="AC20" i="5"/>
  <c r="AC9" i="12"/>
  <c r="AC31" i="6"/>
  <c r="AC10" i="7"/>
  <c r="AC26" i="5"/>
  <c r="AC3" i="6"/>
  <c r="AC12" i="7"/>
  <c r="AC28" i="5"/>
  <c r="AD22" i="5"/>
  <c r="Z21" i="12"/>
  <c r="Z19" i="12"/>
  <c r="Z17" i="12"/>
  <c r="Z15" i="12"/>
  <c r="Z11" i="12"/>
  <c r="Z9" i="12"/>
  <c r="Z7" i="12"/>
  <c r="Z5" i="12"/>
  <c r="Z3" i="12"/>
  <c r="T21" i="12"/>
  <c r="T19" i="12"/>
  <c r="T17" i="12"/>
  <c r="T15" i="12"/>
  <c r="T11" i="12"/>
  <c r="T9" i="12"/>
  <c r="T7" i="12"/>
  <c r="T5" i="12"/>
  <c r="T3" i="12"/>
  <c r="U21" i="12"/>
  <c r="U19" i="12"/>
  <c r="U17" i="12"/>
  <c r="U15" i="12"/>
  <c r="U11" i="12"/>
  <c r="U9" i="12"/>
  <c r="U7" i="12"/>
  <c r="U5" i="12"/>
  <c r="U3" i="12"/>
  <c r="W21" i="12"/>
  <c r="W19" i="12"/>
  <c r="W17" i="12"/>
  <c r="W15" i="12"/>
  <c r="W11" i="12"/>
  <c r="W9" i="12"/>
  <c r="W7" i="12"/>
  <c r="W5" i="12"/>
  <c r="W3" i="12"/>
  <c r="Y21" i="12"/>
  <c r="Y19" i="12"/>
  <c r="Y17" i="12"/>
  <c r="Y15" i="12"/>
  <c r="Y11" i="12"/>
  <c r="Y9" i="12"/>
  <c r="Y7" i="12"/>
  <c r="Y5" i="12"/>
  <c r="Y3" i="12"/>
  <c r="X21" i="12"/>
  <c r="X19" i="12"/>
  <c r="X17" i="12"/>
  <c r="X15" i="12"/>
  <c r="X11" i="12"/>
  <c r="X9" i="12"/>
  <c r="X7" i="12"/>
  <c r="X5" i="12"/>
  <c r="X3" i="12"/>
  <c r="AA21" i="12"/>
  <c r="AA19" i="12"/>
  <c r="AA17" i="12"/>
  <c r="AA15" i="12"/>
  <c r="AA11" i="12"/>
  <c r="AA9" i="12"/>
  <c r="AA7" i="12"/>
  <c r="AA5" i="12"/>
  <c r="AA3" i="12"/>
  <c r="V21" i="12"/>
  <c r="V19" i="12"/>
  <c r="V17" i="12"/>
  <c r="V15" i="12"/>
  <c r="V11" i="12"/>
  <c r="V9" i="12"/>
  <c r="V7" i="12"/>
  <c r="V5" i="12"/>
  <c r="V3" i="12"/>
  <c r="R21" i="12"/>
  <c r="R19" i="12"/>
  <c r="R17" i="12"/>
  <c r="R15" i="12"/>
  <c r="R11" i="12"/>
  <c r="R9" i="12"/>
  <c r="R7" i="12"/>
  <c r="R5" i="12"/>
  <c r="Z14" i="7"/>
  <c r="Z12" i="7"/>
  <c r="Z10" i="7"/>
  <c r="Z8" i="7"/>
  <c r="Z6" i="7"/>
  <c r="T14" i="7"/>
  <c r="T12" i="7"/>
  <c r="T10" i="7"/>
  <c r="T8" i="7"/>
  <c r="T6" i="7"/>
  <c r="U14" i="7"/>
  <c r="U12" i="7"/>
  <c r="U10" i="7"/>
  <c r="U8" i="7"/>
  <c r="U6" i="7"/>
  <c r="W14" i="7"/>
  <c r="W12" i="7"/>
  <c r="W10" i="7"/>
  <c r="W8" i="7"/>
  <c r="W6" i="7"/>
  <c r="Y14" i="7"/>
  <c r="Y12" i="7"/>
  <c r="Y10" i="7"/>
  <c r="Y8" i="7"/>
  <c r="Y6" i="7"/>
  <c r="X14" i="7"/>
  <c r="X12" i="7"/>
  <c r="X10" i="7"/>
  <c r="X8" i="7"/>
  <c r="X6" i="7"/>
  <c r="AA14" i="7"/>
  <c r="AA12" i="7"/>
  <c r="AA10" i="7"/>
  <c r="AA8" i="7"/>
  <c r="AA6" i="7"/>
  <c r="V14" i="7"/>
  <c r="V12" i="7"/>
  <c r="V10" i="7"/>
  <c r="V8" i="7"/>
  <c r="V6" i="7"/>
  <c r="R14" i="7"/>
  <c r="R12" i="7"/>
  <c r="R10" i="7"/>
  <c r="R8" i="7"/>
  <c r="R6" i="7"/>
  <c r="AB21" i="6"/>
  <c r="AB19" i="6"/>
  <c r="AB17" i="6"/>
  <c r="AB15" i="6"/>
  <c r="AB13" i="6"/>
  <c r="AB11" i="6"/>
  <c r="AB9" i="6"/>
  <c r="AB7" i="6"/>
  <c r="AB5" i="6"/>
  <c r="AB22" i="5"/>
  <c r="AB20" i="5"/>
  <c r="Z22" i="5"/>
  <c r="Z20" i="5"/>
  <c r="U22" i="5"/>
  <c r="U20" i="5"/>
  <c r="Y22" i="5"/>
  <c r="Y20" i="5"/>
  <c r="AA22" i="5"/>
  <c r="AA20" i="5"/>
  <c r="R22" i="5"/>
  <c r="R20" i="5"/>
  <c r="AB7" i="4"/>
  <c r="Z22" i="3"/>
  <c r="Z20" i="3"/>
  <c r="Z18" i="3"/>
  <c r="X22" i="3"/>
  <c r="X20" i="3"/>
  <c r="X18" i="3"/>
  <c r="V22" i="3"/>
  <c r="V20" i="3"/>
  <c r="V18" i="3"/>
  <c r="T22" i="3"/>
  <c r="T20" i="3"/>
  <c r="T18" i="3"/>
  <c r="Z20" i="1"/>
  <c r="X20" i="1"/>
  <c r="Y23" i="12"/>
  <c r="Z33" i="6"/>
  <c r="V29" i="6"/>
  <c r="W27" i="6"/>
  <c r="U28" i="5"/>
  <c r="AA26" i="5"/>
  <c r="U28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47" i="4"/>
  <c r="E50" i="4"/>
  <c r="E11" i="4"/>
  <c r="E55" i="4"/>
  <c r="E62" i="4"/>
  <c r="E30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3" i="4"/>
  <c r="E144" i="4"/>
  <c r="E145" i="4"/>
  <c r="E146" i="4"/>
  <c r="E147" i="4"/>
  <c r="E148" i="4"/>
  <c r="E149" i="4"/>
  <c r="E151" i="4"/>
  <c r="E152" i="4"/>
  <c r="E54" i="5"/>
  <c r="E35" i="5"/>
  <c r="E27" i="5"/>
  <c r="E59" i="5"/>
  <c r="E19" i="5"/>
  <c r="E53" i="5"/>
  <c r="E4" i="5"/>
  <c r="E21" i="5"/>
  <c r="E9" i="5"/>
  <c r="E49" i="5"/>
  <c r="E65" i="5"/>
  <c r="E52" i="5"/>
  <c r="E64" i="5"/>
  <c r="E14" i="5"/>
  <c r="E15" i="5"/>
  <c r="E28" i="5"/>
  <c r="E23" i="5"/>
  <c r="E3" i="5"/>
  <c r="E12" i="5"/>
  <c r="E36" i="5"/>
  <c r="E7" i="5"/>
  <c r="E6" i="5"/>
  <c r="E42" i="5"/>
  <c r="E13" i="5"/>
  <c r="E16" i="5"/>
  <c r="E20" i="5"/>
  <c r="E22" i="5"/>
  <c r="E17" i="5"/>
  <c r="E43" i="5"/>
  <c r="E26" i="5"/>
  <c r="E37" i="5"/>
  <c r="E10" i="5"/>
  <c r="E30" i="5"/>
  <c r="E32" i="5"/>
  <c r="E66" i="5"/>
  <c r="E5" i="5"/>
  <c r="E8" i="5"/>
  <c r="E40" i="5"/>
  <c r="E33" i="5"/>
  <c r="E58" i="5"/>
  <c r="E51" i="5"/>
  <c r="E62" i="5"/>
  <c r="E61" i="5"/>
  <c r="E34" i="5"/>
  <c r="E55" i="5"/>
  <c r="E24" i="5"/>
  <c r="E47" i="5"/>
  <c r="E29" i="5"/>
  <c r="E44" i="5"/>
  <c r="E31" i="5"/>
  <c r="E18" i="5"/>
  <c r="E39" i="5"/>
  <c r="E57" i="5"/>
  <c r="E11" i="5"/>
  <c r="E56" i="5"/>
  <c r="E46" i="5"/>
  <c r="E50" i="5"/>
  <c r="E63" i="5"/>
  <c r="E41" i="5"/>
  <c r="E60" i="5"/>
  <c r="E25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8" i="5"/>
  <c r="E129" i="5"/>
  <c r="E130" i="5"/>
  <c r="E131" i="5"/>
  <c r="E133" i="5"/>
  <c r="E134" i="5"/>
  <c r="E135" i="5"/>
  <c r="E136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57" i="6"/>
  <c r="E42" i="6"/>
  <c r="E58" i="6"/>
  <c r="E77" i="6"/>
  <c r="E14" i="6"/>
  <c r="E49" i="6"/>
  <c r="E29" i="6"/>
  <c r="E61" i="6"/>
  <c r="E33" i="6"/>
  <c r="E68" i="6"/>
  <c r="E79" i="6"/>
  <c r="E69" i="6"/>
  <c r="E71" i="6"/>
  <c r="E67" i="6"/>
  <c r="E32" i="6"/>
  <c r="E11" i="6"/>
  <c r="E15" i="6"/>
  <c r="E54" i="6"/>
  <c r="E18" i="6"/>
  <c r="E74" i="6"/>
  <c r="E16" i="6"/>
  <c r="E19" i="6"/>
  <c r="E4" i="6"/>
  <c r="E7" i="6"/>
  <c r="E51" i="6"/>
  <c r="E66" i="6"/>
  <c r="E23" i="6"/>
  <c r="E8" i="6"/>
  <c r="E27" i="6"/>
  <c r="E40" i="6"/>
  <c r="E6" i="6"/>
  <c r="E28" i="6"/>
  <c r="E65" i="6"/>
  <c r="E25" i="6"/>
  <c r="E88" i="6"/>
  <c r="E89" i="6"/>
  <c r="E59" i="6"/>
  <c r="E9" i="6"/>
  <c r="E43" i="6"/>
  <c r="E12" i="6"/>
  <c r="E41" i="6"/>
  <c r="E13" i="6"/>
  <c r="E37" i="6"/>
  <c r="E21" i="6"/>
  <c r="E60" i="6"/>
  <c r="E38" i="6"/>
  <c r="E55" i="6"/>
  <c r="E5" i="6"/>
  <c r="E90" i="6"/>
  <c r="E86" i="6"/>
  <c r="E39" i="6"/>
  <c r="E82" i="6"/>
  <c r="E44" i="6"/>
  <c r="E63" i="6"/>
  <c r="E34" i="6"/>
  <c r="E45" i="6"/>
  <c r="E31" i="6"/>
  <c r="E20" i="6"/>
  <c r="E56" i="6"/>
  <c r="E22" i="6"/>
  <c r="E83" i="6"/>
  <c r="E47" i="6"/>
  <c r="E70" i="6"/>
  <c r="E36" i="6"/>
  <c r="E85" i="6"/>
  <c r="E30" i="6"/>
  <c r="E80" i="6"/>
  <c r="E75" i="6"/>
  <c r="E48" i="6"/>
  <c r="E53" i="6"/>
  <c r="E72" i="6"/>
  <c r="E73" i="6"/>
  <c r="E64" i="6"/>
  <c r="E24" i="6"/>
  <c r="E87" i="6"/>
  <c r="E81" i="6"/>
  <c r="E84" i="6"/>
  <c r="E78" i="6"/>
  <c r="E76" i="6"/>
  <c r="E17" i="6"/>
  <c r="E62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50" i="7"/>
  <c r="E29" i="7"/>
  <c r="E44" i="7"/>
  <c r="E11" i="7"/>
  <c r="E34" i="7"/>
  <c r="E7" i="7"/>
  <c r="E35" i="7"/>
  <c r="E12" i="7"/>
  <c r="E17" i="7"/>
  <c r="E23" i="7"/>
  <c r="E9" i="7"/>
  <c r="E14" i="7"/>
  <c r="E5" i="7"/>
  <c r="E24" i="7"/>
  <c r="E38" i="7"/>
  <c r="E27" i="7"/>
  <c r="E32" i="7"/>
  <c r="E18" i="7"/>
  <c r="E55" i="7"/>
  <c r="E6" i="7"/>
  <c r="E3" i="7"/>
  <c r="E15" i="7"/>
  <c r="E10" i="7"/>
  <c r="E47" i="7"/>
  <c r="E54" i="7"/>
  <c r="E21" i="7"/>
  <c r="E37" i="7"/>
  <c r="E13" i="7"/>
  <c r="E20" i="7"/>
  <c r="E43" i="7"/>
  <c r="E25" i="7"/>
  <c r="E52" i="7"/>
  <c r="E45" i="7"/>
  <c r="E40" i="7"/>
  <c r="E53" i="7"/>
  <c r="E42" i="7"/>
  <c r="E26" i="7"/>
  <c r="E33" i="7"/>
  <c r="E49" i="7"/>
  <c r="E48" i="7"/>
  <c r="E41" i="7"/>
  <c r="E39" i="7"/>
  <c r="E57" i="7"/>
  <c r="E58" i="7"/>
  <c r="E31" i="7"/>
  <c r="E28" i="7"/>
  <c r="E19" i="7"/>
  <c r="E51" i="7"/>
  <c r="E56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5" i="8"/>
  <c r="E146" i="8"/>
  <c r="E147" i="8"/>
  <c r="E148" i="8"/>
  <c r="E149" i="8"/>
  <c r="E150" i="8"/>
  <c r="E151" i="8"/>
  <c r="E152" i="8"/>
  <c r="E6" i="9"/>
  <c r="E55" i="9"/>
  <c r="E41" i="9"/>
  <c r="E38" i="9"/>
  <c r="E22" i="9"/>
  <c r="E47" i="9"/>
  <c r="E45" i="9"/>
  <c r="E68" i="9"/>
  <c r="E52" i="9"/>
  <c r="E32" i="9"/>
  <c r="E14" i="9"/>
  <c r="E40" i="9"/>
  <c r="E26" i="9"/>
  <c r="E18" i="9"/>
  <c r="E67" i="9"/>
  <c r="E7" i="9"/>
  <c r="E16" i="9"/>
  <c r="E10" i="9"/>
  <c r="E65" i="9"/>
  <c r="E30" i="9"/>
  <c r="E12" i="9"/>
  <c r="E58" i="9"/>
  <c r="E20" i="9"/>
  <c r="E11" i="9"/>
  <c r="E24" i="9"/>
  <c r="E34" i="9"/>
  <c r="E5" i="9"/>
  <c r="E27" i="9"/>
  <c r="E46" i="9"/>
  <c r="E48" i="9"/>
  <c r="E35" i="9"/>
  <c r="E61" i="9"/>
  <c r="E15" i="9"/>
  <c r="E63" i="9"/>
  <c r="E62" i="9"/>
  <c r="E64" i="9"/>
  <c r="E44" i="9"/>
  <c r="E54" i="9"/>
  <c r="E49" i="9"/>
  <c r="E56" i="9"/>
  <c r="E29" i="9"/>
  <c r="E60" i="9"/>
  <c r="E25" i="9"/>
  <c r="E50" i="9"/>
  <c r="E21" i="9"/>
  <c r="E51" i="9"/>
  <c r="E13" i="9"/>
  <c r="E3" i="9"/>
  <c r="E33" i="9"/>
  <c r="E19" i="9"/>
  <c r="E36" i="9"/>
  <c r="E42" i="9"/>
  <c r="E57" i="9"/>
  <c r="E28" i="9"/>
  <c r="E53" i="9"/>
  <c r="E8" i="9"/>
  <c r="E43" i="9"/>
  <c r="E4" i="9"/>
  <c r="E31" i="9"/>
  <c r="E17" i="9"/>
  <c r="E59" i="9"/>
  <c r="E69" i="9"/>
  <c r="E71" i="9"/>
  <c r="E72" i="9"/>
  <c r="E73" i="9"/>
  <c r="E74" i="9"/>
  <c r="E75" i="9"/>
  <c r="E76" i="9"/>
  <c r="E77" i="9"/>
  <c r="E78" i="9"/>
  <c r="E80" i="9"/>
  <c r="E81" i="9"/>
  <c r="E82" i="9"/>
  <c r="E83" i="9"/>
  <c r="E84" i="9"/>
  <c r="E85" i="9"/>
  <c r="E86" i="9"/>
  <c r="E87" i="9"/>
  <c r="E88" i="9"/>
  <c r="E90" i="9"/>
  <c r="E91" i="9"/>
  <c r="E92" i="9"/>
  <c r="E93" i="9"/>
  <c r="E94" i="9"/>
  <c r="E95" i="9"/>
  <c r="E96" i="9"/>
  <c r="E97" i="9"/>
  <c r="E98" i="9"/>
  <c r="E99" i="9"/>
  <c r="E100" i="9"/>
  <c r="E101" i="9"/>
  <c r="E103" i="9"/>
  <c r="E104" i="9"/>
  <c r="E105" i="9"/>
  <c r="E106" i="9"/>
  <c r="E107" i="9"/>
  <c r="E109" i="9"/>
  <c r="E110" i="9"/>
  <c r="E111" i="9"/>
  <c r="E112" i="9"/>
  <c r="E113" i="9"/>
  <c r="E114" i="9"/>
  <c r="E115" i="9"/>
  <c r="E116" i="9"/>
  <c r="E117" i="9"/>
  <c r="E118" i="9"/>
  <c r="E120" i="9"/>
  <c r="E121" i="9"/>
  <c r="E122" i="9"/>
  <c r="E123" i="9"/>
  <c r="E124" i="9"/>
  <c r="E125" i="9"/>
  <c r="E126" i="9"/>
  <c r="E127" i="9"/>
  <c r="E129" i="9"/>
  <c r="E130" i="9"/>
  <c r="E131" i="9"/>
  <c r="E132" i="9"/>
  <c r="E134" i="9"/>
  <c r="E136" i="9"/>
  <c r="E137" i="9"/>
  <c r="E138" i="9"/>
  <c r="E140" i="9"/>
  <c r="E141" i="9"/>
  <c r="E142" i="9"/>
  <c r="E144" i="9"/>
  <c r="E145" i="9"/>
  <c r="E147" i="9"/>
  <c r="E148" i="9"/>
  <c r="E149" i="9"/>
  <c r="E150" i="9"/>
  <c r="E151" i="9"/>
  <c r="E152" i="9"/>
  <c r="E24" i="10"/>
  <c r="E35" i="10"/>
  <c r="E14" i="10"/>
  <c r="E21" i="10"/>
  <c r="E27" i="10"/>
  <c r="E11" i="10"/>
  <c r="E7" i="10"/>
  <c r="E33" i="10"/>
  <c r="E9" i="10"/>
  <c r="E75" i="10"/>
  <c r="E44" i="10"/>
  <c r="E39" i="10"/>
  <c r="E20" i="10"/>
  <c r="E6" i="10"/>
  <c r="E69" i="10"/>
  <c r="E74" i="10"/>
  <c r="E64" i="10"/>
  <c r="E5" i="10"/>
  <c r="E92" i="10"/>
  <c r="E80" i="10"/>
  <c r="E81" i="10"/>
  <c r="E25" i="10"/>
  <c r="E47" i="10"/>
  <c r="E79" i="10"/>
  <c r="E50" i="10"/>
  <c r="E16" i="10"/>
  <c r="E29" i="10"/>
  <c r="E70" i="10"/>
  <c r="E51" i="10"/>
  <c r="E36" i="10"/>
  <c r="E53" i="10"/>
  <c r="E58" i="10"/>
  <c r="E18" i="10"/>
  <c r="E90" i="10"/>
  <c r="E76" i="10"/>
  <c r="E37" i="10"/>
  <c r="E15" i="10"/>
  <c r="E78" i="10"/>
  <c r="E68" i="10"/>
  <c r="E52" i="10"/>
  <c r="E85" i="10"/>
  <c r="E57" i="10"/>
  <c r="E17" i="10"/>
  <c r="E82" i="10"/>
  <c r="E28" i="10"/>
  <c r="E59" i="10"/>
  <c r="E88" i="10"/>
  <c r="E30" i="10"/>
  <c r="E84" i="10"/>
  <c r="E32" i="10"/>
  <c r="E67" i="10"/>
  <c r="E61" i="10"/>
  <c r="E31" i="10"/>
  <c r="E38" i="10"/>
  <c r="E4" i="10"/>
  <c r="E23" i="10"/>
  <c r="E54" i="10"/>
  <c r="E65" i="10"/>
  <c r="E91" i="10"/>
  <c r="E77" i="10"/>
  <c r="E34" i="10"/>
  <c r="E45" i="10"/>
  <c r="E71" i="10"/>
  <c r="E49" i="10"/>
  <c r="E62" i="10"/>
  <c r="E72" i="10"/>
  <c r="E43" i="10"/>
  <c r="E26" i="10"/>
  <c r="E94" i="10"/>
  <c r="E95" i="10"/>
  <c r="E96" i="10"/>
  <c r="E97" i="10"/>
  <c r="E98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5" i="10"/>
  <c r="E126" i="10"/>
  <c r="E127" i="10"/>
  <c r="E128" i="10"/>
  <c r="E129" i="10"/>
  <c r="E130" i="10"/>
  <c r="E132" i="10"/>
  <c r="E133" i="10"/>
  <c r="E135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29" i="11"/>
  <c r="E7" i="11"/>
  <c r="E14" i="11"/>
  <c r="E33" i="11"/>
  <c r="E37" i="11"/>
  <c r="E18" i="11"/>
  <c r="E26" i="11"/>
  <c r="E3" i="11"/>
  <c r="E10" i="11"/>
  <c r="E27" i="11"/>
  <c r="E16" i="11"/>
  <c r="E19" i="11"/>
  <c r="E51" i="11"/>
  <c r="E50" i="11"/>
  <c r="E49" i="11"/>
  <c r="E13" i="11"/>
  <c r="E39" i="11"/>
  <c r="E6" i="11"/>
  <c r="E30" i="11"/>
  <c r="E41" i="11"/>
  <c r="E12" i="11"/>
  <c r="E24" i="11"/>
  <c r="E46" i="11"/>
  <c r="E20" i="11"/>
  <c r="E21" i="11"/>
  <c r="E42" i="11"/>
  <c r="E43" i="11"/>
  <c r="E17" i="11"/>
  <c r="E35" i="11"/>
  <c r="E28" i="11"/>
  <c r="E8" i="11"/>
  <c r="E32" i="11"/>
  <c r="E31" i="11"/>
  <c r="E5" i="11"/>
  <c r="E44" i="11"/>
  <c r="E45" i="11"/>
  <c r="E40" i="11"/>
  <c r="E22" i="11"/>
  <c r="E25" i="11"/>
  <c r="E47" i="11"/>
  <c r="E4" i="11"/>
  <c r="E9" i="11"/>
  <c r="E34" i="11"/>
  <c r="E52" i="11"/>
  <c r="E53" i="11"/>
  <c r="E54" i="11"/>
  <c r="E55" i="11"/>
  <c r="E56" i="11"/>
  <c r="E57" i="11"/>
  <c r="E58" i="11"/>
  <c r="E59" i="11"/>
  <c r="E60" i="11"/>
  <c r="E61" i="11"/>
  <c r="E63" i="11"/>
  <c r="E64" i="11"/>
  <c r="E65" i="11"/>
  <c r="E67" i="11"/>
  <c r="E68" i="11"/>
  <c r="E69" i="11"/>
  <c r="E71" i="11"/>
  <c r="E72" i="11"/>
  <c r="E73" i="11"/>
  <c r="E75" i="11"/>
  <c r="E76" i="11"/>
  <c r="E77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3" i="11"/>
  <c r="E106" i="11"/>
  <c r="E107" i="11"/>
  <c r="E108" i="11"/>
  <c r="E110" i="11"/>
  <c r="E111" i="11"/>
  <c r="E112" i="11"/>
  <c r="E113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9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L31" i="12"/>
  <c r="O31" i="12"/>
  <c r="E149" i="11"/>
  <c r="E150" i="11"/>
  <c r="E151" i="11"/>
  <c r="E25" i="12"/>
  <c r="E20" i="12"/>
  <c r="E31" i="12"/>
  <c r="E63" i="12"/>
  <c r="E19" i="12"/>
  <c r="E64" i="12"/>
  <c r="E15" i="12"/>
  <c r="E37" i="12"/>
  <c r="E45" i="12"/>
  <c r="E40" i="12"/>
  <c r="E3" i="12"/>
  <c r="E47" i="12"/>
  <c r="E58" i="12"/>
  <c r="E49" i="12"/>
  <c r="E43" i="12"/>
  <c r="E23" i="12"/>
  <c r="E53" i="12"/>
  <c r="E17" i="12"/>
  <c r="E32" i="12"/>
  <c r="E16" i="12"/>
  <c r="E18" i="12"/>
  <c r="E14" i="12"/>
  <c r="E34" i="12"/>
  <c r="E33" i="12"/>
  <c r="E21" i="12"/>
  <c r="E6" i="12"/>
  <c r="E55" i="12"/>
  <c r="E41" i="12"/>
  <c r="E52" i="12"/>
  <c r="E22" i="12"/>
  <c r="E28" i="12"/>
  <c r="E42" i="12"/>
  <c r="E60" i="12"/>
  <c r="E12" i="12"/>
  <c r="E57" i="12"/>
  <c r="E9" i="12"/>
  <c r="E59" i="12"/>
  <c r="E62" i="12"/>
  <c r="E54" i="12"/>
  <c r="E56" i="12"/>
  <c r="E66" i="12"/>
  <c r="E50" i="12"/>
  <c r="E51" i="12"/>
  <c r="E46" i="12"/>
  <c r="E38" i="12"/>
  <c r="E13" i="12"/>
  <c r="E65" i="12"/>
  <c r="E27" i="12"/>
  <c r="E35" i="12"/>
  <c r="E44" i="12"/>
  <c r="E30" i="12"/>
  <c r="E61" i="12"/>
  <c r="E67" i="12"/>
  <c r="E68" i="12"/>
  <c r="E69" i="12"/>
  <c r="E70" i="12"/>
  <c r="E71" i="12"/>
  <c r="E72" i="12"/>
  <c r="E73" i="12"/>
  <c r="E74" i="12"/>
  <c r="E75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5" i="12"/>
  <c r="E96" i="12"/>
  <c r="E97" i="12"/>
  <c r="E99" i="12"/>
  <c r="E102" i="12"/>
  <c r="E103" i="12"/>
  <c r="E104" i="12"/>
  <c r="E105" i="12"/>
  <c r="E106" i="12"/>
  <c r="E107" i="12"/>
  <c r="E109" i="12"/>
  <c r="E110" i="12"/>
  <c r="E113" i="12"/>
  <c r="E114" i="12"/>
  <c r="E115" i="12"/>
  <c r="E116" i="12"/>
  <c r="E118" i="12"/>
  <c r="E119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5" i="12"/>
  <c r="E146" i="12"/>
  <c r="E147" i="12"/>
  <c r="E148" i="12"/>
  <c r="E149" i="12"/>
  <c r="E150" i="12"/>
  <c r="E152" i="12"/>
  <c r="R32" i="2"/>
  <c r="W32" i="2"/>
  <c r="AA32" i="2"/>
  <c r="Y30" i="2"/>
  <c r="T28" i="2"/>
  <c r="AB28" i="2"/>
  <c r="E80" i="7"/>
  <c r="E81" i="7"/>
  <c r="E82" i="7"/>
  <c r="E83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9" i="7"/>
  <c r="E140" i="7"/>
  <c r="E141" i="7"/>
  <c r="E142" i="7"/>
  <c r="E143" i="7"/>
  <c r="E144" i="7"/>
  <c r="E146" i="7"/>
  <c r="E147" i="7"/>
  <c r="E148" i="7"/>
  <c r="E149" i="7"/>
  <c r="E150" i="7"/>
  <c r="E151" i="7"/>
  <c r="E152" i="7"/>
  <c r="E31" i="8"/>
  <c r="E22" i="8"/>
  <c r="E41" i="8"/>
  <c r="E38" i="8"/>
  <c r="E20" i="8"/>
  <c r="E33" i="8"/>
  <c r="E16" i="8"/>
  <c r="E29" i="8"/>
  <c r="E27" i="8"/>
  <c r="E30" i="8"/>
  <c r="E40" i="8"/>
  <c r="E4" i="8"/>
  <c r="E13" i="8"/>
  <c r="E25" i="8"/>
  <c r="E17" i="8"/>
  <c r="E23" i="8"/>
  <c r="E35" i="8"/>
  <c r="E37" i="8"/>
  <c r="E15" i="8"/>
  <c r="E21" i="8"/>
  <c r="E18" i="8"/>
  <c r="E34" i="8"/>
  <c r="E12" i="8"/>
  <c r="E26" i="8"/>
  <c r="E36" i="8"/>
  <c r="E14" i="8"/>
  <c r="E6" i="8"/>
  <c r="E39" i="8"/>
  <c r="E5" i="8"/>
  <c r="E10" i="8"/>
  <c r="E9" i="8"/>
  <c r="E24" i="8"/>
  <c r="E7" i="8"/>
  <c r="E32" i="8"/>
  <c r="E8" i="8"/>
  <c r="E42" i="8"/>
  <c r="E43" i="8"/>
  <c r="E19" i="8"/>
  <c r="E11" i="8"/>
  <c r="E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70" i="8"/>
  <c r="E71" i="8"/>
  <c r="E72" i="8"/>
  <c r="E73" i="8"/>
  <c r="E74" i="8"/>
  <c r="E75" i="8"/>
  <c r="E77" i="8"/>
  <c r="E78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100" i="8"/>
  <c r="E101" i="8"/>
  <c r="E102" i="8"/>
  <c r="E103" i="8"/>
  <c r="E104" i="8"/>
  <c r="E105" i="8"/>
  <c r="E107" i="8"/>
  <c r="E108" i="8"/>
  <c r="E109" i="8"/>
  <c r="E110" i="8"/>
  <c r="P33" i="12"/>
  <c r="P31" i="12"/>
  <c r="R25" i="12"/>
  <c r="Z23" i="12"/>
  <c r="X23" i="12"/>
  <c r="T23" i="12"/>
  <c r="AA32" i="11"/>
  <c r="X32" i="11"/>
  <c r="V32" i="11"/>
  <c r="AA30" i="11"/>
  <c r="X30" i="11"/>
  <c r="V30" i="11"/>
  <c r="P30" i="11"/>
  <c r="AB28" i="11"/>
  <c r="Y24" i="11"/>
  <c r="U24" i="11"/>
  <c r="W33" i="4"/>
  <c r="AA26" i="9"/>
  <c r="AD32" i="9"/>
  <c r="AA25" i="8"/>
  <c r="V30" i="7"/>
  <c r="Z24" i="9"/>
  <c r="R23" i="10"/>
  <c r="R29" i="10"/>
  <c r="Z23" i="10"/>
  <c r="AC10" i="3"/>
  <c r="V29" i="10"/>
  <c r="T31" i="8"/>
  <c r="AB32" i="7"/>
  <c r="W31" i="8"/>
  <c r="AC32" i="7"/>
  <c r="E85" i="2"/>
  <c r="E91" i="2"/>
  <c r="E94" i="2"/>
  <c r="E96" i="2"/>
  <c r="E97" i="2"/>
  <c r="E98" i="2"/>
  <c r="E99" i="2"/>
  <c r="E100" i="2"/>
  <c r="E102" i="2"/>
  <c r="E103" i="2"/>
  <c r="E104" i="2"/>
  <c r="E105" i="2"/>
  <c r="E106" i="2"/>
  <c r="E109" i="2"/>
  <c r="E110" i="2"/>
  <c r="E111" i="2"/>
  <c r="E112" i="2"/>
  <c r="E114" i="2"/>
  <c r="E116" i="2"/>
  <c r="E117" i="2"/>
  <c r="E118" i="2"/>
  <c r="E119" i="2"/>
  <c r="E120" i="2"/>
  <c r="E121" i="2"/>
  <c r="E122" i="2"/>
  <c r="E126" i="2"/>
  <c r="E128" i="2"/>
  <c r="E129" i="2"/>
  <c r="E131" i="2"/>
  <c r="E132" i="2"/>
  <c r="E133" i="2"/>
  <c r="E134" i="2"/>
  <c r="E135" i="2"/>
  <c r="E136" i="2"/>
  <c r="AC32" i="12"/>
  <c r="R32" i="12"/>
  <c r="V30" i="12"/>
  <c r="Y26" i="11"/>
  <c r="R26" i="11"/>
  <c r="AC24" i="11"/>
  <c r="X24" i="11"/>
  <c r="AA24" i="11"/>
  <c r="AD22" i="11"/>
  <c r="AC22" i="11"/>
  <c r="R22" i="11"/>
  <c r="V22" i="11"/>
  <c r="AA22" i="11"/>
  <c r="X22" i="11"/>
  <c r="Y22" i="11"/>
  <c r="W22" i="11"/>
  <c r="U22" i="11"/>
  <c r="T22" i="11"/>
  <c r="Z22" i="11"/>
  <c r="AD20" i="11"/>
  <c r="R20" i="11"/>
  <c r="V20" i="11"/>
  <c r="AA20" i="11"/>
  <c r="X20" i="11"/>
  <c r="Y20" i="11"/>
  <c r="W20" i="11"/>
  <c r="U20" i="11"/>
  <c r="T20" i="11"/>
  <c r="Z20" i="11"/>
  <c r="AD18" i="11"/>
  <c r="R18" i="11"/>
  <c r="V18" i="11"/>
  <c r="AA18" i="11"/>
  <c r="X18" i="11"/>
  <c r="Y18" i="11"/>
  <c r="W18" i="11"/>
  <c r="U18" i="11"/>
  <c r="T18" i="11"/>
  <c r="Z18" i="11"/>
  <c r="AD16" i="11"/>
  <c r="R16" i="11"/>
  <c r="V16" i="11"/>
  <c r="AA16" i="11"/>
  <c r="X16" i="11"/>
  <c r="Y16" i="11"/>
  <c r="W16" i="11"/>
  <c r="U16" i="11"/>
  <c r="T16" i="11"/>
  <c r="Z16" i="11"/>
  <c r="AC14" i="11"/>
  <c r="R14" i="11"/>
  <c r="V14" i="11"/>
  <c r="AA14" i="11"/>
  <c r="X14" i="11"/>
  <c r="Y14" i="11"/>
  <c r="W14" i="11"/>
  <c r="U14" i="11"/>
  <c r="T14" i="11"/>
  <c r="Z14" i="11"/>
  <c r="AD12" i="11"/>
  <c r="R12" i="11"/>
  <c r="V12" i="11"/>
  <c r="AA12" i="11"/>
  <c r="X12" i="11"/>
  <c r="Y12" i="11"/>
  <c r="W12" i="11"/>
  <c r="U12" i="11"/>
  <c r="T12" i="11"/>
  <c r="Z12" i="11"/>
  <c r="AD10" i="11"/>
  <c r="R10" i="11"/>
  <c r="V10" i="11"/>
  <c r="AA10" i="11"/>
  <c r="X10" i="11"/>
  <c r="Y10" i="11"/>
  <c r="W10" i="11"/>
  <c r="U10" i="11"/>
  <c r="T10" i="11"/>
  <c r="Z10" i="11"/>
  <c r="AC10" i="11"/>
  <c r="AC8" i="11"/>
  <c r="R8" i="11"/>
  <c r="V8" i="11"/>
  <c r="AA8" i="11"/>
  <c r="X8" i="11"/>
  <c r="Y8" i="11"/>
  <c r="W8" i="11"/>
  <c r="U8" i="11"/>
  <c r="T8" i="11"/>
  <c r="Z8" i="11"/>
  <c r="AD6" i="11"/>
  <c r="R6" i="11"/>
  <c r="V6" i="11"/>
  <c r="AA6" i="11"/>
  <c r="X6" i="11"/>
  <c r="Y6" i="11"/>
  <c r="W6" i="11"/>
  <c r="U6" i="11"/>
  <c r="T6" i="11"/>
  <c r="Z6" i="11"/>
  <c r="AC6" i="11"/>
  <c r="U4" i="11"/>
  <c r="W33" i="10"/>
  <c r="AD33" i="10"/>
  <c r="T33" i="10"/>
  <c r="U33" i="10"/>
  <c r="AC31" i="10"/>
  <c r="R31" i="10"/>
  <c r="AD29" i="10"/>
  <c r="AC29" i="10"/>
  <c r="Y29" i="10"/>
  <c r="W29" i="10"/>
  <c r="AA29" i="10"/>
  <c r="X29" i="10"/>
  <c r="Z27" i="10"/>
  <c r="W27" i="10"/>
  <c r="X27" i="10"/>
  <c r="V27" i="10"/>
  <c r="U27" i="10"/>
  <c r="R27" i="10"/>
  <c r="AC25" i="10"/>
  <c r="X25" i="10"/>
  <c r="AC23" i="10"/>
  <c r="T23" i="10"/>
  <c r="AD21" i="10"/>
  <c r="AB21" i="10"/>
  <c r="AC21" i="10"/>
  <c r="AB19" i="10"/>
  <c r="AD15" i="10"/>
  <c r="AB15" i="10"/>
  <c r="AD11" i="10"/>
  <c r="AB11" i="10"/>
  <c r="AC11" i="10"/>
  <c r="AD9" i="10"/>
  <c r="AB9" i="10"/>
  <c r="AC7" i="10"/>
  <c r="AB7" i="10"/>
  <c r="AD5" i="10"/>
  <c r="AB5" i="10"/>
  <c r="AC30" i="9"/>
  <c r="AD30" i="9"/>
  <c r="AA30" i="9"/>
  <c r="V30" i="9"/>
  <c r="AC28" i="9"/>
  <c r="X28" i="9"/>
  <c r="Y22" i="9"/>
  <c r="Z22" i="9"/>
  <c r="AB22" i="9"/>
  <c r="U22" i="9"/>
  <c r="Y20" i="9"/>
  <c r="Z20" i="9"/>
  <c r="AB20" i="9"/>
  <c r="U20" i="9"/>
  <c r="Y18" i="9"/>
  <c r="Z18" i="9"/>
  <c r="AB18" i="9"/>
  <c r="U18" i="9"/>
  <c r="AC18" i="9"/>
  <c r="Y16" i="9"/>
  <c r="Z16" i="9"/>
  <c r="AB16" i="9"/>
  <c r="U16" i="9"/>
  <c r="Y14" i="9"/>
  <c r="Z14" i="9"/>
  <c r="AB14" i="9"/>
  <c r="U14" i="9"/>
  <c r="Y12" i="9"/>
  <c r="Z12" i="9"/>
  <c r="AB12" i="9"/>
  <c r="U12" i="9"/>
  <c r="Y10" i="9"/>
  <c r="Z10" i="9"/>
  <c r="AB10" i="9"/>
  <c r="U10" i="9"/>
  <c r="AD10" i="9"/>
  <c r="Y8" i="9"/>
  <c r="U8" i="9"/>
  <c r="Y6" i="9"/>
  <c r="Z6" i="9"/>
  <c r="AB6" i="9"/>
  <c r="U6" i="9"/>
  <c r="V33" i="8"/>
  <c r="AB33" i="8"/>
  <c r="Y33" i="8"/>
  <c r="Y31" i="8"/>
  <c r="R31" i="8"/>
  <c r="AD29" i="8"/>
  <c r="AC29" i="8"/>
  <c r="T29" i="8"/>
  <c r="W29" i="8"/>
  <c r="Y27" i="8"/>
  <c r="V27" i="8"/>
  <c r="R25" i="8"/>
  <c r="T25" i="8"/>
  <c r="R23" i="8"/>
  <c r="Z23" i="8"/>
  <c r="V33" i="4"/>
  <c r="AD23" i="4"/>
  <c r="AC16" i="3"/>
  <c r="AC31" i="4"/>
  <c r="AD12" i="3"/>
  <c r="U32" i="12"/>
  <c r="V32" i="12"/>
  <c r="Z32" i="12"/>
  <c r="Z30" i="12"/>
  <c r="AD26" i="11"/>
  <c r="U26" i="11"/>
  <c r="AD31" i="10"/>
  <c r="U31" i="10"/>
  <c r="AC27" i="10"/>
  <c r="Y27" i="10"/>
  <c r="AD25" i="10"/>
  <c r="AA25" i="10"/>
  <c r="V25" i="10"/>
  <c r="AB23" i="10"/>
  <c r="Y23" i="10"/>
  <c r="R32" i="9"/>
  <c r="T32" i="9"/>
  <c r="AD28" i="9"/>
  <c r="AA28" i="9"/>
  <c r="AD26" i="9"/>
  <c r="U26" i="9"/>
  <c r="AD24" i="9"/>
  <c r="U24" i="9"/>
  <c r="Y24" i="9"/>
  <c r="AD22" i="9"/>
  <c r="R22" i="9"/>
  <c r="AA22" i="9"/>
  <c r="AC20" i="9"/>
  <c r="R20" i="9"/>
  <c r="AA20" i="9"/>
  <c r="AD18" i="9"/>
  <c r="R18" i="9"/>
  <c r="AA18" i="9"/>
  <c r="AD16" i="9"/>
  <c r="R16" i="9"/>
  <c r="AA16" i="9"/>
  <c r="AD14" i="9"/>
  <c r="R14" i="9"/>
  <c r="AA14" i="9"/>
  <c r="AD12" i="9"/>
  <c r="R12" i="9"/>
  <c r="AA12" i="9"/>
  <c r="AC10" i="9"/>
  <c r="R10" i="9"/>
  <c r="AA10" i="9"/>
  <c r="X10" i="9"/>
  <c r="X8" i="9"/>
  <c r="AD6" i="9"/>
  <c r="R6" i="9"/>
  <c r="AA6" i="9"/>
  <c r="X6" i="9"/>
  <c r="R16" i="5"/>
  <c r="V16" i="5"/>
  <c r="AA16" i="5"/>
  <c r="X16" i="5"/>
  <c r="Y16" i="5"/>
  <c r="W16" i="5"/>
  <c r="U16" i="5"/>
  <c r="T16" i="5"/>
  <c r="Z16" i="5"/>
  <c r="R14" i="5"/>
  <c r="V14" i="5"/>
  <c r="AA14" i="5"/>
  <c r="X14" i="5"/>
  <c r="Y14" i="5"/>
  <c r="W14" i="5"/>
  <c r="U14" i="5"/>
  <c r="T14" i="5"/>
  <c r="Z14" i="5"/>
  <c r="R12" i="5"/>
  <c r="V12" i="5"/>
  <c r="AA12" i="5"/>
  <c r="X12" i="5"/>
  <c r="Y12" i="5"/>
  <c r="W12" i="5"/>
  <c r="U12" i="5"/>
  <c r="T12" i="5"/>
  <c r="Z12" i="5"/>
  <c r="R10" i="5"/>
  <c r="V10" i="5"/>
  <c r="AA10" i="5"/>
  <c r="X10" i="5"/>
  <c r="Y10" i="5"/>
  <c r="W10" i="5"/>
  <c r="U10" i="5"/>
  <c r="T10" i="5"/>
  <c r="Z10" i="5"/>
  <c r="R8" i="5"/>
  <c r="V8" i="5"/>
  <c r="AA8" i="5"/>
  <c r="X8" i="5"/>
  <c r="Y8" i="5"/>
  <c r="W8" i="5"/>
  <c r="U8" i="5"/>
  <c r="T8" i="5"/>
  <c r="Z8" i="5"/>
  <c r="R6" i="5"/>
  <c r="V6" i="5"/>
  <c r="AA6" i="5"/>
  <c r="X6" i="5"/>
  <c r="Y6" i="5"/>
  <c r="W6" i="5"/>
  <c r="U6" i="5"/>
  <c r="T6" i="5"/>
  <c r="Z6" i="5"/>
  <c r="R4" i="5"/>
  <c r="V4" i="5"/>
  <c r="AA4" i="5"/>
  <c r="X4" i="5"/>
  <c r="Y4" i="5"/>
  <c r="W4" i="5"/>
  <c r="U4" i="5"/>
  <c r="T4" i="5"/>
  <c r="Z4" i="5"/>
  <c r="T21" i="4"/>
  <c r="V21" i="4"/>
  <c r="X21" i="4"/>
  <c r="Z21" i="4"/>
  <c r="T19" i="4"/>
  <c r="V19" i="4"/>
  <c r="X19" i="4"/>
  <c r="Z19" i="4"/>
  <c r="R17" i="4"/>
  <c r="T17" i="4"/>
  <c r="U17" i="4"/>
  <c r="V17" i="4"/>
  <c r="W17" i="4"/>
  <c r="X17" i="4"/>
  <c r="Y17" i="4"/>
  <c r="Z17" i="4"/>
  <c r="AA17" i="4"/>
  <c r="T15" i="4"/>
  <c r="V15" i="4"/>
  <c r="X15" i="4"/>
  <c r="Z15" i="4"/>
  <c r="R13" i="4"/>
  <c r="U13" i="4"/>
  <c r="W13" i="4"/>
  <c r="Y13" i="4"/>
  <c r="AA13" i="4"/>
  <c r="T11" i="4"/>
  <c r="V11" i="4"/>
  <c r="X11" i="4"/>
  <c r="Z11" i="4"/>
  <c r="AA7" i="2"/>
  <c r="W32" i="1"/>
  <c r="AA32" i="1"/>
  <c r="Y26" i="1"/>
  <c r="AC6" i="5"/>
  <c r="X30" i="9"/>
  <c r="AC31" i="8"/>
  <c r="AD19" i="4"/>
  <c r="Z30" i="9"/>
  <c r="X32" i="9"/>
  <c r="Y32" i="7"/>
  <c r="Z32" i="7"/>
  <c r="R30" i="9"/>
  <c r="T30" i="9"/>
  <c r="U30" i="9"/>
  <c r="W30" i="9"/>
  <c r="Y30" i="9"/>
  <c r="Z29" i="10"/>
  <c r="W32" i="7"/>
  <c r="AB29" i="10"/>
  <c r="AC28" i="7"/>
  <c r="U28" i="9"/>
  <c r="X26" i="11"/>
  <c r="T30" i="7"/>
  <c r="AB27" i="10"/>
  <c r="T33" i="4"/>
  <c r="AB28" i="9"/>
  <c r="T26" i="11"/>
  <c r="T28" i="9"/>
  <c r="W26" i="11"/>
  <c r="Y26" i="9"/>
  <c r="AB25" i="10"/>
  <c r="AC11" i="1"/>
  <c r="AC26" i="9"/>
  <c r="AD7" i="10"/>
  <c r="AD8" i="11"/>
  <c r="AD27" i="10"/>
  <c r="AC15" i="10"/>
  <c r="AC6" i="9"/>
  <c r="AC26" i="11"/>
  <c r="AD24" i="11"/>
  <c r="AC16" i="11"/>
  <c r="AC18" i="11"/>
  <c r="AC12" i="9"/>
  <c r="AC8" i="3"/>
  <c r="AC16" i="9"/>
  <c r="AC5" i="10"/>
  <c r="AC20" i="11"/>
  <c r="AC22" i="9"/>
  <c r="AC32" i="9"/>
  <c r="AC3" i="10"/>
  <c r="AC12" i="11"/>
  <c r="AC14" i="9"/>
  <c r="AC24" i="9"/>
  <c r="AC33" i="10"/>
  <c r="AD23" i="8"/>
  <c r="AB22" i="11"/>
  <c r="AB20" i="11"/>
  <c r="AB18" i="11"/>
  <c r="AB16" i="11"/>
  <c r="AB14" i="11"/>
  <c r="AB12" i="11"/>
  <c r="AB10" i="11"/>
  <c r="AB8" i="11"/>
  <c r="AB6" i="11"/>
  <c r="AB4" i="11"/>
  <c r="Z21" i="10"/>
  <c r="Z19" i="10"/>
  <c r="Z15" i="10"/>
  <c r="Z11" i="10"/>
  <c r="Z9" i="10"/>
  <c r="Z7" i="10"/>
  <c r="Z5" i="10"/>
  <c r="Z3" i="10"/>
  <c r="T21" i="10"/>
  <c r="T19" i="10"/>
  <c r="T15" i="10"/>
  <c r="T11" i="10"/>
  <c r="T9" i="10"/>
  <c r="T7" i="10"/>
  <c r="T5" i="10"/>
  <c r="T3" i="10"/>
  <c r="U21" i="10"/>
  <c r="U19" i="10"/>
  <c r="U15" i="10"/>
  <c r="U11" i="10"/>
  <c r="U9" i="10"/>
  <c r="U7" i="10"/>
  <c r="U5" i="10"/>
  <c r="U3" i="10"/>
  <c r="W21" i="10"/>
  <c r="W19" i="10"/>
  <c r="W15" i="10"/>
  <c r="W11" i="10"/>
  <c r="W9" i="10"/>
  <c r="W7" i="10"/>
  <c r="W5" i="10"/>
  <c r="W3" i="10"/>
  <c r="Y21" i="10"/>
  <c r="Y19" i="10"/>
  <c r="Y15" i="10"/>
  <c r="Y11" i="10"/>
  <c r="Y9" i="10"/>
  <c r="Y7" i="10"/>
  <c r="Y5" i="10"/>
  <c r="Y3" i="10"/>
  <c r="X21" i="10"/>
  <c r="X19" i="10"/>
  <c r="X15" i="10"/>
  <c r="X11" i="10"/>
  <c r="X9" i="10"/>
  <c r="X7" i="10"/>
  <c r="X5" i="10"/>
  <c r="X3" i="10"/>
  <c r="AA21" i="10"/>
  <c r="AA19" i="10"/>
  <c r="AA15" i="10"/>
  <c r="AA11" i="10"/>
  <c r="AA9" i="10"/>
  <c r="AA7" i="10"/>
  <c r="AA5" i="10"/>
  <c r="AA3" i="10"/>
  <c r="V21" i="10"/>
  <c r="V19" i="10"/>
  <c r="V15" i="10"/>
  <c r="V11" i="10"/>
  <c r="V9" i="10"/>
  <c r="V7" i="10"/>
  <c r="V5" i="10"/>
  <c r="V3" i="10"/>
  <c r="R21" i="10"/>
  <c r="R19" i="10"/>
  <c r="R15" i="10"/>
  <c r="R11" i="10"/>
  <c r="R9" i="10"/>
  <c r="R7" i="10"/>
  <c r="R5" i="10"/>
  <c r="T22" i="9"/>
  <c r="T20" i="9"/>
  <c r="T18" i="9"/>
  <c r="T16" i="9"/>
  <c r="T14" i="9"/>
  <c r="T12" i="9"/>
  <c r="T10" i="9"/>
  <c r="T6" i="9"/>
  <c r="W22" i="9"/>
  <c r="W20" i="9"/>
  <c r="W18" i="9"/>
  <c r="W16" i="9"/>
  <c r="W14" i="9"/>
  <c r="W12" i="9"/>
  <c r="W10" i="9"/>
  <c r="W6" i="9"/>
  <c r="X22" i="9"/>
  <c r="X20" i="9"/>
  <c r="X18" i="9"/>
  <c r="X16" i="9"/>
  <c r="X14" i="9"/>
  <c r="X12" i="9"/>
  <c r="V22" i="9"/>
  <c r="V20" i="9"/>
  <c r="V18" i="9"/>
  <c r="V16" i="9"/>
  <c r="V14" i="9"/>
  <c r="V12" i="9"/>
  <c r="V10" i="9"/>
  <c r="V6" i="9"/>
  <c r="AA32" i="9"/>
  <c r="R28" i="9"/>
  <c r="E89" i="1"/>
  <c r="E80" i="3"/>
  <c r="R32" i="1"/>
  <c r="W28" i="1"/>
  <c r="X32" i="12"/>
  <c r="AA26" i="11"/>
  <c r="Z24" i="11"/>
  <c r="R24" i="11"/>
  <c r="AA33" i="10"/>
  <c r="R33" i="10"/>
  <c r="AB31" i="10"/>
  <c r="X31" i="10"/>
  <c r="Y25" i="10"/>
  <c r="R25" i="10"/>
  <c r="U23" i="10"/>
  <c r="W32" i="9"/>
  <c r="Y28" i="9"/>
  <c r="W26" i="9"/>
  <c r="R26" i="9"/>
  <c r="W24" i="9"/>
  <c r="R24" i="9"/>
  <c r="E115" i="2"/>
  <c r="E130" i="2"/>
  <c r="E66" i="3"/>
  <c r="E25" i="4"/>
  <c r="E88" i="4"/>
  <c r="E142" i="4"/>
  <c r="E48" i="5"/>
  <c r="E45" i="5"/>
  <c r="E38" i="5"/>
  <c r="E132" i="5"/>
  <c r="E3" i="6"/>
  <c r="E50" i="6"/>
  <c r="E10" i="6"/>
  <c r="E46" i="6"/>
  <c r="E52" i="6"/>
  <c r="E126" i="6"/>
  <c r="E139" i="6"/>
  <c r="E140" i="6"/>
  <c r="E30" i="7"/>
  <c r="E16" i="7"/>
  <c r="E79" i="7"/>
  <c r="E109" i="7"/>
  <c r="E138" i="7"/>
  <c r="E28" i="8"/>
  <c r="E69" i="8"/>
  <c r="E79" i="8"/>
  <c r="E99" i="8"/>
  <c r="E129" i="8"/>
  <c r="E23" i="9"/>
  <c r="E66" i="9"/>
  <c r="E9" i="9"/>
  <c r="E79" i="9"/>
  <c r="E89" i="9"/>
  <c r="E108" i="9"/>
  <c r="E128" i="9"/>
  <c r="E133" i="9"/>
  <c r="E139" i="9"/>
  <c r="E143" i="9"/>
  <c r="E41" i="10"/>
  <c r="E46" i="10"/>
  <c r="E10" i="10"/>
  <c r="E42" i="10"/>
  <c r="E63" i="10"/>
  <c r="E48" i="10"/>
  <c r="E124" i="10"/>
  <c r="E134" i="10"/>
  <c r="E36" i="11"/>
  <c r="E38" i="11"/>
  <c r="E48" i="11"/>
  <c r="E11" i="11"/>
  <c r="E62" i="11"/>
  <c r="E78" i="11"/>
  <c r="E104" i="11"/>
  <c r="E105" i="11"/>
  <c r="E114" i="11"/>
  <c r="E128" i="11"/>
  <c r="E7" i="12"/>
  <c r="E5" i="12"/>
  <c r="E36" i="12"/>
  <c r="E48" i="12"/>
  <c r="E4" i="12"/>
  <c r="E39" i="12"/>
  <c r="E26" i="12"/>
  <c r="E8" i="12"/>
  <c r="E76" i="12"/>
  <c r="E94" i="12"/>
  <c r="E101" i="12"/>
  <c r="E112" i="12"/>
  <c r="E144" i="12"/>
  <c r="R3" i="10"/>
  <c r="AB3" i="10"/>
  <c r="AA28" i="1"/>
  <c r="Y32" i="12"/>
  <c r="W32" i="12"/>
  <c r="T32" i="12"/>
  <c r="AB26" i="11"/>
  <c r="Z26" i="11"/>
  <c r="AB24" i="11"/>
  <c r="W24" i="11"/>
  <c r="T24" i="11"/>
  <c r="Y33" i="10"/>
  <c r="V33" i="10"/>
  <c r="AA31" i="10"/>
  <c r="Y31" i="10"/>
  <c r="W31" i="10"/>
  <c r="Z25" i="10"/>
  <c r="W25" i="10"/>
  <c r="U25" i="10"/>
  <c r="AA23" i="10"/>
  <c r="X23" i="10"/>
  <c r="AB32" i="9"/>
  <c r="Z32" i="9"/>
  <c r="U32" i="9"/>
  <c r="Z28" i="9"/>
  <c r="W28" i="9"/>
  <c r="Z26" i="9"/>
  <c r="V26" i="9"/>
  <c r="T26" i="9"/>
  <c r="AB24" i="9"/>
  <c r="X24" i="9"/>
  <c r="V24" i="9"/>
  <c r="T24" i="9"/>
  <c r="AD33" i="12"/>
  <c r="T33" i="12"/>
  <c r="X33" i="12"/>
  <c r="W31" i="12"/>
  <c r="R31" i="12"/>
  <c r="U31" i="12"/>
  <c r="Y31" i="12"/>
  <c r="AB31" i="12"/>
  <c r="AC31" i="12"/>
  <c r="AD29" i="12"/>
  <c r="R29" i="12"/>
  <c r="V29" i="12"/>
  <c r="AA29" i="12"/>
  <c r="R4" i="9"/>
  <c r="Y4" i="9"/>
  <c r="Z4" i="9"/>
  <c r="AC33" i="8"/>
  <c r="T33" i="8"/>
  <c r="Z33" i="8"/>
  <c r="R33" i="8"/>
  <c r="AA33" i="8"/>
  <c r="AD33" i="8"/>
  <c r="AD31" i="8"/>
  <c r="V31" i="8"/>
  <c r="AA31" i="8"/>
  <c r="R29" i="8"/>
  <c r="X29" i="8"/>
  <c r="AB29" i="8"/>
  <c r="AD27" i="8"/>
  <c r="R27" i="8"/>
  <c r="U27" i="8"/>
  <c r="X27" i="8"/>
  <c r="Z27" i="8"/>
  <c r="W27" i="8"/>
  <c r="AA27" i="8"/>
  <c r="AB25" i="8"/>
  <c r="U25" i="8"/>
  <c r="W25" i="8"/>
  <c r="V25" i="8"/>
  <c r="AC23" i="8"/>
  <c r="T23" i="8"/>
  <c r="V23" i="8"/>
  <c r="X23" i="8"/>
  <c r="AB23" i="8"/>
  <c r="U23" i="8"/>
  <c r="AA23" i="8"/>
  <c r="AD21" i="8"/>
  <c r="AB21" i="8"/>
  <c r="AC17" i="8"/>
  <c r="AB17" i="8"/>
  <c r="AD15" i="8"/>
  <c r="AB15" i="8"/>
  <c r="AC15" i="8"/>
  <c r="AC13" i="8"/>
  <c r="AB13" i="8"/>
  <c r="AD13" i="8"/>
  <c r="AD11" i="8"/>
  <c r="AB11" i="8"/>
  <c r="AD9" i="8"/>
  <c r="AB9" i="8"/>
  <c r="AD7" i="8"/>
  <c r="AD5" i="8"/>
  <c r="AB5" i="8"/>
  <c r="AC5" i="8"/>
  <c r="AC3" i="8"/>
  <c r="AB3" i="8"/>
  <c r="R3" i="8"/>
  <c r="AD32" i="7"/>
  <c r="X32" i="7"/>
  <c r="AD30" i="7"/>
  <c r="U30" i="7"/>
  <c r="AA30" i="7"/>
  <c r="AD28" i="7"/>
  <c r="R28" i="7"/>
  <c r="U28" i="7"/>
  <c r="W28" i="7"/>
  <c r="Z28" i="7"/>
  <c r="AB28" i="7"/>
  <c r="T28" i="7"/>
  <c r="X28" i="7"/>
  <c r="T26" i="7"/>
  <c r="U26" i="7"/>
  <c r="AD24" i="7"/>
  <c r="T24" i="7"/>
  <c r="V24" i="7"/>
  <c r="X24" i="7"/>
  <c r="Z24" i="7"/>
  <c r="AB24" i="7"/>
  <c r="R24" i="7"/>
  <c r="W24" i="7"/>
  <c r="AA24" i="7"/>
  <c r="R22" i="7"/>
  <c r="Y22" i="7"/>
  <c r="Z22" i="7"/>
  <c r="AD20" i="7"/>
  <c r="R20" i="7"/>
  <c r="V20" i="7"/>
  <c r="AA20" i="7"/>
  <c r="X20" i="7"/>
  <c r="Y20" i="7"/>
  <c r="W20" i="7"/>
  <c r="U20" i="7"/>
  <c r="T20" i="7"/>
  <c r="Z20" i="7"/>
  <c r="AD18" i="7"/>
  <c r="R18" i="7"/>
  <c r="V18" i="7"/>
  <c r="AA18" i="7"/>
  <c r="X18" i="7"/>
  <c r="Y18" i="7"/>
  <c r="W18" i="7"/>
  <c r="U18" i="7"/>
  <c r="T18" i="7"/>
  <c r="Z18" i="7"/>
  <c r="AC18" i="7"/>
  <c r="AD16" i="7"/>
  <c r="R16" i="7"/>
  <c r="V16" i="7"/>
  <c r="AA16" i="7"/>
  <c r="X16" i="7"/>
  <c r="Y16" i="7"/>
  <c r="W16" i="7"/>
  <c r="U16" i="7"/>
  <c r="T16" i="7"/>
  <c r="Z16" i="7"/>
  <c r="AD16" i="5"/>
  <c r="AB16" i="5"/>
  <c r="AD14" i="5"/>
  <c r="AB14" i="5"/>
  <c r="AC12" i="5"/>
  <c r="AB12" i="5"/>
  <c r="AD10" i="5"/>
  <c r="AB10" i="5"/>
  <c r="AC8" i="5"/>
  <c r="AB8" i="5"/>
  <c r="AD6" i="5"/>
  <c r="AB6" i="5"/>
  <c r="AD4" i="5"/>
  <c r="AB4" i="5"/>
  <c r="AD33" i="4"/>
  <c r="AB33" i="4"/>
  <c r="AD31" i="4"/>
  <c r="V31" i="4"/>
  <c r="AA31" i="4"/>
  <c r="Z31" i="4"/>
  <c r="R29" i="4"/>
  <c r="AB29" i="4"/>
  <c r="AD27" i="4"/>
  <c r="R27" i="4"/>
  <c r="U27" i="4"/>
  <c r="W27" i="4"/>
  <c r="Y27" i="4"/>
  <c r="AA27" i="4"/>
  <c r="T27" i="4"/>
  <c r="X27" i="4"/>
  <c r="AB27" i="4"/>
  <c r="AC25" i="4"/>
  <c r="AD25" i="4"/>
  <c r="T23" i="4"/>
  <c r="V23" i="4"/>
  <c r="AB21" i="4"/>
  <c r="AB19" i="4"/>
  <c r="AD17" i="4"/>
  <c r="AB17" i="4"/>
  <c r="AC15" i="4"/>
  <c r="AD13" i="4"/>
  <c r="AD11" i="4"/>
  <c r="AC11" i="4"/>
  <c r="R16" i="3"/>
  <c r="T16" i="3"/>
  <c r="U16" i="3"/>
  <c r="V16" i="3"/>
  <c r="W16" i="3"/>
  <c r="X16" i="3"/>
  <c r="Y16" i="3"/>
  <c r="Z16" i="3"/>
  <c r="AA16" i="3"/>
  <c r="AD14" i="3"/>
  <c r="T14" i="3"/>
  <c r="V14" i="3"/>
  <c r="X14" i="3"/>
  <c r="Z14" i="3"/>
  <c r="AC12" i="3"/>
  <c r="T12" i="3"/>
  <c r="V12" i="3"/>
  <c r="X12" i="3"/>
  <c r="Z12" i="3"/>
  <c r="AD10" i="3"/>
  <c r="R10" i="3"/>
  <c r="T10" i="3"/>
  <c r="U10" i="3"/>
  <c r="V10" i="3"/>
  <c r="W10" i="3"/>
  <c r="X10" i="3"/>
  <c r="Y10" i="3"/>
  <c r="Z10" i="3"/>
  <c r="AA10" i="3"/>
  <c r="AD8" i="3"/>
  <c r="T8" i="3"/>
  <c r="V8" i="3"/>
  <c r="X8" i="3"/>
  <c r="Z8" i="3"/>
  <c r="AD6" i="3"/>
  <c r="R6" i="3"/>
  <c r="T6" i="3"/>
  <c r="U6" i="3"/>
  <c r="V6" i="3"/>
  <c r="W6" i="3"/>
  <c r="X6" i="3"/>
  <c r="Y6" i="3"/>
  <c r="Z6" i="3"/>
  <c r="AA6" i="3"/>
  <c r="AD4" i="3"/>
  <c r="R4" i="3"/>
  <c r="T4" i="3"/>
  <c r="U4" i="3"/>
  <c r="V4" i="3"/>
  <c r="W4" i="3"/>
  <c r="X4" i="3"/>
  <c r="Y4" i="3"/>
  <c r="Z4" i="3"/>
  <c r="AA4" i="3"/>
  <c r="T31" i="2"/>
  <c r="X31" i="2"/>
  <c r="AB31" i="2"/>
  <c r="AA31" i="2"/>
  <c r="U29" i="2"/>
  <c r="T29" i="2"/>
  <c r="V27" i="2"/>
  <c r="X23" i="2"/>
  <c r="AD32" i="1"/>
  <c r="T32" i="1"/>
  <c r="V32" i="1"/>
  <c r="X32" i="1"/>
  <c r="Z32" i="1"/>
  <c r="AB32" i="1"/>
  <c r="AD28" i="1"/>
  <c r="AC28" i="1"/>
  <c r="T28" i="1"/>
  <c r="V28" i="1"/>
  <c r="X28" i="1"/>
  <c r="Z28" i="1"/>
  <c r="AB28" i="1"/>
  <c r="AD26" i="1"/>
  <c r="V26" i="1"/>
  <c r="Z26" i="1"/>
  <c r="AD24" i="1"/>
  <c r="V24" i="1"/>
  <c r="Z24" i="1"/>
  <c r="T11" i="1"/>
  <c r="V11" i="1"/>
  <c r="X11" i="1"/>
  <c r="Z11" i="1"/>
  <c r="AC9" i="1"/>
  <c r="U9" i="1"/>
  <c r="W9" i="1"/>
  <c r="Y9" i="1"/>
  <c r="AA9" i="1"/>
  <c r="AC7" i="1"/>
  <c r="U7" i="1"/>
  <c r="W7" i="1"/>
  <c r="Y7" i="1"/>
  <c r="AA7" i="1"/>
  <c r="AD5" i="1"/>
  <c r="U5" i="1"/>
  <c r="W5" i="1"/>
  <c r="Y5" i="1"/>
  <c r="AA5" i="1"/>
  <c r="AD3" i="1"/>
  <c r="W3" i="1"/>
  <c r="AA3" i="1"/>
  <c r="Z31" i="12"/>
  <c r="X30" i="7"/>
  <c r="Y29" i="8"/>
  <c r="Y23" i="8"/>
  <c r="Z33" i="12"/>
  <c r="R33" i="4"/>
  <c r="Y28" i="7"/>
  <c r="W33" i="12"/>
  <c r="W30" i="7"/>
  <c r="W29" i="12"/>
  <c r="X29" i="12"/>
  <c r="Z29" i="12"/>
  <c r="AD9" i="1"/>
  <c r="AD29" i="4"/>
  <c r="AD16" i="3"/>
  <c r="AC6" i="3"/>
  <c r="Y33" i="12"/>
  <c r="U33" i="8"/>
  <c r="AB31" i="8"/>
  <c r="AB27" i="2"/>
  <c r="AB25" i="4"/>
  <c r="AA32" i="7"/>
  <c r="U31" i="8"/>
  <c r="T32" i="7"/>
  <c r="V25" i="4"/>
  <c r="U32" i="7"/>
  <c r="W25" i="4"/>
  <c r="V32" i="7"/>
  <c r="Z31" i="8"/>
  <c r="AC32" i="1"/>
  <c r="AC24" i="1"/>
  <c r="AC33" i="4"/>
  <c r="R30" i="7"/>
  <c r="Y33" i="4"/>
  <c r="U29" i="8"/>
  <c r="AC4" i="3"/>
  <c r="U23" i="4"/>
  <c r="Y30" i="7"/>
  <c r="X23" i="4"/>
  <c r="AB30" i="7"/>
  <c r="AB27" i="8"/>
  <c r="AD11" i="1"/>
  <c r="AC9" i="8"/>
  <c r="AC14" i="3"/>
  <c r="AD29" i="2"/>
  <c r="AC27" i="8"/>
  <c r="AD25" i="8"/>
  <c r="AD8" i="5"/>
  <c r="AC24" i="7"/>
  <c r="AC23" i="4"/>
  <c r="AC30" i="7"/>
  <c r="AC27" i="4"/>
  <c r="AC20" i="7"/>
  <c r="AC17" i="4"/>
  <c r="AC21" i="4"/>
  <c r="AC21" i="8"/>
  <c r="AD3" i="8"/>
  <c r="Z21" i="8"/>
  <c r="Z17" i="8"/>
  <c r="Z15" i="8"/>
  <c r="Z13" i="8"/>
  <c r="Z11" i="8"/>
  <c r="Z9" i="8"/>
  <c r="Z5" i="8"/>
  <c r="Z3" i="8"/>
  <c r="T21" i="8"/>
  <c r="T17" i="8"/>
  <c r="T15" i="8"/>
  <c r="T13" i="8"/>
  <c r="T11" i="8"/>
  <c r="T9" i="8"/>
  <c r="T5" i="8"/>
  <c r="T3" i="8"/>
  <c r="U21" i="8"/>
  <c r="U17" i="8"/>
  <c r="U15" i="8"/>
  <c r="U13" i="8"/>
  <c r="U11" i="8"/>
  <c r="U9" i="8"/>
  <c r="U5" i="8"/>
  <c r="U3" i="8"/>
  <c r="W21" i="8"/>
  <c r="W17" i="8"/>
  <c r="W15" i="8"/>
  <c r="W13" i="8"/>
  <c r="W11" i="8"/>
  <c r="W9" i="8"/>
  <c r="W5" i="8"/>
  <c r="W3" i="8"/>
  <c r="Y21" i="8"/>
  <c r="Y17" i="8"/>
  <c r="Y15" i="8"/>
  <c r="Y13" i="8"/>
  <c r="Y11" i="8"/>
  <c r="Y9" i="8"/>
  <c r="Y5" i="8"/>
  <c r="Y3" i="8"/>
  <c r="X21" i="8"/>
  <c r="X17" i="8"/>
  <c r="X15" i="8"/>
  <c r="X13" i="8"/>
  <c r="X11" i="8"/>
  <c r="X9" i="8"/>
  <c r="X5" i="8"/>
  <c r="X3" i="8"/>
  <c r="AA21" i="8"/>
  <c r="AA17" i="8"/>
  <c r="AA15" i="8"/>
  <c r="AA13" i="8"/>
  <c r="AA11" i="8"/>
  <c r="AA9" i="8"/>
  <c r="AA5" i="8"/>
  <c r="AA3" i="8"/>
  <c r="V21" i="8"/>
  <c r="V17" i="8"/>
  <c r="V15" i="8"/>
  <c r="V13" i="8"/>
  <c r="V11" i="8"/>
  <c r="V9" i="8"/>
  <c r="V5" i="8"/>
  <c r="V3" i="8"/>
  <c r="R21" i="8"/>
  <c r="R17" i="8"/>
  <c r="R15" i="8"/>
  <c r="R13" i="8"/>
  <c r="R11" i="8"/>
  <c r="R9" i="8"/>
  <c r="R5" i="8"/>
  <c r="AB20" i="7"/>
  <c r="AB18" i="7"/>
  <c r="AB16" i="7"/>
  <c r="R11" i="1"/>
  <c r="R7" i="1"/>
  <c r="R5" i="1"/>
  <c r="Y32" i="1"/>
  <c r="U32" i="1"/>
  <c r="Y28" i="1"/>
  <c r="U28" i="1"/>
  <c r="W26" i="1"/>
  <c r="Y24" i="1"/>
  <c r="U33" i="12"/>
  <c r="AA31" i="12"/>
  <c r="T31" i="12"/>
  <c r="Y29" i="12"/>
  <c r="V29" i="8"/>
  <c r="T27" i="8"/>
  <c r="Y25" i="8"/>
  <c r="W23" i="8"/>
  <c r="V28" i="7"/>
  <c r="Y24" i="7"/>
  <c r="X31" i="4"/>
  <c r="Z27" i="4"/>
  <c r="AD32" i="8"/>
  <c r="R32" i="8"/>
  <c r="V32" i="8"/>
  <c r="Z32" i="8"/>
  <c r="AB32" i="8"/>
  <c r="AD30" i="8"/>
  <c r="R30" i="8"/>
  <c r="T28" i="8"/>
  <c r="R28" i="8"/>
  <c r="Z28" i="8"/>
  <c r="AB28" i="8"/>
  <c r="AD26" i="8"/>
  <c r="R26" i="8"/>
  <c r="W26" i="8"/>
  <c r="Y26" i="8"/>
  <c r="AD24" i="8"/>
  <c r="T24" i="8"/>
  <c r="V24" i="8"/>
  <c r="Y24" i="8"/>
  <c r="AA24" i="8"/>
  <c r="AD33" i="7"/>
  <c r="T33" i="7"/>
  <c r="V33" i="7"/>
  <c r="X33" i="7"/>
  <c r="Z33" i="7"/>
  <c r="AB33" i="7"/>
  <c r="U31" i="7"/>
  <c r="AD29" i="7"/>
  <c r="T29" i="7"/>
  <c r="V29" i="7"/>
  <c r="X29" i="7"/>
  <c r="AA29" i="7"/>
  <c r="AD27" i="7"/>
  <c r="T27" i="7"/>
  <c r="V27" i="7"/>
  <c r="T25" i="7"/>
  <c r="AD23" i="7"/>
  <c r="R23" i="7"/>
  <c r="U23" i="7"/>
  <c r="W23" i="7"/>
  <c r="Z23" i="7"/>
  <c r="AB23" i="7"/>
  <c r="S26" i="17"/>
  <c r="P355" i="17"/>
  <c r="O204" i="17"/>
  <c r="O32" i="17"/>
  <c r="O94" i="17"/>
  <c r="O101" i="17"/>
  <c r="R37" i="17"/>
  <c r="R166" i="17"/>
  <c r="R195" i="17"/>
  <c r="R10" i="17"/>
  <c r="R140" i="17"/>
  <c r="R269" i="17"/>
  <c r="R197" i="17"/>
  <c r="R14" i="17"/>
  <c r="R365" i="17"/>
  <c r="R173" i="17"/>
  <c r="R183" i="17"/>
  <c r="R114" i="17"/>
  <c r="R21" i="17"/>
  <c r="R125" i="17"/>
  <c r="P257" i="17"/>
  <c r="O97" i="17"/>
  <c r="S147" i="17"/>
  <c r="R359" i="17"/>
  <c r="R167" i="17"/>
  <c r="R177" i="17"/>
  <c r="R163" i="17"/>
  <c r="R188" i="17"/>
  <c r="R68" i="17"/>
  <c r="R267" i="17"/>
  <c r="R221" i="17"/>
  <c r="R360" i="17"/>
  <c r="R352" i="17"/>
  <c r="R139" i="17"/>
  <c r="R165" i="17"/>
  <c r="R268" i="17"/>
  <c r="O228" i="17"/>
  <c r="O215" i="17"/>
  <c r="O322" i="17"/>
  <c r="O146" i="17"/>
  <c r="O91" i="17"/>
  <c r="P234" i="17"/>
  <c r="W28" i="11"/>
  <c r="V28" i="11"/>
  <c r="T28" i="11"/>
  <c r="R28" i="11"/>
  <c r="Z28" i="11"/>
  <c r="AA28" i="11"/>
  <c r="T365" i="17"/>
  <c r="O284" i="17"/>
  <c r="O288" i="17"/>
  <c r="O311" i="17"/>
  <c r="R355" i="17"/>
  <c r="O341" i="17"/>
  <c r="R340" i="17"/>
  <c r="O330" i="17"/>
  <c r="P289" i="17"/>
  <c r="O285" i="17"/>
  <c r="R348" i="17"/>
  <c r="O307" i="17"/>
  <c r="R253" i="17"/>
  <c r="R187" i="17"/>
  <c r="R118" i="17"/>
  <c r="R164" i="17"/>
  <c r="R65" i="17"/>
  <c r="R336" i="17"/>
  <c r="R220" i="17"/>
  <c r="R98" i="17"/>
  <c r="R105" i="17"/>
  <c r="R248" i="17"/>
  <c r="R204" i="17"/>
  <c r="R346" i="17"/>
  <c r="R138" i="17"/>
  <c r="R57" i="17"/>
  <c r="R74" i="17"/>
  <c r="R328" i="17"/>
  <c r="R295" i="17"/>
  <c r="R322" i="17"/>
  <c r="R170" i="17"/>
  <c r="R99" i="17"/>
  <c r="R284" i="17"/>
  <c r="R350" i="17"/>
  <c r="R113" i="17"/>
  <c r="O36" i="17"/>
  <c r="O235" i="17"/>
  <c r="O251" i="17"/>
  <c r="O338" i="17"/>
  <c r="O371" i="17"/>
  <c r="O350" i="17"/>
  <c r="O189" i="17"/>
  <c r="O217" i="17"/>
  <c r="AC30" i="12"/>
  <c r="S27" i="1"/>
  <c r="M27" i="1"/>
  <c r="AC17" i="11"/>
  <c r="AA17" i="11"/>
  <c r="S11" i="11"/>
  <c r="Q11" i="11"/>
  <c r="P11" i="11"/>
  <c r="O11" i="11"/>
  <c r="L11" i="11"/>
  <c r="AB17" i="10"/>
  <c r="AD17" i="10"/>
  <c r="Z17" i="10"/>
  <c r="T17" i="10"/>
  <c r="U17" i="10"/>
  <c r="W17" i="10"/>
  <c r="Y17" i="10"/>
  <c r="X17" i="10"/>
  <c r="AA17" i="10"/>
  <c r="V17" i="10"/>
  <c r="R17" i="10"/>
  <c r="P18" i="10"/>
  <c r="N18" i="10"/>
  <c r="Q18" i="10"/>
  <c r="L18" i="10"/>
  <c r="M18" i="10"/>
  <c r="O18" i="10"/>
  <c r="AD19" i="10"/>
  <c r="AC19" i="10"/>
  <c r="U17" i="9"/>
  <c r="AA17" i="9"/>
  <c r="AD4" i="9"/>
  <c r="V4" i="9"/>
  <c r="X4" i="9"/>
  <c r="W4" i="9"/>
  <c r="T4" i="9"/>
  <c r="AC4" i="9"/>
  <c r="AB4" i="9"/>
  <c r="Z8" i="9"/>
  <c r="AC8" i="9"/>
  <c r="AD8" i="9"/>
  <c r="AA8" i="9"/>
  <c r="T8" i="9"/>
  <c r="V8" i="9"/>
  <c r="T13" i="9"/>
  <c r="X13" i="9"/>
  <c r="Z15" i="9"/>
  <c r="R15" i="9"/>
  <c r="AC19" i="8"/>
  <c r="AB19" i="8"/>
  <c r="Z19" i="8"/>
  <c r="T19" i="8"/>
  <c r="U19" i="8"/>
  <c r="W19" i="8"/>
  <c r="Y19" i="8"/>
  <c r="X19" i="8"/>
  <c r="AA19" i="8"/>
  <c r="V19" i="8"/>
  <c r="R19" i="8"/>
  <c r="X8" i="8"/>
  <c r="U8" i="8"/>
  <c r="L32" i="8"/>
  <c r="N32" i="8"/>
  <c r="Q32" i="8"/>
  <c r="P32" i="8"/>
  <c r="M32" i="8"/>
  <c r="O32" i="8"/>
  <c r="AB7" i="8"/>
  <c r="Z7" i="8"/>
  <c r="T7" i="8"/>
  <c r="U7" i="8"/>
  <c r="W7" i="8"/>
  <c r="Y7" i="8"/>
  <c r="X7" i="8"/>
  <c r="AA7" i="8"/>
  <c r="V7" i="8"/>
  <c r="R7" i="8"/>
  <c r="P24" i="8"/>
  <c r="N24" i="8"/>
  <c r="Q24" i="8"/>
  <c r="O24" i="8"/>
  <c r="AB4" i="7"/>
  <c r="AD4" i="7"/>
  <c r="Z4" i="7"/>
  <c r="T4" i="7"/>
  <c r="U4" i="7"/>
  <c r="W4" i="7"/>
  <c r="Y4" i="7"/>
  <c r="X4" i="7"/>
  <c r="AA4" i="7"/>
  <c r="V4" i="7"/>
  <c r="R4" i="7"/>
  <c r="T31" i="7"/>
  <c r="AA31" i="7"/>
  <c r="X31" i="7"/>
  <c r="M33" i="7"/>
  <c r="N33" i="7"/>
  <c r="L33" i="7"/>
  <c r="AB26" i="7"/>
  <c r="AD26" i="7"/>
  <c r="V26" i="7"/>
  <c r="AA26" i="7"/>
  <c r="Z26" i="7"/>
  <c r="Z25" i="7"/>
  <c r="AA25" i="7"/>
  <c r="W25" i="7"/>
  <c r="V25" i="7"/>
  <c r="AD22" i="7"/>
  <c r="V22" i="7"/>
  <c r="X22" i="7"/>
  <c r="W22" i="7"/>
  <c r="T22" i="7"/>
  <c r="AC22" i="7"/>
  <c r="AB22" i="7"/>
  <c r="AA18" i="1"/>
  <c r="W18" i="1"/>
  <c r="Z28" i="12"/>
  <c r="AB28" i="12"/>
  <c r="T28" i="12"/>
  <c r="S9" i="11"/>
  <c r="N9" i="11"/>
  <c r="AD4" i="11"/>
  <c r="R4" i="11"/>
  <c r="Y4" i="11"/>
  <c r="Z4" i="11"/>
  <c r="Z15" i="11"/>
  <c r="X15" i="11"/>
  <c r="X28" i="11"/>
  <c r="AD28" i="11"/>
  <c r="AD13" i="10"/>
  <c r="Z13" i="10"/>
  <c r="T13" i="10"/>
  <c r="U13" i="10"/>
  <c r="W13" i="10"/>
  <c r="Y13" i="10"/>
  <c r="X13" i="10"/>
  <c r="AA13" i="10"/>
  <c r="V13" i="10"/>
  <c r="R13" i="10"/>
  <c r="X22" i="10"/>
  <c r="T22" i="10"/>
  <c r="R288" i="17"/>
  <c r="Z31" i="7"/>
  <c r="AA28" i="12"/>
  <c r="W26" i="7"/>
  <c r="AC7" i="8"/>
  <c r="AC26" i="7"/>
  <c r="R26" i="7"/>
  <c r="X26" i="7"/>
  <c r="U22" i="7"/>
  <c r="AA22" i="7"/>
  <c r="Y26" i="7"/>
  <c r="AD19" i="8"/>
  <c r="U4" i="9"/>
  <c r="AA4" i="9"/>
  <c r="AB30" i="12"/>
  <c r="W8" i="9"/>
  <c r="R8" i="9"/>
  <c r="AB8" i="9"/>
  <c r="AC17" i="10"/>
  <c r="AA4" i="11"/>
  <c r="Y28" i="12"/>
  <c r="R233" i="17"/>
  <c r="R196" i="17"/>
  <c r="R236" i="17"/>
  <c r="R26" i="17"/>
  <c r="R338" i="17"/>
  <c r="R324" i="17"/>
  <c r="R364" i="17"/>
  <c r="R255" i="17"/>
  <c r="S68" i="17"/>
  <c r="P300" i="17"/>
  <c r="P47" i="17"/>
  <c r="P145" i="17"/>
  <c r="P122" i="17"/>
  <c r="O137" i="17"/>
  <c r="O141" i="17"/>
  <c r="O331" i="17"/>
  <c r="O13" i="17"/>
  <c r="O199" i="17"/>
  <c r="O318" i="17"/>
  <c r="O46" i="17"/>
  <c r="O96" i="17"/>
  <c r="O271" i="17"/>
  <c r="O42" i="17"/>
  <c r="O305" i="17"/>
  <c r="O367" i="17"/>
  <c r="O366" i="17"/>
  <c r="O81" i="17"/>
  <c r="O12" i="17"/>
  <c r="O138" i="17"/>
  <c r="O168" i="17"/>
  <c r="O201" i="17"/>
  <c r="T18" i="1"/>
  <c r="M11" i="11"/>
  <c r="O29" i="9"/>
  <c r="Y31" i="7"/>
  <c r="AD22" i="10"/>
  <c r="W30" i="10"/>
  <c r="AD17" i="6"/>
  <c r="R17" i="6"/>
  <c r="Y30" i="6"/>
  <c r="Z30" i="6"/>
  <c r="AC22" i="6"/>
  <c r="T22" i="6"/>
  <c r="AA22" i="6"/>
  <c r="V20" i="6"/>
  <c r="W20" i="6"/>
  <c r="AB20" i="6"/>
  <c r="AD21" i="6"/>
  <c r="R21" i="6"/>
  <c r="AC13" i="6"/>
  <c r="R13" i="6"/>
  <c r="AA12" i="6"/>
  <c r="U12" i="6"/>
  <c r="V28" i="6"/>
  <c r="X28" i="6"/>
  <c r="AD6" i="6"/>
  <c r="T6" i="6"/>
  <c r="AC6" i="6"/>
  <c r="U6" i="6"/>
  <c r="AC25" i="5"/>
  <c r="AD25" i="5"/>
  <c r="Z25" i="5"/>
  <c r="AA25" i="5"/>
  <c r="O11" i="5"/>
  <c r="Q11" i="5"/>
  <c r="X18" i="5"/>
  <c r="U18" i="5"/>
  <c r="N29" i="5"/>
  <c r="Q29" i="5"/>
  <c r="Y33" i="5"/>
  <c r="AB33" i="5"/>
  <c r="R9" i="4"/>
  <c r="X3" i="4"/>
  <c r="S14" i="4"/>
  <c r="O8" i="4"/>
  <c r="R11" i="4"/>
  <c r="Y5" i="4"/>
  <c r="T20" i="4"/>
  <c r="W20" i="4"/>
  <c r="V17" i="6"/>
  <c r="AA17" i="6"/>
  <c r="X17" i="6"/>
  <c r="Y17" i="6"/>
  <c r="W17" i="6"/>
  <c r="U17" i="6"/>
  <c r="T17" i="6"/>
  <c r="Z17" i="6"/>
  <c r="O10" i="6"/>
  <c r="M10" i="6"/>
  <c r="P10" i="6"/>
  <c r="Z24" i="6"/>
  <c r="Y28" i="6"/>
  <c r="X24" i="6"/>
  <c r="AB28" i="6"/>
  <c r="X30" i="6"/>
  <c r="X6" i="6"/>
  <c r="Y12" i="6"/>
  <c r="T20" i="6"/>
  <c r="AD20" i="6"/>
  <c r="T24" i="6"/>
  <c r="T31" i="3"/>
  <c r="AA1" i="7"/>
  <c r="N8" i="18"/>
  <c r="P17" i="2"/>
  <c r="P298" i="17"/>
  <c r="P80" i="17"/>
  <c r="P151" i="17"/>
  <c r="P114" i="17"/>
  <c r="P217" i="17"/>
  <c r="P209" i="17"/>
  <c r="P353" i="17"/>
  <c r="P351" i="17"/>
  <c r="P137" i="17"/>
  <c r="P131" i="17"/>
  <c r="P175" i="17"/>
  <c r="P59" i="17"/>
  <c r="P194" i="17"/>
  <c r="P160" i="17"/>
  <c r="P221" i="17"/>
  <c r="P155" i="17"/>
  <c r="P199" i="17"/>
  <c r="P192" i="17"/>
  <c r="P184" i="17"/>
  <c r="P36" i="17"/>
  <c r="P173" i="17"/>
  <c r="P91" i="17"/>
  <c r="P280" i="17"/>
  <c r="P338" i="17"/>
  <c r="P323" i="17"/>
  <c r="P108" i="17"/>
  <c r="P95" i="17"/>
  <c r="P109" i="17"/>
  <c r="P100" i="17"/>
  <c r="P13" i="17"/>
  <c r="P366" i="17"/>
  <c r="P310" i="17"/>
  <c r="P362" i="17"/>
  <c r="P324" i="17"/>
  <c r="P88" i="17"/>
  <c r="P158" i="17"/>
  <c r="P216" i="17"/>
  <c r="P274" i="17"/>
  <c r="P139" i="17"/>
  <c r="P64" i="17"/>
  <c r="P148" i="17"/>
  <c r="P154" i="17"/>
  <c r="P92" i="17"/>
  <c r="P129" i="17"/>
  <c r="P32" i="17"/>
  <c r="P213" i="17"/>
  <c r="P340" i="17"/>
  <c r="R373" i="17"/>
  <c r="R372" i="17"/>
  <c r="R67" i="17"/>
  <c r="R83" i="17"/>
  <c r="R330" i="17"/>
  <c r="R296" i="17"/>
  <c r="R279" i="17"/>
  <c r="R89" i="17"/>
  <c r="R272" i="17"/>
  <c r="R52" i="17"/>
  <c r="R223" i="17"/>
  <c r="R368" i="17"/>
  <c r="R312" i="17"/>
  <c r="R366" i="17"/>
  <c r="R127" i="17"/>
  <c r="R199" i="17"/>
  <c r="R174" i="17"/>
  <c r="R191" i="17"/>
  <c r="R266" i="17"/>
  <c r="R344" i="17"/>
  <c r="R332" i="17"/>
  <c r="R62" i="17"/>
  <c r="R34" i="17"/>
  <c r="R59" i="17"/>
  <c r="R339" i="17"/>
  <c r="R15" i="17"/>
  <c r="R281" i="17"/>
  <c r="R235" i="17"/>
  <c r="R271" i="17"/>
  <c r="R96" i="17"/>
  <c r="R317" i="17"/>
  <c r="R71" i="17"/>
  <c r="R30" i="17"/>
  <c r="R133" i="17"/>
  <c r="R243" i="17"/>
  <c r="R321" i="17"/>
  <c r="R156" i="17"/>
  <c r="R12" i="17"/>
  <c r="R101" i="17"/>
  <c r="R228" i="17"/>
  <c r="R178" i="17"/>
  <c r="R84" i="17"/>
  <c r="R161" i="17"/>
  <c r="R333" i="17"/>
  <c r="R216" i="17"/>
  <c r="R22" i="17"/>
  <c r="R135" i="17"/>
  <c r="R192" i="17"/>
  <c r="R240" i="17"/>
  <c r="R208" i="17"/>
  <c r="R44" i="17"/>
  <c r="R315" i="17"/>
  <c r="R225" i="17"/>
  <c r="R353" i="17"/>
  <c r="R126" i="17"/>
  <c r="R40" i="17"/>
  <c r="R323" i="17"/>
  <c r="R42" i="17"/>
  <c r="R79" i="17"/>
  <c r="R9" i="17"/>
  <c r="R256" i="17"/>
  <c r="R217" i="17"/>
  <c r="V302" i="17"/>
  <c r="V372" i="17"/>
  <c r="U255" i="17"/>
  <c r="U151" i="17"/>
  <c r="U227" i="17"/>
  <c r="S70" i="17"/>
  <c r="S21" i="17"/>
  <c r="S158" i="17"/>
  <c r="S130" i="17"/>
  <c r="S25" i="17"/>
  <c r="S31" i="17"/>
  <c r="S5" i="17"/>
  <c r="S323" i="17"/>
  <c r="S299" i="17"/>
  <c r="S168" i="17"/>
  <c r="S45" i="17"/>
  <c r="S44" i="17"/>
  <c r="S9" i="17"/>
  <c r="S29" i="17"/>
  <c r="S187" i="17"/>
  <c r="S19" i="17"/>
  <c r="S51" i="17"/>
  <c r="O60" i="17"/>
  <c r="O273" i="17"/>
  <c r="O74" i="17"/>
  <c r="O223" i="17"/>
  <c r="O92" i="17"/>
  <c r="O323" i="17"/>
  <c r="O329" i="17"/>
  <c r="O276" i="17"/>
  <c r="O9" i="17"/>
  <c r="O20" i="17"/>
  <c r="O130" i="17"/>
  <c r="O128" i="17"/>
  <c r="O73" i="17"/>
  <c r="O191" i="17"/>
  <c r="O309" i="17"/>
  <c r="O66" i="17"/>
  <c r="O31" i="17"/>
  <c r="O365" i="17"/>
  <c r="O109" i="17"/>
  <c r="O18" i="17"/>
  <c r="O126" i="17"/>
  <c r="O236" i="17"/>
  <c r="O48" i="17"/>
  <c r="O150" i="17"/>
  <c r="O272" i="17"/>
  <c r="O208" i="17"/>
  <c r="O68" i="17"/>
  <c r="O67" i="17"/>
  <c r="O139" i="17"/>
  <c r="O156" i="17"/>
  <c r="O93" i="17"/>
  <c r="O121" i="17"/>
  <c r="O370" i="17"/>
  <c r="O243" i="17"/>
  <c r="O291" i="17"/>
  <c r="O37" i="17"/>
  <c r="O77" i="17"/>
  <c r="O143" i="17"/>
  <c r="O159" i="17"/>
  <c r="O193" i="17"/>
  <c r="O363" i="17"/>
  <c r="O211" i="17"/>
  <c r="O144" i="17"/>
  <c r="O212" i="17"/>
  <c r="O107" i="17"/>
  <c r="O231" i="17"/>
  <c r="O16" i="17"/>
  <c r="O99" i="17"/>
  <c r="O155" i="17"/>
  <c r="O118" i="17"/>
  <c r="O15" i="17"/>
  <c r="O203" i="17"/>
  <c r="O98" i="17"/>
  <c r="O187" i="17"/>
  <c r="O362" i="17"/>
  <c r="O105" i="17"/>
  <c r="O206" i="17"/>
  <c r="O158" i="17"/>
  <c r="O160" i="17"/>
  <c r="O52" i="17"/>
  <c r="O256" i="17"/>
  <c r="O280" i="17"/>
  <c r="O19" i="17"/>
  <c r="O167" i="17"/>
  <c r="O292" i="17"/>
  <c r="O348" i="17"/>
  <c r="O56" i="17"/>
  <c r="O173" i="17"/>
  <c r="O274" i="17"/>
  <c r="O64" i="17"/>
  <c r="O154" i="17"/>
  <c r="O172" i="17"/>
  <c r="O186" i="17"/>
  <c r="O178" i="17"/>
  <c r="O112" i="17"/>
  <c r="O327" i="17"/>
  <c r="O202" i="17"/>
  <c r="O153" i="17"/>
  <c r="O78" i="17"/>
  <c r="O233" i="17"/>
  <c r="O308" i="17"/>
  <c r="O346" i="17"/>
  <c r="O294" i="17"/>
  <c r="O324" i="17"/>
  <c r="O351" i="17"/>
  <c r="O4" i="17"/>
  <c r="O82" i="17"/>
  <c r="O79" i="17"/>
  <c r="O110" i="17"/>
  <c r="O70" i="17"/>
  <c r="O328" i="17"/>
  <c r="O356" i="17"/>
  <c r="O7" i="17"/>
  <c r="O373" i="17"/>
  <c r="R185" i="17"/>
  <c r="R116" i="17"/>
  <c r="R278" i="17"/>
  <c r="R234" i="17"/>
  <c r="R90" i="17"/>
  <c r="R168" i="17"/>
  <c r="R81" i="17"/>
  <c r="R46" i="17"/>
  <c r="R78" i="17"/>
  <c r="R104" i="17"/>
  <c r="R128" i="17"/>
  <c r="R24" i="17"/>
  <c r="R54" i="17"/>
  <c r="R289" i="17"/>
  <c r="R175" i="17"/>
  <c r="R120" i="17"/>
  <c r="R45" i="17"/>
  <c r="R55" i="17"/>
  <c r="R209" i="17"/>
  <c r="R316" i="17"/>
  <c r="R66" i="17"/>
  <c r="R111" i="17"/>
  <c r="R87" i="17"/>
  <c r="R329" i="17"/>
  <c r="R18" i="17"/>
  <c r="R306" i="17"/>
  <c r="R129" i="17"/>
  <c r="R308" i="17"/>
  <c r="R371" i="17"/>
  <c r="R334" i="17"/>
  <c r="R72" i="17"/>
  <c r="R153" i="17"/>
  <c r="R102" i="17"/>
  <c r="R202" i="17"/>
  <c r="R142" i="17"/>
  <c r="R215" i="17"/>
  <c r="R25" i="17"/>
  <c r="R130" i="17"/>
  <c r="R318" i="17"/>
  <c r="R181" i="17"/>
  <c r="R115" i="17"/>
  <c r="R347" i="17"/>
  <c r="R260" i="17"/>
  <c r="R63" i="17"/>
  <c r="R186" i="17"/>
  <c r="R262" i="17"/>
  <c r="R285" i="17"/>
  <c r="R219" i="17"/>
  <c r="R213" i="17"/>
  <c r="R275" i="17"/>
  <c r="R184" i="17"/>
  <c r="R149" i="17"/>
  <c r="R358" i="17"/>
  <c r="R263" i="17"/>
  <c r="R29" i="17"/>
  <c r="R303" i="17"/>
  <c r="R283" i="17"/>
  <c r="R331" i="17"/>
  <c r="R159" i="17"/>
  <c r="R349" i="17"/>
  <c r="R239" i="17"/>
  <c r="R53" i="17"/>
  <c r="O8" i="17"/>
  <c r="O44" i="17"/>
  <c r="O320" i="17"/>
  <c r="O321" i="17"/>
  <c r="O270" i="17"/>
  <c r="O359" i="17"/>
  <c r="O248" i="17"/>
  <c r="O262" i="17"/>
  <c r="O88" i="17"/>
  <c r="O86" i="17"/>
  <c r="O6" i="17"/>
  <c r="O209" i="17"/>
  <c r="O261" i="17"/>
  <c r="O336" i="17"/>
  <c r="O214" i="17"/>
  <c r="O289" i="17"/>
  <c r="O142" i="17"/>
  <c r="O358" i="17"/>
  <c r="O314" i="17"/>
  <c r="O225" i="17"/>
  <c r="O361" i="17"/>
  <c r="O298" i="17"/>
  <c r="O219" i="17"/>
  <c r="O54" i="17"/>
  <c r="O85" i="17"/>
  <c r="O53" i="17"/>
  <c r="O342" i="17"/>
  <c r="O5" i="17"/>
  <c r="O161" i="17"/>
  <c r="O240" i="17"/>
  <c r="O210" i="17"/>
  <c r="O190" i="17"/>
  <c r="O357" i="17"/>
  <c r="O120" i="17"/>
  <c r="O301" i="17"/>
  <c r="O310" i="17"/>
  <c r="O334" i="17"/>
  <c r="O352" i="17"/>
  <c r="O100" i="17"/>
  <c r="O25" i="17"/>
  <c r="O339" i="17"/>
  <c r="O205" i="17"/>
  <c r="P170" i="17"/>
  <c r="P204" i="17"/>
  <c r="P360" i="17"/>
  <c r="P243" i="17"/>
  <c r="P365" i="17"/>
  <c r="P174" i="17"/>
  <c r="P104" i="17"/>
  <c r="P302" i="17"/>
  <c r="S333" i="17"/>
  <c r="S327" i="17"/>
  <c r="S46" i="17"/>
  <c r="U129" i="17"/>
  <c r="U1" i="8"/>
  <c r="S9" i="18"/>
  <c r="R314" i="17"/>
  <c r="T1" i="7"/>
  <c r="T8" i="18"/>
  <c r="O188" i="17"/>
  <c r="P98" i="17"/>
  <c r="P195" i="17"/>
  <c r="O192" i="17"/>
  <c r="O90" i="17"/>
  <c r="O114" i="17"/>
  <c r="O177" i="17"/>
  <c r="O174" i="17"/>
  <c r="P128" i="17"/>
  <c r="P135" i="17"/>
  <c r="P105" i="17"/>
  <c r="O162" i="17"/>
  <c r="R85" i="17"/>
  <c r="O151" i="17"/>
  <c r="O89" i="17"/>
  <c r="O148" i="17"/>
  <c r="O147" i="17"/>
  <c r="O184" i="17"/>
  <c r="P183" i="17"/>
  <c r="O131" i="17"/>
  <c r="O198" i="17"/>
  <c r="R91" i="17"/>
  <c r="R109" i="17"/>
  <c r="O123" i="17"/>
  <c r="P87" i="17"/>
  <c r="P156" i="17"/>
  <c r="V224" i="17"/>
  <c r="V268" i="17"/>
  <c r="U138" i="17"/>
  <c r="S162" i="17"/>
  <c r="U367" i="17"/>
  <c r="U310" i="17"/>
  <c r="U252" i="17"/>
  <c r="U229" i="17"/>
  <c r="S344" i="17"/>
  <c r="S30" i="17"/>
  <c r="S39" i="17"/>
  <c r="S43" i="17"/>
  <c r="S50" i="17"/>
  <c r="S4" i="17"/>
  <c r="S34" i="17"/>
  <c r="S361" i="17"/>
  <c r="S57" i="17"/>
  <c r="S8" i="17"/>
  <c r="S41" i="17"/>
  <c r="S33" i="17"/>
  <c r="S200" i="17"/>
  <c r="S65" i="17"/>
  <c r="S79" i="17"/>
  <c r="S10" i="17"/>
  <c r="S280" i="17"/>
  <c r="S325" i="17"/>
  <c r="S15" i="17"/>
  <c r="S59" i="17"/>
  <c r="S13" i="17"/>
  <c r="S23" i="17"/>
  <c r="S74" i="17"/>
  <c r="S237" i="17"/>
  <c r="S157" i="17"/>
  <c r="S178" i="17"/>
  <c r="S53" i="17"/>
  <c r="S49" i="17"/>
  <c r="S28" i="17"/>
  <c r="S248" i="17"/>
  <c r="S18" i="17"/>
  <c r="S37" i="17"/>
  <c r="S120" i="17"/>
  <c r="S296" i="17"/>
  <c r="S48" i="17"/>
  <c r="S319" i="17"/>
  <c r="S331" i="17"/>
  <c r="S54" i="17"/>
  <c r="S209" i="17"/>
  <c r="S7" i="17"/>
  <c r="S56" i="17"/>
  <c r="S101" i="17"/>
  <c r="S66" i="17"/>
  <c r="P51" i="17"/>
  <c r="P179" i="17"/>
  <c r="P82" i="17"/>
  <c r="P363" i="17"/>
  <c r="P185" i="17"/>
  <c r="P343" i="17"/>
  <c r="P233" i="17"/>
  <c r="P60" i="17"/>
  <c r="P230" i="17"/>
  <c r="P245" i="17"/>
  <c r="P332" i="17"/>
  <c r="P237" i="17"/>
  <c r="P119" i="17"/>
  <c r="P94" i="17"/>
  <c r="P372" i="17"/>
  <c r="P364" i="17"/>
  <c r="P10" i="17"/>
  <c r="P120" i="17"/>
  <c r="P291" i="17"/>
  <c r="P236" i="17"/>
  <c r="P206" i="17"/>
  <c r="P169" i="17"/>
  <c r="P258" i="17"/>
  <c r="P203" i="17"/>
  <c r="P39" i="17"/>
  <c r="P144" i="17"/>
  <c r="P205" i="17"/>
  <c r="P281" i="17"/>
  <c r="P106" i="17"/>
  <c r="P178" i="17"/>
  <c r="P25" i="17"/>
  <c r="P315" i="17"/>
  <c r="P71" i="17"/>
  <c r="P93" i="17"/>
  <c r="P263" i="17"/>
  <c r="P232" i="17"/>
  <c r="P317" i="17"/>
  <c r="P250" i="17"/>
  <c r="P346" i="17"/>
  <c r="P27" i="17"/>
  <c r="P295" i="17"/>
  <c r="P96" i="17"/>
  <c r="P133" i="17"/>
  <c r="P239" i="17"/>
  <c r="P193" i="17"/>
  <c r="P33" i="17"/>
  <c r="P72" i="17"/>
  <c r="P231" i="17"/>
  <c r="P261" i="17"/>
  <c r="P26" i="17"/>
  <c r="P136" i="17"/>
  <c r="P73" i="17"/>
  <c r="P197" i="17"/>
  <c r="P125" i="17"/>
  <c r="P347" i="17"/>
  <c r="P268" i="17"/>
  <c r="P21" i="17"/>
  <c r="P277" i="17"/>
  <c r="P235" i="17"/>
  <c r="P229" i="17"/>
  <c r="P348" i="17"/>
  <c r="P238" i="17"/>
  <c r="P306" i="17"/>
  <c r="P336" i="17"/>
  <c r="P34" i="17"/>
  <c r="P138" i="17"/>
  <c r="P117" i="17"/>
  <c r="P182" i="17"/>
  <c r="P37" i="17"/>
  <c r="P330" i="17"/>
  <c r="P341" i="17"/>
  <c r="P371" i="17"/>
  <c r="P55" i="17"/>
  <c r="P157" i="17"/>
  <c r="P9" i="17"/>
  <c r="P211" i="17"/>
  <c r="P57" i="17"/>
  <c r="P163" i="17"/>
  <c r="P181" i="17"/>
  <c r="P16" i="17"/>
  <c r="P97" i="17"/>
  <c r="P282" i="17"/>
  <c r="P328" i="17"/>
  <c r="P83" i="17"/>
  <c r="P222" i="17"/>
  <c r="P276" i="17"/>
  <c r="P294" i="17"/>
  <c r="P42" i="17"/>
  <c r="P322" i="17"/>
  <c r="P54" i="17"/>
  <c r="P285" i="17"/>
  <c r="P23" i="17"/>
  <c r="P35" i="17"/>
  <c r="P19" i="17"/>
  <c r="P241" i="17"/>
  <c r="P110" i="17"/>
  <c r="P187" i="17"/>
  <c r="P339" i="17"/>
  <c r="P319" i="17"/>
  <c r="P337" i="17"/>
  <c r="P140" i="17"/>
  <c r="P14" i="17"/>
  <c r="P267" i="17"/>
  <c r="P247" i="17"/>
  <c r="P305" i="17"/>
  <c r="P357" i="17"/>
  <c r="P78" i="17"/>
  <c r="O293" i="17"/>
  <c r="O17" i="17"/>
  <c r="O30" i="17"/>
  <c r="O55" i="17"/>
  <c r="O234" i="17"/>
  <c r="O21" i="17"/>
  <c r="O296" i="17"/>
  <c r="O175" i="17"/>
  <c r="O290" i="17"/>
  <c r="O104" i="17"/>
  <c r="O169" i="17"/>
  <c r="O40" i="17"/>
  <c r="O49" i="17"/>
  <c r="O170" i="17"/>
  <c r="P99" i="17"/>
  <c r="P149" i="17"/>
  <c r="O115" i="17"/>
  <c r="S194" i="17"/>
  <c r="S146" i="17"/>
  <c r="P141" i="17"/>
  <c r="P116" i="17"/>
  <c r="P191" i="17"/>
  <c r="P118" i="17"/>
  <c r="V176" i="17"/>
  <c r="P176" i="17"/>
  <c r="P132" i="17"/>
  <c r="P161" i="17"/>
  <c r="P134" i="17"/>
  <c r="S126" i="17"/>
  <c r="P86" i="17"/>
  <c r="P127" i="17"/>
  <c r="O145" i="17"/>
  <c r="P112" i="17"/>
  <c r="P171" i="17"/>
  <c r="P168" i="17"/>
  <c r="S167" i="17"/>
  <c r="P167" i="17"/>
  <c r="U164" i="17"/>
  <c r="P164" i="17"/>
  <c r="P152" i="17"/>
  <c r="O152" i="17"/>
  <c r="P143" i="17"/>
  <c r="M31" i="1"/>
  <c r="Q31" i="1"/>
  <c r="R22" i="1"/>
  <c r="AC22" i="1"/>
  <c r="V22" i="1"/>
  <c r="P10" i="1"/>
  <c r="S10" i="1"/>
  <c r="O10" i="1"/>
  <c r="O27" i="1"/>
  <c r="N27" i="1"/>
  <c r="R28" i="1"/>
  <c r="T30" i="1"/>
  <c r="AB30" i="1"/>
  <c r="AC30" i="1"/>
  <c r="AA30" i="1"/>
  <c r="Y30" i="12"/>
  <c r="U30" i="12"/>
  <c r="X30" i="12"/>
  <c r="AD30" i="12"/>
  <c r="T30" i="12"/>
  <c r="N8" i="12"/>
  <c r="S8" i="12"/>
  <c r="Z27" i="12"/>
  <c r="W27" i="12"/>
  <c r="X27" i="12"/>
  <c r="V27" i="12"/>
  <c r="U27" i="12"/>
  <c r="T27" i="12"/>
  <c r="AC27" i="12"/>
  <c r="R27" i="12"/>
  <c r="AA27" i="12"/>
  <c r="Y27" i="12"/>
  <c r="AD13" i="12"/>
  <c r="AC13" i="12"/>
  <c r="Z13" i="12"/>
  <c r="T13" i="12"/>
  <c r="U13" i="12"/>
  <c r="W13" i="12"/>
  <c r="Y13" i="12"/>
  <c r="X13" i="12"/>
  <c r="AA13" i="12"/>
  <c r="V13" i="12"/>
  <c r="R13" i="12"/>
  <c r="S26" i="12"/>
  <c r="N26" i="12"/>
  <c r="U364" i="17"/>
  <c r="R20" i="17"/>
  <c r="R341" i="17"/>
  <c r="R13" i="17"/>
  <c r="R160" i="17"/>
  <c r="R169" i="17"/>
  <c r="R237" i="17"/>
  <c r="R327" i="17"/>
  <c r="R231" i="17"/>
  <c r="R11" i="17"/>
  <c r="R106" i="17"/>
  <c r="R23" i="17"/>
  <c r="R32" i="17"/>
  <c r="R51" i="17"/>
  <c r="R304" i="17"/>
  <c r="R222" i="17"/>
  <c r="R252" i="17"/>
  <c r="R257" i="17"/>
  <c r="R93" i="17"/>
  <c r="R250" i="17"/>
  <c r="R351" i="17"/>
  <c r="R198" i="17"/>
  <c r="R88" i="17"/>
  <c r="R80" i="17"/>
  <c r="R292" i="17"/>
  <c r="R56" i="17"/>
  <c r="R311" i="17"/>
  <c r="R124" i="17"/>
  <c r="R309" i="17"/>
  <c r="R214" i="17"/>
  <c r="R61" i="17"/>
  <c r="R35" i="17"/>
  <c r="R2" i="17"/>
  <c r="R69" i="17"/>
  <c r="R154" i="17"/>
  <c r="R206" i="17"/>
  <c r="R75" i="17"/>
  <c r="R4" i="17"/>
  <c r="R95" i="17"/>
  <c r="R94" i="17"/>
  <c r="R7" i="17"/>
  <c r="R86" i="17"/>
  <c r="R141" i="17"/>
  <c r="R103" i="17"/>
  <c r="R254" i="17"/>
  <c r="R107" i="17"/>
  <c r="R76" i="17"/>
  <c r="R43" i="17"/>
  <c r="R258" i="17"/>
  <c r="R277" i="17"/>
  <c r="R249" i="17"/>
  <c r="R145" i="17"/>
  <c r="R131" i="17"/>
  <c r="R242" i="17"/>
  <c r="R241" i="17"/>
  <c r="R110" i="17"/>
  <c r="R363" i="17"/>
  <c r="R325" i="17"/>
  <c r="R305" i="17"/>
  <c r="R3" i="17"/>
  <c r="R356" i="17"/>
  <c r="R136" i="17"/>
  <c r="R298" i="17"/>
  <c r="R134" i="17"/>
  <c r="R293" i="17"/>
  <c r="R193" i="17"/>
  <c r="R313" i="17"/>
  <c r="R70" i="17"/>
  <c r="R171" i="17"/>
  <c r="R319" i="17"/>
  <c r="R6" i="17"/>
  <c r="R335" i="17"/>
  <c r="R50" i="17"/>
  <c r="R207" i="17"/>
  <c r="R259" i="17"/>
  <c r="R238" i="17"/>
  <c r="R48" i="17"/>
  <c r="R19" i="17"/>
  <c r="R155" i="17"/>
  <c r="R16" i="17"/>
  <c r="R337" i="17"/>
  <c r="R152" i="17"/>
  <c r="R97" i="17"/>
  <c r="R132" i="17"/>
  <c r="R245" i="17"/>
  <c r="R176" i="17"/>
  <c r="R151" i="17"/>
  <c r="R370" i="17"/>
  <c r="R261" i="17"/>
  <c r="R301" i="17"/>
  <c r="R362" i="17"/>
  <c r="R343" i="17"/>
  <c r="R291" i="17"/>
  <c r="R299" i="17"/>
  <c r="R39" i="17"/>
  <c r="R369" i="17"/>
  <c r="R47" i="17"/>
  <c r="R33" i="17"/>
  <c r="R117" i="17"/>
  <c r="R251" i="17"/>
  <c r="R147" i="17"/>
  <c r="R246" i="17"/>
  <c r="R49" i="17"/>
  <c r="R247" i="17"/>
  <c r="R121" i="17"/>
  <c r="R273" i="17"/>
  <c r="R282" i="17"/>
  <c r="R182" i="17"/>
  <c r="R38" i="17"/>
  <c r="R8" i="17"/>
  <c r="R230" i="17"/>
  <c r="R227" i="17"/>
  <c r="R108" i="17"/>
  <c r="R310" i="17"/>
  <c r="R180" i="17"/>
  <c r="R41" i="17"/>
  <c r="R179" i="17"/>
  <c r="R82" i="17"/>
  <c r="R229" i="17"/>
  <c r="R276" i="17"/>
  <c r="R264" i="17"/>
  <c r="R58" i="17"/>
  <c r="R307" i="17"/>
  <c r="R212" i="17"/>
  <c r="R211" i="17"/>
  <c r="R297" i="17"/>
  <c r="R36" i="17"/>
  <c r="R326" i="17"/>
  <c r="R354" i="17"/>
  <c r="R265" i="17"/>
  <c r="R224" i="17"/>
  <c r="R274" i="17"/>
  <c r="R201" i="17"/>
  <c r="R342" i="17"/>
  <c r="R27" i="17"/>
  <c r="R100" i="17"/>
  <c r="R17" i="17"/>
  <c r="R157" i="17"/>
  <c r="R194" i="17"/>
  <c r="R302" i="17"/>
  <c r="R112" i="17"/>
  <c r="R357" i="17"/>
  <c r="R218" i="17"/>
  <c r="R137" i="17"/>
  <c r="R150" i="17"/>
  <c r="R77" i="17"/>
  <c r="R122" i="17"/>
  <c r="R144" i="17"/>
  <c r="R205" i="17"/>
  <c r="R28" i="17"/>
  <c r="R119" i="17"/>
  <c r="R244" i="17"/>
  <c r="R286" i="17"/>
  <c r="R162" i="17"/>
  <c r="R190" i="17"/>
  <c r="R5" i="17"/>
  <c r="R367" i="17"/>
  <c r="R200" i="17"/>
  <c r="R203" i="17"/>
  <c r="R60" i="17"/>
  <c r="R146" i="17"/>
  <c r="R64" i="17"/>
  <c r="R226" i="17"/>
  <c r="R320" i="17"/>
  <c r="R280" i="17"/>
  <c r="R345" i="17"/>
  <c r="R300" i="17"/>
  <c r="R361" i="17"/>
  <c r="R270" i="17"/>
  <c r="R123" i="17"/>
  <c r="R148" i="17"/>
  <c r="R31" i="17"/>
  <c r="R158" i="17"/>
  <c r="R294" i="17"/>
  <c r="R189" i="17"/>
  <c r="R290" i="17"/>
  <c r="R143" i="17"/>
  <c r="R287" i="17"/>
  <c r="R210" i="17"/>
  <c r="R172" i="17"/>
  <c r="P11" i="17"/>
  <c r="O207" i="17"/>
  <c r="O333" i="17"/>
  <c r="O315" i="17"/>
  <c r="O195" i="17"/>
  <c r="O283" i="17"/>
  <c r="O269" i="17"/>
  <c r="O277" i="17"/>
  <c r="O227" i="17"/>
  <c r="O10" i="17"/>
  <c r="O316" i="17"/>
  <c r="O345" i="17"/>
  <c r="O47" i="17"/>
  <c r="O221" i="17"/>
  <c r="O196" i="17"/>
  <c r="O238" i="17"/>
  <c r="O2" i="17"/>
  <c r="O84" i="17"/>
  <c r="O247" i="17"/>
  <c r="O364" i="17"/>
  <c r="O50" i="17"/>
  <c r="O22" i="17"/>
  <c r="O180" i="17"/>
  <c r="O87" i="17"/>
  <c r="O230" i="17"/>
  <c r="O140" i="17"/>
  <c r="O241" i="17"/>
  <c r="O246" i="17"/>
  <c r="O164" i="17"/>
  <c r="O258" i="17"/>
  <c r="O63" i="17"/>
  <c r="O244" i="17"/>
  <c r="O349" i="17"/>
  <c r="O332" i="17"/>
  <c r="O295" i="17"/>
  <c r="O165" i="17"/>
  <c r="O279" i="17"/>
  <c r="O75" i="17"/>
  <c r="O39" i="17"/>
  <c r="O337" i="17"/>
  <c r="O302" i="17"/>
  <c r="O326" i="17"/>
  <c r="O166" i="17"/>
  <c r="O200" i="17"/>
  <c r="O51" i="17"/>
  <c r="O278" i="17"/>
  <c r="O28" i="17"/>
  <c r="O213" i="17"/>
  <c r="O319" i="17"/>
  <c r="O129" i="17"/>
  <c r="O76" i="17"/>
  <c r="O24" i="17"/>
  <c r="O325" i="17"/>
  <c r="O355" i="17"/>
  <c r="O252" i="17"/>
  <c r="O249" i="17"/>
  <c r="O299" i="17"/>
  <c r="O62" i="17"/>
  <c r="O34" i="17"/>
  <c r="O250" i="17"/>
  <c r="O254" i="17"/>
  <c r="O300" i="17"/>
  <c r="O58" i="17"/>
  <c r="O149" i="17"/>
  <c r="O354" i="17"/>
  <c r="O124" i="17"/>
  <c r="O265" i="17"/>
  <c r="O163" i="17"/>
  <c r="O286" i="17"/>
  <c r="O237" i="17"/>
  <c r="O27" i="17"/>
  <c r="O360" i="17"/>
  <c r="O102" i="17"/>
  <c r="O182" i="17"/>
  <c r="O266" i="17"/>
  <c r="O312" i="17"/>
  <c r="O194" i="17"/>
  <c r="O253" i="17"/>
  <c r="O260" i="17"/>
  <c r="O38" i="17"/>
  <c r="O57" i="17"/>
  <c r="O372" i="17"/>
  <c r="O108" i="17"/>
  <c r="O343" i="17"/>
  <c r="O133" i="17"/>
  <c r="O368" i="17"/>
  <c r="O181" i="17"/>
  <c r="O224" i="17"/>
  <c r="O264" i="17"/>
  <c r="O3" i="17"/>
  <c r="O113" i="17"/>
  <c r="O263" i="17"/>
  <c r="O335" i="17"/>
  <c r="O132" i="17"/>
  <c r="O134" i="17"/>
  <c r="O347" i="17"/>
  <c r="O106" i="17"/>
  <c r="O281" i="17"/>
  <c r="O29" i="17"/>
  <c r="O303" i="17"/>
  <c r="O304" i="17"/>
  <c r="O171" i="17"/>
  <c r="O135" i="17"/>
  <c r="O14" i="17"/>
  <c r="O317" i="17"/>
  <c r="O117" i="17"/>
  <c r="O226" i="17"/>
  <c r="O11" i="17"/>
  <c r="O122" i="17"/>
  <c r="O33" i="17"/>
  <c r="O229" i="17"/>
  <c r="O83" i="17"/>
  <c r="O282" i="17"/>
  <c r="O313" i="17"/>
  <c r="O176" i="17"/>
  <c r="O111" i="17"/>
  <c r="O136" i="17"/>
  <c r="O239" i="17"/>
  <c r="O216" i="17"/>
  <c r="O197" i="17"/>
  <c r="O245" i="17"/>
  <c r="O306" i="17"/>
  <c r="O242" i="17"/>
  <c r="O95" i="17"/>
  <c r="O61" i="17"/>
  <c r="O71" i="17"/>
  <c r="O257" i="17"/>
  <c r="O268" i="17"/>
  <c r="O267" i="17"/>
  <c r="O344" i="17"/>
  <c r="O275" i="17"/>
  <c r="O23" i="17"/>
  <c r="O183" i="17"/>
  <c r="O35" i="17"/>
  <c r="O220" i="17"/>
  <c r="O69" i="17"/>
  <c r="O80" i="17"/>
  <c r="O103" i="17"/>
  <c r="O116" i="17"/>
  <c r="O297" i="17"/>
  <c r="O218" i="17"/>
  <c r="O45" i="17"/>
  <c r="O26" i="17"/>
  <c r="O287" i="17"/>
  <c r="O119" i="17"/>
  <c r="O41" i="17"/>
  <c r="O222" i="17"/>
  <c r="O43" i="17"/>
  <c r="O369" i="17"/>
  <c r="O125" i="17"/>
  <c r="O59" i="17"/>
  <c r="O65" i="17"/>
  <c r="O185" i="17"/>
  <c r="O179" i="17"/>
  <c r="O340" i="17"/>
  <c r="O353" i="17"/>
  <c r="O259" i="17"/>
  <c r="O255" i="17"/>
  <c r="O157" i="17"/>
  <c r="O232" i="17"/>
  <c r="O127" i="17"/>
  <c r="O72" i="17"/>
  <c r="P31" i="17"/>
  <c r="P166" i="17"/>
  <c r="P265" i="17"/>
  <c r="P102" i="17"/>
  <c r="P3" i="17"/>
  <c r="P52" i="17"/>
  <c r="P367" i="17"/>
  <c r="P352" i="17"/>
  <c r="P273" i="17"/>
  <c r="P15" i="17"/>
  <c r="P253" i="17"/>
  <c r="P142" i="17"/>
  <c r="P4" i="17"/>
  <c r="P264" i="17"/>
  <c r="P113" i="17"/>
  <c r="P287" i="17"/>
  <c r="P43" i="17"/>
  <c r="P304" i="17"/>
  <c r="P266" i="17"/>
  <c r="P215" i="17"/>
  <c r="P130" i="17"/>
  <c r="P309" i="17"/>
  <c r="P190" i="17"/>
  <c r="P201" i="17"/>
  <c r="P18" i="17"/>
  <c r="P286" i="17"/>
  <c r="P359" i="17"/>
  <c r="P38" i="17"/>
  <c r="P115" i="17"/>
  <c r="P165" i="17"/>
  <c r="P17" i="17"/>
  <c r="P350" i="17"/>
  <c r="P66" i="17"/>
  <c r="P146" i="17"/>
  <c r="P75" i="17"/>
  <c r="P53" i="17"/>
  <c r="P321" i="17"/>
  <c r="P335" i="17"/>
  <c r="P74" i="17"/>
  <c r="P275" i="17"/>
  <c r="P44" i="17"/>
  <c r="P331" i="17"/>
  <c r="P329" i="17"/>
  <c r="P12" i="17"/>
  <c r="P349" i="17"/>
  <c r="P369" i="17"/>
  <c r="P207" i="17"/>
  <c r="P84" i="17"/>
  <c r="P28" i="17"/>
  <c r="P56" i="17"/>
  <c r="P242" i="17"/>
  <c r="P186" i="17"/>
  <c r="P278" i="17"/>
  <c r="P81" i="17"/>
  <c r="P251" i="17"/>
  <c r="S203" i="17"/>
  <c r="S73" i="17"/>
  <c r="S372" i="17"/>
  <c r="S12" i="17"/>
  <c r="S310" i="17"/>
  <c r="S17" i="17"/>
  <c r="S6" i="17"/>
  <c r="S42" i="17"/>
  <c r="S71" i="17"/>
  <c r="S322" i="17"/>
  <c r="S14" i="17"/>
  <c r="S97" i="17"/>
  <c r="S47" i="17"/>
  <c r="S38" i="17"/>
  <c r="S357" i="17"/>
  <c r="S58" i="17"/>
  <c r="S35" i="17"/>
  <c r="S40" i="17"/>
  <c r="S22" i="17"/>
  <c r="S358" i="17"/>
  <c r="S77" i="17"/>
  <c r="S166" i="17"/>
  <c r="S78" i="17"/>
  <c r="S373" i="17"/>
  <c r="U225" i="17"/>
  <c r="U120" i="17"/>
  <c r="V294" i="17"/>
  <c r="V104" i="17"/>
  <c r="V6" i="17"/>
  <c r="P296" i="17"/>
  <c r="R30" i="1"/>
  <c r="X30" i="1"/>
  <c r="AD27" i="12"/>
  <c r="AA30" i="12"/>
  <c r="W30" i="12"/>
  <c r="AB18" i="1"/>
  <c r="U18" i="1"/>
  <c r="AD22" i="1"/>
  <c r="M24" i="12"/>
  <c r="P24" i="12"/>
  <c r="O24" i="12"/>
  <c r="R18" i="1"/>
  <c r="AA22" i="12"/>
  <c r="R22" i="12"/>
  <c r="Z22" i="12"/>
  <c r="Y22" i="12"/>
  <c r="AC6" i="12"/>
  <c r="W6" i="12"/>
  <c r="AB6" i="12"/>
  <c r="P21" i="12"/>
  <c r="Q21" i="12"/>
  <c r="O21" i="12"/>
  <c r="U25" i="11"/>
  <c r="V25" i="11"/>
  <c r="AC25" i="11"/>
  <c r="Z25" i="11"/>
  <c r="AB25" i="11"/>
  <c r="AA25" i="11"/>
  <c r="X25" i="11"/>
  <c r="AD25" i="11"/>
  <c r="W25" i="11"/>
  <c r="Y25" i="11"/>
  <c r="N22" i="11"/>
  <c r="O22" i="11"/>
  <c r="P22" i="11"/>
  <c r="Q22" i="11"/>
  <c r="S22" i="11"/>
  <c r="L22" i="11"/>
  <c r="N32" i="11"/>
  <c r="Q32" i="11"/>
  <c r="M32" i="11"/>
  <c r="S32" i="11"/>
  <c r="L32" i="11"/>
  <c r="P32" i="11"/>
  <c r="R15" i="11"/>
  <c r="AA15" i="11"/>
  <c r="Y15" i="11"/>
  <c r="V15" i="11"/>
  <c r="W15" i="11"/>
  <c r="T15" i="11"/>
  <c r="AC15" i="11"/>
  <c r="AB15" i="11"/>
  <c r="L8" i="11"/>
  <c r="O8" i="11"/>
  <c r="Q8" i="11"/>
  <c r="N8" i="11"/>
  <c r="M8" i="11"/>
  <c r="T17" i="11"/>
  <c r="AB17" i="11"/>
  <c r="X17" i="11"/>
  <c r="W17" i="11"/>
  <c r="AD17" i="11"/>
  <c r="Z17" i="11"/>
  <c r="Y17" i="11"/>
  <c r="R17" i="11"/>
  <c r="T26" i="10"/>
  <c r="U26" i="10"/>
  <c r="R26" i="10"/>
  <c r="V26" i="10"/>
  <c r="W26" i="10"/>
  <c r="AC26" i="10"/>
  <c r="X26" i="10"/>
  <c r="AB26" i="10"/>
  <c r="AA26" i="10"/>
  <c r="AC22" i="10"/>
  <c r="R22" i="10"/>
  <c r="AA22" i="10"/>
  <c r="Y22" i="10"/>
  <c r="U22" i="10"/>
  <c r="Z22" i="10"/>
  <c r="Q23" i="10"/>
  <c r="P23" i="10"/>
  <c r="M23" i="10"/>
  <c r="L23" i="10"/>
  <c r="O23" i="10"/>
  <c r="Q4" i="10"/>
  <c r="P4" i="10"/>
  <c r="O4" i="10"/>
  <c r="N4" i="10"/>
  <c r="M4" i="10"/>
  <c r="S31" i="10"/>
  <c r="Q31" i="10"/>
  <c r="N31" i="10"/>
  <c r="L31" i="10"/>
  <c r="M31" i="10"/>
  <c r="O31" i="10"/>
  <c r="P31" i="10"/>
  <c r="X32" i="10"/>
  <c r="V32" i="10"/>
  <c r="T32" i="10"/>
  <c r="AD32" i="10"/>
  <c r="U32" i="10"/>
  <c r="AB32" i="10"/>
  <c r="Z32" i="10"/>
  <c r="AC30" i="10"/>
  <c r="AA30" i="10"/>
  <c r="R30" i="10"/>
  <c r="Z30" i="10"/>
  <c r="T30" i="10"/>
  <c r="Y30" i="10"/>
  <c r="U30" i="10"/>
  <c r="AC28" i="10"/>
  <c r="T28" i="10"/>
  <c r="AA28" i="10"/>
  <c r="V28" i="10"/>
  <c r="AD28" i="10"/>
  <c r="W28" i="10"/>
  <c r="M29" i="10"/>
  <c r="L29" i="10"/>
  <c r="AC17" i="9"/>
  <c r="AB17" i="9"/>
  <c r="M31" i="9"/>
  <c r="S31" i="9"/>
  <c r="N31" i="9"/>
  <c r="L31" i="9"/>
  <c r="P28" i="9"/>
  <c r="M28" i="9"/>
  <c r="X33" i="9"/>
  <c r="AB33" i="9"/>
  <c r="V33" i="9"/>
  <c r="R33" i="9"/>
  <c r="Y33" i="9"/>
  <c r="AA33" i="9"/>
  <c r="Z13" i="9"/>
  <c r="Y13" i="9"/>
  <c r="AD13" i="9"/>
  <c r="U21" i="9"/>
  <c r="W21" i="9"/>
  <c r="V21" i="9"/>
  <c r="M25" i="9"/>
  <c r="P25" i="9"/>
  <c r="O25" i="9"/>
  <c r="S29" i="9"/>
  <c r="P29" i="9"/>
  <c r="X9" i="9"/>
  <c r="T9" i="9"/>
  <c r="W9" i="9"/>
  <c r="AC9" i="9"/>
  <c r="Z9" i="9"/>
  <c r="Y9" i="9"/>
  <c r="R9" i="9"/>
  <c r="AA15" i="9"/>
  <c r="U15" i="9"/>
  <c r="S28" i="8"/>
  <c r="M28" i="8"/>
  <c r="AB8" i="8"/>
  <c r="AB1" i="8"/>
  <c r="W9" i="18"/>
  <c r="AA8" i="8"/>
  <c r="AA1" i="8"/>
  <c r="N9" i="18"/>
  <c r="AC31" i="7"/>
  <c r="W31" i="7"/>
  <c r="W1" i="7"/>
  <c r="R8" i="18"/>
  <c r="O33" i="7"/>
  <c r="S33" i="7"/>
  <c r="P33" i="7"/>
  <c r="Q33" i="7"/>
  <c r="N16" i="7"/>
  <c r="S16" i="7"/>
  <c r="L16" i="7"/>
  <c r="M16" i="7"/>
  <c r="AC25" i="7"/>
  <c r="AC1" i="7"/>
  <c r="X8" i="18"/>
  <c r="AD25" i="7"/>
  <c r="AB25" i="7"/>
  <c r="AB1" i="7"/>
  <c r="W8" i="18"/>
  <c r="R25" i="7"/>
  <c r="U25" i="7"/>
  <c r="U1" i="7"/>
  <c r="S8" i="18"/>
  <c r="Y24" i="6"/>
  <c r="AC24" i="6"/>
  <c r="R24" i="6"/>
  <c r="W24" i="6"/>
  <c r="V24" i="6"/>
  <c r="W30" i="6"/>
  <c r="AB30" i="6"/>
  <c r="T30" i="6"/>
  <c r="AA30" i="6"/>
  <c r="R30" i="6"/>
  <c r="Y22" i="6"/>
  <c r="R22" i="6"/>
  <c r="V22" i="6"/>
  <c r="W22" i="6"/>
  <c r="AB22" i="6"/>
  <c r="U22" i="6"/>
  <c r="R20" i="6"/>
  <c r="AA20" i="6"/>
  <c r="Y20" i="6"/>
  <c r="U20" i="6"/>
  <c r="Z20" i="6"/>
  <c r="AC20" i="6"/>
  <c r="Q31" i="6"/>
  <c r="O31" i="6"/>
  <c r="S31" i="6"/>
  <c r="N31" i="6"/>
  <c r="P31" i="6"/>
  <c r="P1" i="6"/>
  <c r="S10" i="6"/>
  <c r="S1" i="6"/>
  <c r="I7" i="18"/>
  <c r="Q10" i="6"/>
  <c r="Q1" i="6"/>
  <c r="AD12" i="6"/>
  <c r="V12" i="6"/>
  <c r="X12" i="6"/>
  <c r="X1" i="6"/>
  <c r="P7" i="18"/>
  <c r="W12" i="6"/>
  <c r="T12" i="6"/>
  <c r="AB12" i="6"/>
  <c r="AC12" i="6"/>
  <c r="AA28" i="6"/>
  <c r="R28" i="6"/>
  <c r="Z28" i="6"/>
  <c r="Z6" i="6"/>
  <c r="R6" i="6"/>
  <c r="Y6" i="6"/>
  <c r="V6" i="6"/>
  <c r="W6" i="6"/>
  <c r="AB6" i="6"/>
  <c r="AA6" i="6"/>
  <c r="Y25" i="5"/>
  <c r="Y1" i="5"/>
  <c r="Q6" i="18"/>
  <c r="T25" i="5"/>
  <c r="X25" i="5"/>
  <c r="AB25" i="5"/>
  <c r="W25" i="5"/>
  <c r="U25" i="5"/>
  <c r="S11" i="5"/>
  <c r="M11" i="5"/>
  <c r="L11" i="5"/>
  <c r="N11" i="5"/>
  <c r="Z18" i="5"/>
  <c r="AC18" i="5"/>
  <c r="V18" i="5"/>
  <c r="W18" i="5"/>
  <c r="AA18" i="5"/>
  <c r="L31" i="5"/>
  <c r="S31" i="5"/>
  <c r="S29" i="5"/>
  <c r="M29" i="5"/>
  <c r="N24" i="5"/>
  <c r="P24" i="5"/>
  <c r="AC33" i="5"/>
  <c r="V33" i="5"/>
  <c r="U33" i="5"/>
  <c r="T33" i="5"/>
  <c r="W33" i="5"/>
  <c r="N5" i="5"/>
  <c r="Q5" i="5"/>
  <c r="L5" i="5"/>
  <c r="P5" i="5"/>
  <c r="M5" i="5"/>
  <c r="L32" i="5"/>
  <c r="Q32" i="5"/>
  <c r="M32" i="5"/>
  <c r="P32" i="5"/>
  <c r="M10" i="5"/>
  <c r="N10" i="5"/>
  <c r="P10" i="5"/>
  <c r="S10" i="5"/>
  <c r="AB23" i="4"/>
  <c r="AC18" i="4"/>
  <c r="M7" i="4"/>
  <c r="Q7" i="4"/>
  <c r="O22" i="4"/>
  <c r="M22" i="4"/>
  <c r="X28" i="12"/>
  <c r="U28" i="11"/>
  <c r="W28" i="12"/>
  <c r="U28" i="12"/>
  <c r="AB13" i="10"/>
  <c r="AC4" i="11"/>
  <c r="T4" i="11"/>
  <c r="W4" i="11"/>
  <c r="W1" i="11"/>
  <c r="R12" i="18"/>
  <c r="X4" i="11"/>
  <c r="X1" i="11"/>
  <c r="P12" i="18"/>
  <c r="V4" i="11"/>
  <c r="AC28" i="11"/>
  <c r="R28" i="12"/>
  <c r="AC28" i="12"/>
  <c r="N19" i="9"/>
  <c r="O12" i="10"/>
  <c r="O16" i="10"/>
  <c r="M12" i="10"/>
  <c r="M16" i="10"/>
  <c r="P12" i="10"/>
  <c r="P16" i="10"/>
  <c r="O9" i="11"/>
  <c r="M9" i="11"/>
  <c r="P9" i="11"/>
  <c r="L9" i="11"/>
  <c r="Q9" i="11"/>
  <c r="N25" i="9"/>
  <c r="L25" i="9"/>
  <c r="N29" i="9"/>
  <c r="L29" i="9"/>
  <c r="P31" i="9"/>
  <c r="L12" i="10"/>
  <c r="L16" i="10"/>
  <c r="Q12" i="10"/>
  <c r="Q16" i="10"/>
  <c r="N16" i="10"/>
  <c r="N11" i="11"/>
  <c r="Q28" i="8"/>
  <c r="P28" i="8"/>
  <c r="S32" i="8"/>
  <c r="S18" i="10"/>
  <c r="O19" i="9"/>
  <c r="M19" i="9"/>
  <c r="P19" i="9"/>
  <c r="L19" i="9"/>
  <c r="Q19" i="9"/>
  <c r="N28" i="8"/>
  <c r="Q31" i="9"/>
  <c r="Q25" i="9"/>
  <c r="S24" i="8"/>
  <c r="S1" i="8"/>
  <c r="I9" i="18"/>
  <c r="Q29" i="9"/>
  <c r="T33" i="9"/>
  <c r="X28" i="10"/>
  <c r="W33" i="9"/>
  <c r="Y26" i="10"/>
  <c r="R28" i="10"/>
  <c r="AD30" i="10"/>
  <c r="R32" i="10"/>
  <c r="U17" i="11"/>
  <c r="L28" i="9"/>
  <c r="S28" i="9"/>
  <c r="AD9" i="9"/>
  <c r="Y15" i="9"/>
  <c r="AB21" i="9"/>
  <c r="AB22" i="10"/>
  <c r="W22" i="10"/>
  <c r="W1" i="10"/>
  <c r="R11" i="18"/>
  <c r="V22" i="10"/>
  <c r="X30" i="10"/>
  <c r="U15" i="11"/>
  <c r="AD15" i="11"/>
  <c r="AD1" i="11"/>
  <c r="Y12" i="18"/>
  <c r="V6" i="12"/>
  <c r="S8" i="11"/>
  <c r="S23" i="10"/>
  <c r="P29" i="10"/>
  <c r="Z26" i="10"/>
  <c r="AA32" i="10"/>
  <c r="T25" i="11"/>
  <c r="AC32" i="10"/>
  <c r="AD31" i="7"/>
  <c r="Y21" i="9"/>
  <c r="V17" i="11"/>
  <c r="N23" i="10"/>
  <c r="L4" i="10"/>
  <c r="U30" i="4"/>
  <c r="AC30" i="4"/>
  <c r="V4" i="4"/>
  <c r="Z4" i="4"/>
  <c r="AC4" i="4"/>
  <c r="AD20" i="4"/>
  <c r="AB4" i="4"/>
  <c r="S340" i="17"/>
  <c r="S274" i="17"/>
  <c r="U210" i="17"/>
  <c r="U88" i="17"/>
  <c r="U194" i="17"/>
  <c r="U168" i="17"/>
  <c r="U256" i="17"/>
  <c r="U55" i="17"/>
  <c r="U175" i="17"/>
  <c r="V358" i="17"/>
  <c r="V221" i="17"/>
  <c r="V336" i="17"/>
  <c r="V94" i="17"/>
  <c r="V31" i="17"/>
  <c r="V371" i="17"/>
  <c r="V242" i="17"/>
  <c r="V173" i="17"/>
  <c r="V44" i="17"/>
  <c r="V235" i="17"/>
  <c r="V92" i="17"/>
  <c r="V289" i="17"/>
  <c r="V232" i="17"/>
  <c r="V183" i="17"/>
  <c r="V155" i="17"/>
  <c r="V364" i="17"/>
  <c r="V227" i="17"/>
  <c r="U233" i="17"/>
  <c r="U36" i="17"/>
  <c r="U10" i="17"/>
  <c r="U30" i="17"/>
  <c r="U215" i="17"/>
  <c r="U115" i="17"/>
  <c r="U135" i="17"/>
  <c r="U59" i="17"/>
  <c r="U157" i="17"/>
  <c r="U178" i="17"/>
  <c r="U316" i="17"/>
  <c r="U84" i="17"/>
  <c r="U76" i="17"/>
  <c r="U222" i="17"/>
  <c r="U149" i="17"/>
  <c r="U80" i="17"/>
  <c r="U370" i="17"/>
  <c r="U172" i="17"/>
  <c r="U52" i="17"/>
  <c r="U213" i="17"/>
  <c r="U278" i="17"/>
  <c r="U274" i="17"/>
  <c r="S184" i="17"/>
  <c r="S216" i="17"/>
  <c r="S69" i="17"/>
  <c r="S161" i="17"/>
  <c r="S67" i="17"/>
  <c r="S246" i="17"/>
  <c r="S88" i="17"/>
  <c r="S144" i="17"/>
  <c r="S345" i="17"/>
  <c r="S277" i="17"/>
  <c r="S149" i="17"/>
  <c r="S281" i="17"/>
  <c r="S80" i="17"/>
  <c r="S220" i="17"/>
  <c r="S349" i="17"/>
  <c r="S75" i="17"/>
  <c r="S24" i="17"/>
  <c r="S112" i="17"/>
  <c r="S262" i="17"/>
  <c r="S170" i="17"/>
  <c r="S107" i="17"/>
  <c r="S230" i="17"/>
  <c r="S286" i="17"/>
  <c r="S92" i="17"/>
  <c r="S118" i="17"/>
  <c r="S243" i="17"/>
  <c r="S211" i="17"/>
  <c r="S115" i="17"/>
  <c r="S309" i="17"/>
  <c r="S308" i="17"/>
  <c r="S224" i="17"/>
  <c r="S60" i="17"/>
  <c r="S154" i="17"/>
  <c r="S190" i="17"/>
  <c r="S326" i="17"/>
  <c r="S125" i="17"/>
  <c r="S231" i="17"/>
  <c r="S61" i="17"/>
  <c r="S307" i="17"/>
  <c r="S351" i="17"/>
  <c r="S83" i="17"/>
  <c r="S324" i="17"/>
  <c r="S143" i="17"/>
  <c r="S179" i="17"/>
  <c r="S270" i="17"/>
  <c r="S316" i="17"/>
  <c r="P373" i="17"/>
  <c r="R377" i="17"/>
  <c r="S52" i="17"/>
  <c r="R375" i="17"/>
  <c r="V203" i="17"/>
  <c r="V240" i="17"/>
  <c r="V226" i="17"/>
  <c r="V209" i="17"/>
  <c r="V182" i="17"/>
  <c r="V12" i="17"/>
  <c r="V93" i="17"/>
  <c r="V373" i="17"/>
  <c r="V257" i="17"/>
  <c r="V352" i="17"/>
  <c r="V131" i="17"/>
  <c r="V363" i="17"/>
  <c r="V313" i="17"/>
  <c r="V123" i="17"/>
  <c r="V65" i="17"/>
  <c r="V143" i="17"/>
  <c r="V329" i="17"/>
  <c r="V248" i="17"/>
  <c r="V145" i="17"/>
  <c r="V318" i="17"/>
  <c r="V218" i="17"/>
  <c r="V122" i="17"/>
  <c r="V153" i="17"/>
  <c r="V3" i="17"/>
  <c r="V4" i="17"/>
  <c r="V150" i="17"/>
  <c r="V37" i="17"/>
  <c r="V86" i="17"/>
  <c r="V249" i="17"/>
  <c r="V117" i="17"/>
  <c r="V184" i="17"/>
  <c r="V54" i="17"/>
  <c r="V297" i="17"/>
  <c r="V60" i="17"/>
  <c r="V77" i="17"/>
  <c r="V28" i="17"/>
  <c r="V98" i="17"/>
  <c r="V252" i="17"/>
  <c r="V219" i="17"/>
  <c r="V71" i="17"/>
  <c r="V170" i="17"/>
  <c r="V137" i="17"/>
  <c r="V243" i="17"/>
  <c r="V58" i="17"/>
  <c r="V301" i="17"/>
  <c r="V346" i="17"/>
  <c r="V20" i="17"/>
  <c r="V82" i="17"/>
  <c r="V319" i="17"/>
  <c r="V154" i="17"/>
  <c r="V162" i="17"/>
  <c r="V276" i="17"/>
  <c r="V196" i="17"/>
  <c r="V24" i="17"/>
  <c r="V120" i="17"/>
  <c r="V370" i="17"/>
  <c r="V244" i="17"/>
  <c r="V160" i="17"/>
  <c r="V342" i="17"/>
  <c r="V239" i="17"/>
  <c r="V186" i="17"/>
  <c r="V64" i="17"/>
  <c r="V262" i="17"/>
  <c r="V125" i="17"/>
  <c r="V350" i="17"/>
  <c r="V151" i="17"/>
  <c r="V87" i="17"/>
  <c r="V35" i="17"/>
  <c r="V368" i="17"/>
  <c r="V100" i="17"/>
  <c r="V354" i="17"/>
  <c r="V15" i="17"/>
  <c r="V106" i="17"/>
  <c r="V42" i="17"/>
  <c r="V311" i="17"/>
  <c r="V152" i="17"/>
  <c r="V101" i="17"/>
  <c r="V340" i="17"/>
  <c r="V148" i="17"/>
  <c r="V190" i="17"/>
  <c r="V85" i="17"/>
  <c r="V57" i="17"/>
  <c r="V250" i="17"/>
  <c r="V323" i="17"/>
  <c r="V201" i="17"/>
  <c r="V335" i="17"/>
  <c r="V43" i="17"/>
  <c r="V118" i="17"/>
  <c r="V108" i="17"/>
  <c r="V146" i="17"/>
  <c r="V178" i="17"/>
  <c r="V274" i="17"/>
  <c r="V234" i="17"/>
  <c r="V185" i="17"/>
  <c r="V290" i="17"/>
  <c r="V46" i="17"/>
  <c r="V158" i="17"/>
  <c r="V275" i="17"/>
  <c r="V156" i="17"/>
  <c r="V208" i="17"/>
  <c r="V41" i="17"/>
  <c r="V23" i="17"/>
  <c r="V204" i="17"/>
  <c r="V177" i="17"/>
  <c r="V83" i="17"/>
  <c r="V74" i="17"/>
  <c r="V285" i="17"/>
  <c r="V18" i="17"/>
  <c r="V273" i="17"/>
  <c r="V165" i="17"/>
  <c r="S172" i="17"/>
  <c r="S133" i="17"/>
  <c r="S186" i="17"/>
  <c r="S91" i="17"/>
  <c r="S196" i="17"/>
  <c r="S236" i="17"/>
  <c r="S300" i="17"/>
  <c r="S214" i="17"/>
  <c r="S369" i="17"/>
  <c r="S89" i="17"/>
  <c r="S275" i="17"/>
  <c r="S189" i="17"/>
  <c r="S371" i="17"/>
  <c r="S313" i="17"/>
  <c r="S241" i="17"/>
  <c r="S210" i="17"/>
  <c r="S252" i="17"/>
  <c r="S63" i="17"/>
  <c r="S129" i="17"/>
  <c r="S164" i="17"/>
  <c r="S138" i="17"/>
  <c r="S258" i="17"/>
  <c r="S105" i="17"/>
  <c r="S337" i="17"/>
  <c r="S100" i="17"/>
  <c r="S104" i="17"/>
  <c r="S245" i="17"/>
  <c r="S290" i="17"/>
  <c r="S295" i="17"/>
  <c r="S136" i="17"/>
  <c r="R378" i="17"/>
  <c r="S127" i="17"/>
  <c r="P246" i="17"/>
  <c r="P180" i="17"/>
  <c r="P150" i="17"/>
  <c r="P301" i="17"/>
  <c r="P225" i="17"/>
  <c r="P255" i="17"/>
  <c r="P303" i="17"/>
  <c r="P368" i="17"/>
  <c r="P62" i="17"/>
  <c r="P77" i="17"/>
  <c r="P299" i="17"/>
  <c r="P172" i="17"/>
  <c r="P223" i="17"/>
  <c r="P262" i="17"/>
  <c r="P270" i="17"/>
  <c r="P269" i="17"/>
  <c r="P313" i="17"/>
  <c r="P147" i="17"/>
  <c r="P307" i="17"/>
  <c r="P202" i="17"/>
  <c r="P107" i="17"/>
  <c r="P272" i="17"/>
  <c r="P254" i="17"/>
  <c r="P249" i="17"/>
  <c r="P226" i="17"/>
  <c r="P5" i="17"/>
  <c r="P24" i="17"/>
  <c r="P279" i="17"/>
  <c r="P208" i="17"/>
  <c r="P354" i="17"/>
  <c r="P293" i="17"/>
  <c r="P177" i="17"/>
  <c r="P30" i="17"/>
  <c r="P333" i="17"/>
  <c r="P260" i="17"/>
  <c r="P89" i="17"/>
  <c r="P284" i="17"/>
  <c r="P218" i="17"/>
  <c r="P61" i="17"/>
  <c r="P45" i="17"/>
  <c r="P219" i="17"/>
  <c r="P124" i="17"/>
  <c r="P308" i="17"/>
  <c r="P320" i="17"/>
  <c r="P49" i="17"/>
  <c r="P8" i="17"/>
  <c r="P79" i="17"/>
  <c r="P121" i="17"/>
  <c r="P327" i="17"/>
  <c r="P227" i="17"/>
  <c r="P22" i="17"/>
  <c r="P41" i="17"/>
  <c r="P198" i="17"/>
  <c r="P288" i="17"/>
  <c r="P20" i="17"/>
  <c r="P196" i="17"/>
  <c r="P334" i="17"/>
  <c r="P50" i="17"/>
  <c r="P252" i="17"/>
  <c r="P103" i="17"/>
  <c r="P345" i="17"/>
  <c r="P356" i="17"/>
  <c r="P188" i="17"/>
  <c r="P200" i="17"/>
  <c r="P326" i="17"/>
  <c r="P292" i="17"/>
  <c r="P7" i="17"/>
  <c r="P90" i="17"/>
  <c r="P311" i="17"/>
  <c r="P69" i="17"/>
  <c r="P48" i="17"/>
  <c r="P123" i="17"/>
  <c r="P58" i="17"/>
  <c r="P318" i="17"/>
  <c r="P224" i="17"/>
  <c r="P40" i="17"/>
  <c r="P256" i="17"/>
  <c r="P344" i="17"/>
  <c r="P210" i="17"/>
  <c r="P6" i="17"/>
  <c r="P126" i="17"/>
  <c r="P220" i="17"/>
  <c r="P325" i="17"/>
  <c r="P290" i="17"/>
  <c r="P297" i="17"/>
  <c r="P244" i="17"/>
  <c r="P29" i="17"/>
  <c r="P316" i="17"/>
  <c r="P189" i="17"/>
  <c r="P314" i="17"/>
  <c r="P361" i="17"/>
  <c r="P46" i="17"/>
  <c r="P153" i="17"/>
  <c r="P342" i="17"/>
  <c r="P70" i="17"/>
  <c r="P214" i="17"/>
  <c r="P2" i="17"/>
  <c r="P259" i="17"/>
  <c r="P65" i="17"/>
  <c r="P67" i="17"/>
  <c r="P228" i="17"/>
  <c r="P63" i="17"/>
  <c r="P76" i="17"/>
  <c r="P68" i="17"/>
  <c r="P101" i="17"/>
  <c r="P283" i="17"/>
  <c r="P159" i="17"/>
  <c r="P240" i="17"/>
  <c r="S303" i="17"/>
  <c r="S355" i="17"/>
  <c r="S20" i="17"/>
  <c r="S306" i="17"/>
  <c r="S225" i="17"/>
  <c r="S64" i="17"/>
  <c r="S247" i="17"/>
  <c r="S99" i="17"/>
  <c r="S81" i="17"/>
  <c r="S298" i="17"/>
  <c r="S332" i="17"/>
  <c r="S360" i="17"/>
  <c r="S111" i="17"/>
  <c r="S221" i="17"/>
  <c r="S192" i="17"/>
  <c r="S293" i="17"/>
  <c r="S315" i="17"/>
  <c r="S271" i="17"/>
  <c r="S235" i="17"/>
  <c r="S123" i="17"/>
  <c r="S191" i="17"/>
  <c r="S276" i="17"/>
  <c r="S135" i="17"/>
  <c r="S289" i="17"/>
  <c r="S238" i="17"/>
  <c r="S265" i="17"/>
  <c r="S288" i="17"/>
  <c r="S304" i="17"/>
  <c r="S218" i="17"/>
  <c r="S113" i="17"/>
  <c r="S352" i="17"/>
  <c r="S320" i="17"/>
  <c r="S284" i="17"/>
  <c r="S263" i="17"/>
  <c r="S142" i="17"/>
  <c r="S32" i="17"/>
  <c r="S253" i="17"/>
  <c r="S292" i="17"/>
  <c r="S240" i="17"/>
  <c r="S155" i="17"/>
  <c r="S365" i="17"/>
  <c r="S152" i="17"/>
  <c r="S255" i="17"/>
  <c r="S328" i="17"/>
  <c r="S93" i="17"/>
  <c r="S171" i="17"/>
  <c r="S202" i="17"/>
  <c r="S180" i="17"/>
  <c r="S257" i="17"/>
  <c r="S197" i="17"/>
  <c r="S232" i="17"/>
  <c r="S254" i="17"/>
  <c r="S121" i="17"/>
  <c r="S103" i="17"/>
  <c r="S362" i="17"/>
  <c r="S102" i="17"/>
  <c r="S329" i="17"/>
  <c r="S177" i="17"/>
  <c r="S128" i="17"/>
  <c r="S198" i="17"/>
  <c r="S114" i="17"/>
  <c r="S282" i="17"/>
  <c r="S341" i="17"/>
  <c r="S356" i="17"/>
  <c r="S219" i="17"/>
  <c r="S261" i="17"/>
  <c r="S36" i="17"/>
  <c r="S174" i="17"/>
  <c r="S106" i="17"/>
  <c r="S82" i="17"/>
  <c r="S368" i="17"/>
  <c r="S305" i="17"/>
  <c r="S291" i="17"/>
  <c r="S199" i="17"/>
  <c r="S363" i="17"/>
  <c r="S141" i="17"/>
  <c r="S264" i="17"/>
  <c r="S208" i="17"/>
  <c r="S110" i="17"/>
  <c r="S95" i="17"/>
  <c r="S98" i="17"/>
  <c r="S145" i="17"/>
  <c r="U197" i="17"/>
  <c r="U176" i="17"/>
  <c r="U13" i="17"/>
  <c r="U285" i="17"/>
  <c r="U249" i="17"/>
  <c r="U303" i="17"/>
  <c r="U121" i="17"/>
  <c r="U107" i="17"/>
  <c r="U221" i="17"/>
  <c r="U49" i="17"/>
  <c r="U239" i="17"/>
  <c r="U365" i="17"/>
  <c r="U238" i="17"/>
  <c r="U92" i="17"/>
  <c r="U98" i="17"/>
  <c r="U185" i="17"/>
  <c r="U292" i="17"/>
  <c r="U214" i="17"/>
  <c r="U42" i="17"/>
  <c r="U25" i="17"/>
  <c r="U268" i="17"/>
  <c r="U273" i="17"/>
  <c r="U288" i="17"/>
  <c r="U280" i="17"/>
  <c r="U354" i="17"/>
  <c r="U179" i="17"/>
  <c r="U317" i="17"/>
  <c r="U346" i="17"/>
  <c r="U123" i="17"/>
  <c r="U140" i="17"/>
  <c r="U24" i="17"/>
  <c r="U326" i="17"/>
  <c r="U57" i="17"/>
  <c r="U177" i="17"/>
  <c r="V281" i="17"/>
  <c r="V51" i="17"/>
  <c r="V109" i="17"/>
  <c r="V324" i="17"/>
  <c r="V73" i="17"/>
  <c r="V251" i="17"/>
  <c r="V199" i="17"/>
  <c r="V84" i="17"/>
  <c r="V192" i="17"/>
  <c r="V236" i="17"/>
  <c r="V163" i="17"/>
  <c r="V10" i="17"/>
  <c r="V228" i="17"/>
  <c r="V72" i="17"/>
  <c r="V359" i="17"/>
  <c r="V230" i="17"/>
  <c r="V139" i="17"/>
  <c r="V105" i="17"/>
  <c r="V263" i="17"/>
  <c r="V55" i="17"/>
  <c r="U257" i="17"/>
  <c r="U360" i="17"/>
  <c r="U2" i="17"/>
  <c r="U6" i="17"/>
  <c r="R379" i="17"/>
  <c r="U381" i="17"/>
  <c r="U378" i="17"/>
  <c r="U377" i="17"/>
  <c r="U374" i="17"/>
  <c r="U74" i="17"/>
  <c r="U275" i="17"/>
  <c r="U150" i="17"/>
  <c r="U91" i="17"/>
  <c r="U186" i="17"/>
  <c r="U201" i="17"/>
  <c r="U108" i="17"/>
  <c r="U48" i="17"/>
  <c r="U247" i="17"/>
  <c r="U195" i="17"/>
  <c r="U241" i="17"/>
  <c r="P379" i="17"/>
  <c r="P85" i="17"/>
  <c r="P370" i="17"/>
  <c r="O380" i="17"/>
  <c r="O1" i="6"/>
  <c r="B7" i="18"/>
  <c r="M1" i="6"/>
  <c r="C7" i="18"/>
  <c r="N1" i="6"/>
  <c r="H7" i="18"/>
  <c r="S234" i="17"/>
  <c r="S117" i="17"/>
  <c r="S140" i="17"/>
  <c r="S359" i="17"/>
  <c r="S227" i="17"/>
  <c r="S175" i="17"/>
  <c r="T364" i="17"/>
  <c r="U304" i="17"/>
  <c r="U308" i="17"/>
  <c r="U148" i="17"/>
  <c r="U153" i="17"/>
  <c r="U265" i="17"/>
  <c r="U355" i="17"/>
  <c r="U8" i="17"/>
  <c r="U19" i="17"/>
  <c r="U103" i="17"/>
  <c r="U320" i="17"/>
  <c r="U291" i="17"/>
  <c r="U329" i="17"/>
  <c r="U334" i="17"/>
  <c r="U53" i="17"/>
  <c r="U359" i="17"/>
  <c r="U125" i="17"/>
  <c r="U113" i="17"/>
  <c r="U309" i="17"/>
  <c r="U293" i="17"/>
  <c r="U133" i="17"/>
  <c r="U344" i="17"/>
  <c r="U156" i="17"/>
  <c r="U70" i="17"/>
  <c r="U230" i="17"/>
  <c r="U41" i="17"/>
  <c r="U100" i="17"/>
  <c r="U144" i="17"/>
  <c r="U204" i="17"/>
  <c r="U300" i="17"/>
  <c r="U202" i="17"/>
  <c r="U86" i="17"/>
  <c r="U208" i="17"/>
  <c r="U66" i="17"/>
  <c r="U235" i="17"/>
  <c r="U369" i="17"/>
  <c r="U40" i="17"/>
  <c r="U132" i="17"/>
  <c r="U353" i="17"/>
  <c r="U114" i="17"/>
  <c r="U342" i="17"/>
  <c r="U205" i="17"/>
  <c r="U127" i="17"/>
  <c r="U269" i="17"/>
  <c r="U356" i="17"/>
  <c r="U3" i="17"/>
  <c r="U279" i="17"/>
  <c r="U94" i="17"/>
  <c r="U295" i="17"/>
  <c r="U64" i="17"/>
  <c r="U258" i="17"/>
  <c r="U351" i="17"/>
  <c r="U68" i="17"/>
  <c r="U198" i="17"/>
  <c r="U318" i="17"/>
  <c r="U366" i="17"/>
  <c r="U89" i="17"/>
  <c r="U319" i="17"/>
  <c r="U331" i="17"/>
  <c r="U18" i="17"/>
  <c r="U167" i="17"/>
  <c r="U162" i="17"/>
  <c r="U200" i="17"/>
  <c r="U232" i="17"/>
  <c r="U166" i="17"/>
  <c r="U348" i="17"/>
  <c r="U328" i="17"/>
  <c r="U212" i="17"/>
  <c r="U182" i="17"/>
  <c r="S343" i="17"/>
  <c r="U159" i="17"/>
  <c r="U188" i="17"/>
  <c r="P312" i="17"/>
  <c r="U332" i="17"/>
  <c r="U372" i="17"/>
  <c r="U83" i="17"/>
  <c r="P248" i="17"/>
  <c r="O381" i="17"/>
  <c r="X1" i="8"/>
  <c r="P9" i="18"/>
  <c r="V18" i="1"/>
  <c r="X18" i="1"/>
  <c r="Z18" i="1"/>
  <c r="Z22" i="1"/>
  <c r="AC18" i="1"/>
  <c r="Q26" i="12"/>
  <c r="M26" i="12"/>
  <c r="L26" i="12"/>
  <c r="Y18" i="1"/>
  <c r="AD18" i="1"/>
  <c r="Y22" i="1"/>
  <c r="O8" i="12"/>
  <c r="O12" i="12"/>
  <c r="M8" i="12"/>
  <c r="M12" i="12"/>
  <c r="P8" i="12"/>
  <c r="P12" i="12"/>
  <c r="L8" i="12"/>
  <c r="L12" i="12"/>
  <c r="Q8" i="12"/>
  <c r="Q12" i="12"/>
  <c r="N12" i="12"/>
  <c r="AB13" i="12"/>
  <c r="N24" i="12"/>
  <c r="O26" i="12"/>
  <c r="L24" i="12"/>
  <c r="Q27" i="1"/>
  <c r="L27" i="1"/>
  <c r="Q24" i="12"/>
  <c r="P27" i="1"/>
  <c r="S33" i="1"/>
  <c r="M10" i="1"/>
  <c r="AC22" i="12"/>
  <c r="T6" i="12"/>
  <c r="X6" i="12"/>
  <c r="U22" i="12"/>
  <c r="T17" i="9"/>
  <c r="AD22" i="12"/>
  <c r="V22" i="12"/>
  <c r="X22" i="12"/>
  <c r="W22" i="12"/>
  <c r="T22" i="12"/>
  <c r="AB22" i="12"/>
  <c r="R6" i="12"/>
  <c r="AA6" i="12"/>
  <c r="Y6" i="12"/>
  <c r="U6" i="12"/>
  <c r="Z6" i="12"/>
  <c r="AD6" i="12"/>
  <c r="S21" i="12"/>
  <c r="S1" i="12"/>
  <c r="I13" i="18"/>
  <c r="M21" i="12"/>
  <c r="L21" i="12"/>
  <c r="N21" i="12"/>
  <c r="AB28" i="10"/>
  <c r="U28" i="10"/>
  <c r="Z28" i="10"/>
  <c r="S15" i="10"/>
  <c r="L15" i="10"/>
  <c r="N15" i="10"/>
  <c r="P15" i="10"/>
  <c r="M15" i="10"/>
  <c r="O15" i="10"/>
  <c r="N29" i="10"/>
  <c r="O29" i="10"/>
  <c r="Q29" i="10"/>
  <c r="S29" i="10"/>
  <c r="W17" i="9"/>
  <c r="V17" i="9"/>
  <c r="X17" i="9"/>
  <c r="AD17" i="9"/>
  <c r="Z17" i="9"/>
  <c r="Y17" i="9"/>
  <c r="R17" i="9"/>
  <c r="N28" i="9"/>
  <c r="O28" i="9"/>
  <c r="Q28" i="9"/>
  <c r="AD33" i="9"/>
  <c r="Z33" i="9"/>
  <c r="AC33" i="9"/>
  <c r="S3" i="9"/>
  <c r="M3" i="9"/>
  <c r="L3" i="9"/>
  <c r="N3" i="9"/>
  <c r="P3" i="9"/>
  <c r="AA13" i="9"/>
  <c r="U13" i="9"/>
  <c r="R13" i="9"/>
  <c r="AB13" i="9"/>
  <c r="AC13" i="9"/>
  <c r="W13" i="9"/>
  <c r="V13" i="9"/>
  <c r="R21" i="9"/>
  <c r="Z21" i="9"/>
  <c r="AA21" i="9"/>
  <c r="AD21" i="9"/>
  <c r="AC21" i="9"/>
  <c r="T21" i="9"/>
  <c r="X21" i="9"/>
  <c r="V9" i="9"/>
  <c r="AB9" i="9"/>
  <c r="U9" i="9"/>
  <c r="AA9" i="9"/>
  <c r="AD15" i="9"/>
  <c r="V15" i="9"/>
  <c r="X15" i="9"/>
  <c r="W15" i="9"/>
  <c r="T15" i="9"/>
  <c r="AC15" i="9"/>
  <c r="AB15" i="9"/>
  <c r="N11" i="8"/>
  <c r="Q11" i="8"/>
  <c r="L11" i="8"/>
  <c r="L1" i="8"/>
  <c r="E9" i="18"/>
  <c r="P11" i="8"/>
  <c r="P1" i="8"/>
  <c r="M11" i="8"/>
  <c r="O11" i="8"/>
  <c r="O1" i="8"/>
  <c r="B9" i="18"/>
  <c r="W8" i="8"/>
  <c r="W1" i="8"/>
  <c r="R9" i="18"/>
  <c r="V8" i="8"/>
  <c r="V1" i="8"/>
  <c r="L9" i="18"/>
  <c r="AD8" i="8"/>
  <c r="AD1" i="8"/>
  <c r="Y9" i="18"/>
  <c r="T8" i="8"/>
  <c r="T1" i="8"/>
  <c r="T9" i="18"/>
  <c r="AC8" i="8"/>
  <c r="AC1" i="8"/>
  <c r="X9" i="18"/>
  <c r="Z8" i="8"/>
  <c r="Z1" i="8"/>
  <c r="V9" i="18"/>
  <c r="Y8" i="8"/>
  <c r="Y1" i="8"/>
  <c r="Q9" i="18"/>
  <c r="R8" i="8"/>
  <c r="R1" i="8"/>
  <c r="V31" i="7"/>
  <c r="V1" i="7"/>
  <c r="L8" i="18"/>
  <c r="Q16" i="7"/>
  <c r="P16" i="7"/>
  <c r="O16" i="7"/>
  <c r="Y25" i="7"/>
  <c r="Y1" i="7"/>
  <c r="Q8" i="18"/>
  <c r="X25" i="7"/>
  <c r="X1" i="7"/>
  <c r="P8" i="18"/>
  <c r="L31" i="6"/>
  <c r="L1" i="6"/>
  <c r="E7" i="18"/>
  <c r="R31" i="7"/>
  <c r="R1" i="7"/>
  <c r="S4" i="11"/>
  <c r="O4" i="11"/>
  <c r="M4" i="11"/>
  <c r="P4" i="11"/>
  <c r="L4" i="11"/>
  <c r="Q4" i="11"/>
  <c r="N4" i="11"/>
  <c r="R12" i="10"/>
  <c r="AA12" i="10"/>
  <c r="Z12" i="10"/>
  <c r="U4" i="10"/>
  <c r="R4" i="10"/>
  <c r="Z4" i="10"/>
  <c r="AB24" i="6"/>
  <c r="AD24" i="6"/>
  <c r="V30" i="6"/>
  <c r="AC30" i="6"/>
  <c r="AD30" i="6"/>
  <c r="Z22" i="6"/>
  <c r="AD22" i="6"/>
  <c r="AC28" i="6"/>
  <c r="U28" i="6"/>
  <c r="T28" i="6"/>
  <c r="W28" i="6"/>
  <c r="S24" i="5"/>
  <c r="M24" i="5"/>
  <c r="L24" i="5"/>
  <c r="X33" i="5"/>
  <c r="AD33" i="5"/>
  <c r="AD1" i="5"/>
  <c r="Y6" i="18"/>
  <c r="O5" i="5"/>
  <c r="S5" i="5"/>
  <c r="O32" i="5"/>
  <c r="N32" i="5"/>
  <c r="O10" i="5"/>
  <c r="Q10" i="5"/>
  <c r="N28" i="4"/>
  <c r="M23" i="4"/>
  <c r="S6" i="4"/>
  <c r="N33" i="4"/>
  <c r="AB19" i="3"/>
  <c r="V382" i="17"/>
  <c r="V381" i="17"/>
  <c r="V380" i="17"/>
  <c r="V379" i="17"/>
  <c r="V378" i="17"/>
  <c r="V377" i="17"/>
  <c r="V376" i="17"/>
  <c r="V375" i="17"/>
  <c r="V374" i="17"/>
  <c r="V277" i="17"/>
  <c r="V306" i="17"/>
  <c r="V124" i="17"/>
  <c r="V76" i="17"/>
  <c r="V26" i="17"/>
  <c r="V179" i="17"/>
  <c r="V112" i="17"/>
  <c r="V62" i="17"/>
  <c r="V343" i="17"/>
  <c r="V144" i="17"/>
  <c r="V315" i="17"/>
  <c r="V279" i="17"/>
  <c r="V362" i="17"/>
  <c r="V8" i="17"/>
  <c r="V113" i="17"/>
  <c r="V295" i="17"/>
  <c r="V332" i="17"/>
  <c r="V53" i="17"/>
  <c r="V260" i="17"/>
  <c r="V222" i="17"/>
  <c r="V27" i="17"/>
  <c r="V284" i="17"/>
  <c r="V298" i="17"/>
  <c r="V141" i="17"/>
  <c r="V52" i="17"/>
  <c r="V258" i="17"/>
  <c r="V127" i="17"/>
  <c r="V88" i="17"/>
  <c r="V63" i="17"/>
  <c r="V254" i="17"/>
  <c r="V327" i="17"/>
  <c r="V264" i="17"/>
  <c r="V300" i="17"/>
  <c r="V303" i="17"/>
  <c r="V119" i="17"/>
  <c r="V206" i="17"/>
  <c r="V308" i="17"/>
  <c r="V369" i="17"/>
  <c r="V200" i="17"/>
  <c r="V246" i="17"/>
  <c r="V169" i="17"/>
  <c r="V32" i="17"/>
  <c r="V331" i="17"/>
  <c r="V48" i="17"/>
  <c r="V229" i="17"/>
  <c r="V103" i="17"/>
  <c r="V272" i="17"/>
  <c r="V29" i="17"/>
  <c r="V366" i="17"/>
  <c r="V337" i="17"/>
  <c r="V69" i="17"/>
  <c r="V111" i="17"/>
  <c r="V271" i="17"/>
  <c r="V30" i="17"/>
  <c r="V115" i="17"/>
  <c r="V205" i="17"/>
  <c r="V134" i="17"/>
  <c r="V89" i="17"/>
  <c r="V36" i="17"/>
  <c r="V293" i="17"/>
  <c r="V357" i="17"/>
  <c r="V68" i="17"/>
  <c r="V214" i="17"/>
  <c r="V321" i="17"/>
  <c r="R1" i="11"/>
  <c r="R73" i="17"/>
  <c r="U379" i="17"/>
  <c r="U376" i="17"/>
  <c r="U136" i="17"/>
  <c r="U350" i="17"/>
  <c r="U284" i="17"/>
  <c r="U282" i="17"/>
  <c r="U298" i="17"/>
  <c r="U228" i="17"/>
  <c r="U99" i="17"/>
  <c r="U219" i="17"/>
  <c r="U312" i="17"/>
  <c r="U65" i="17"/>
  <c r="U169" i="17"/>
  <c r="U248" i="17"/>
  <c r="U306" i="17"/>
  <c r="U130" i="17"/>
  <c r="U362" i="17"/>
  <c r="U281" i="17"/>
  <c r="U171" i="17"/>
  <c r="U54" i="17"/>
  <c r="U335" i="17"/>
  <c r="U302" i="17"/>
  <c r="U63" i="17"/>
  <c r="U325" i="17"/>
  <c r="U29" i="17"/>
  <c r="U363" i="17"/>
  <c r="U287" i="17"/>
  <c r="U11" i="17"/>
  <c r="U352" i="17"/>
  <c r="U56" i="17"/>
  <c r="U294" i="17"/>
  <c r="U45" i="17"/>
  <c r="U357" i="17"/>
  <c r="U26" i="17"/>
  <c r="U4" i="17"/>
  <c r="U226" i="17"/>
  <c r="U96" i="17"/>
  <c r="U286" i="17"/>
  <c r="U266" i="17"/>
  <c r="U79" i="17"/>
  <c r="U322" i="17"/>
  <c r="U145" i="17"/>
  <c r="U23" i="17"/>
  <c r="U264" i="17"/>
  <c r="U34" i="17"/>
  <c r="U62" i="17"/>
  <c r="U314" i="17"/>
  <c r="U211" i="17"/>
  <c r="U345" i="17"/>
  <c r="U38" i="17"/>
  <c r="U209" i="17"/>
  <c r="U134" i="17"/>
  <c r="S382" i="17"/>
  <c r="S381" i="17"/>
  <c r="S380" i="17"/>
  <c r="S378" i="17"/>
  <c r="S377" i="17"/>
  <c r="S375" i="17"/>
  <c r="S374" i="17"/>
  <c r="S283" i="17"/>
  <c r="S134" i="17"/>
  <c r="P382" i="17"/>
  <c r="P381" i="17"/>
  <c r="P380" i="17"/>
  <c r="P378" i="17"/>
  <c r="P376" i="17"/>
  <c r="P375" i="17"/>
  <c r="P374" i="17"/>
  <c r="P212" i="17"/>
  <c r="P111" i="17"/>
  <c r="P162" i="17"/>
  <c r="O382" i="17"/>
  <c r="O379" i="17"/>
  <c r="O378" i="17"/>
  <c r="O377" i="17"/>
  <c r="O375" i="17"/>
  <c r="Y1" i="6"/>
  <c r="Q7" i="18"/>
  <c r="S76" i="17"/>
  <c r="S321" i="17"/>
  <c r="S217" i="17"/>
  <c r="S204" i="17"/>
  <c r="S131" i="17"/>
  <c r="S334" i="17"/>
  <c r="S272" i="17"/>
  <c r="S176" i="17"/>
  <c r="S151" i="17"/>
  <c r="S156" i="17"/>
  <c r="S94" i="17"/>
  <c r="S122" i="17"/>
  <c r="S266" i="17"/>
  <c r="S347" i="17"/>
  <c r="S226" i="17"/>
  <c r="S242" i="17"/>
  <c r="S183" i="17"/>
  <c r="S173" i="17"/>
  <c r="S311" i="17"/>
  <c r="S16" i="17"/>
  <c r="S3" i="17"/>
  <c r="S233" i="17"/>
  <c r="S353" i="17"/>
  <c r="S350" i="17"/>
  <c r="S339" i="17"/>
  <c r="S215" i="17"/>
  <c r="S228" i="17"/>
  <c r="S205" i="17"/>
  <c r="S297" i="17"/>
  <c r="S165" i="17"/>
  <c r="S229" i="17"/>
  <c r="S287" i="17"/>
  <c r="S84" i="17"/>
  <c r="S366" i="17"/>
  <c r="S124" i="17"/>
  <c r="S212" i="17"/>
  <c r="S62" i="17"/>
  <c r="S108" i="17"/>
  <c r="S249" i="17"/>
  <c r="S223" i="17"/>
  <c r="S250" i="17"/>
  <c r="S207" i="17"/>
  <c r="S251" i="17"/>
  <c r="S330" i="17"/>
  <c r="S87" i="17"/>
  <c r="S85" i="17"/>
  <c r="S195" i="17"/>
  <c r="S150" i="17"/>
  <c r="S182" i="17"/>
  <c r="S193" i="17"/>
  <c r="S268" i="17"/>
  <c r="S160" i="17"/>
  <c r="S109" i="17"/>
  <c r="S336" i="17"/>
  <c r="S163" i="17"/>
  <c r="S267" i="17"/>
  <c r="S312" i="17"/>
  <c r="S55" i="17"/>
  <c r="S11" i="17"/>
  <c r="S256" i="17"/>
  <c r="S259" i="17"/>
  <c r="S285" i="17"/>
  <c r="S348" i="17"/>
  <c r="S116" i="17"/>
  <c r="S153" i="17"/>
  <c r="S279" i="17"/>
  <c r="S222" i="17"/>
  <c r="S338" i="17"/>
  <c r="S201" i="17"/>
  <c r="S206" i="17"/>
  <c r="S2" i="17"/>
  <c r="S159" i="17"/>
  <c r="S317" i="17"/>
  <c r="S213" i="17"/>
  <c r="S301" i="17"/>
  <c r="S181" i="17"/>
  <c r="S27" i="17"/>
  <c r="S72" i="17"/>
  <c r="S90" i="17"/>
  <c r="S269" i="17"/>
  <c r="S119" i="17"/>
  <c r="S314" i="17"/>
  <c r="S367" i="17"/>
  <c r="S273" i="17"/>
  <c r="S239" i="17"/>
  <c r="S364" i="17"/>
  <c r="S137" i="17"/>
  <c r="S294" i="17"/>
  <c r="S302" i="17"/>
  <c r="S148" i="17"/>
  <c r="S354" i="17"/>
  <c r="S346" i="17"/>
  <c r="S185" i="17"/>
  <c r="S370" i="17"/>
  <c r="S260" i="17"/>
  <c r="S188" i="17"/>
  <c r="S96" i="17"/>
  <c r="S86" i="17"/>
  <c r="S139" i="17"/>
  <c r="S335" i="17"/>
  <c r="S342" i="17"/>
  <c r="S244" i="17"/>
  <c r="S132" i="17"/>
  <c r="S318" i="17"/>
  <c r="S278" i="17"/>
  <c r="S169" i="17"/>
  <c r="U35" i="17"/>
  <c r="U12" i="17"/>
  <c r="U119" i="17"/>
  <c r="U43" i="17"/>
  <c r="U112" i="17"/>
  <c r="U93" i="17"/>
  <c r="U137" i="17"/>
  <c r="U67" i="17"/>
  <c r="U158" i="17"/>
  <c r="U15" i="17"/>
  <c r="U73" i="17"/>
  <c r="U142" i="17"/>
  <c r="U271" i="17"/>
  <c r="U78" i="17"/>
  <c r="U340" i="17"/>
  <c r="U69" i="17"/>
  <c r="U192" i="17"/>
  <c r="U297" i="17"/>
  <c r="U143" i="17"/>
  <c r="U242" i="17"/>
  <c r="U184" i="17"/>
  <c r="U311" i="17"/>
  <c r="U60" i="17"/>
  <c r="U245" i="17"/>
  <c r="U323" i="17"/>
  <c r="U259" i="17"/>
  <c r="U146" i="17"/>
  <c r="U58" i="17"/>
  <c r="U90" i="17"/>
  <c r="U109" i="17"/>
  <c r="U253" i="17"/>
  <c r="U95" i="17"/>
  <c r="U37" i="17"/>
  <c r="U305" i="17"/>
  <c r="U72" i="17"/>
  <c r="U191" i="17"/>
  <c r="U243" i="17"/>
  <c r="U147" i="17"/>
  <c r="U106" i="17"/>
  <c r="U189" i="17"/>
  <c r="U262" i="17"/>
  <c r="U28" i="17"/>
  <c r="U199" i="17"/>
  <c r="U85" i="17"/>
  <c r="U128" i="17"/>
  <c r="U343" i="17"/>
  <c r="U51" i="17"/>
  <c r="U183" i="17"/>
  <c r="U160" i="17"/>
  <c r="U267" i="17"/>
  <c r="U324" i="17"/>
  <c r="U206" i="17"/>
  <c r="U244" i="17"/>
  <c r="U301" i="17"/>
  <c r="U240" i="17"/>
  <c r="U307" i="17"/>
  <c r="U27" i="17"/>
  <c r="U216" i="17"/>
  <c r="U313" i="17"/>
  <c r="U272" i="17"/>
  <c r="U327" i="17"/>
  <c r="U17" i="17"/>
  <c r="U110" i="17"/>
  <c r="U196" i="17"/>
  <c r="U261" i="17"/>
  <c r="U7" i="17"/>
  <c r="U336" i="17"/>
  <c r="U333" i="17"/>
  <c r="U338" i="17"/>
  <c r="U347" i="17"/>
  <c r="U217" i="17"/>
  <c r="U251" i="17"/>
  <c r="U46" i="17"/>
  <c r="U126" i="17"/>
  <c r="U5" i="17"/>
  <c r="U154" i="17"/>
  <c r="U321" i="17"/>
  <c r="U224" i="17"/>
  <c r="U246" i="17"/>
  <c r="U231" i="17"/>
  <c r="U33" i="17"/>
  <c r="U283" i="17"/>
  <c r="U187" i="17"/>
  <c r="U101" i="17"/>
  <c r="U236" i="17"/>
  <c r="U111" i="17"/>
  <c r="U161" i="17"/>
  <c r="U330" i="17"/>
  <c r="U122" i="17"/>
  <c r="U118" i="17"/>
  <c r="U87" i="17"/>
  <c r="U263" i="17"/>
  <c r="U165" i="17"/>
  <c r="U341" i="17"/>
  <c r="U44" i="17"/>
  <c r="U104" i="17"/>
  <c r="U21" i="17"/>
  <c r="U270" i="17"/>
  <c r="U31" i="17"/>
  <c r="U20" i="17"/>
  <c r="U180" i="17"/>
  <c r="U368" i="17"/>
  <c r="U289" i="17"/>
  <c r="U371" i="17"/>
  <c r="U97" i="17"/>
  <c r="U47" i="17"/>
  <c r="U152" i="17"/>
  <c r="U163" i="17"/>
  <c r="U116" i="17"/>
  <c r="U358" i="17"/>
  <c r="U75" i="17"/>
  <c r="U361" i="17"/>
  <c r="U315" i="17"/>
  <c r="U170" i="17"/>
  <c r="U193" i="17"/>
  <c r="U22" i="17"/>
  <c r="U16" i="17"/>
  <c r="U373" i="17"/>
  <c r="U71" i="17"/>
  <c r="U181" i="17"/>
  <c r="U277" i="17"/>
  <c r="U296" i="17"/>
  <c r="U223" i="17"/>
  <c r="U190" i="17"/>
  <c r="U260" i="17"/>
  <c r="U9" i="17"/>
  <c r="U131" i="17"/>
  <c r="U290" i="17"/>
  <c r="U155" i="17"/>
  <c r="U81" i="17"/>
  <c r="U250" i="17"/>
  <c r="U39" i="17"/>
  <c r="U220" i="17"/>
  <c r="U117" i="17"/>
  <c r="U207" i="17"/>
  <c r="U77" i="17"/>
  <c r="U124" i="17"/>
  <c r="U299" i="17"/>
  <c r="V38" i="17"/>
  <c r="V351" i="17"/>
  <c r="V241" i="17"/>
  <c r="V296" i="17"/>
  <c r="V310" i="17"/>
  <c r="V314" i="17"/>
  <c r="V128" i="17"/>
  <c r="V267" i="17"/>
  <c r="V67" i="17"/>
  <c r="V49" i="17"/>
  <c r="V225" i="17"/>
  <c r="V81" i="17"/>
  <c r="V353" i="17"/>
  <c r="V191" i="17"/>
  <c r="V316" i="17"/>
  <c r="V159" i="17"/>
  <c r="V166" i="17"/>
  <c r="V132" i="17"/>
  <c r="V245" i="17"/>
  <c r="V322" i="17"/>
  <c r="V326" i="17"/>
  <c r="V288" i="17"/>
  <c r="V231" i="17"/>
  <c r="V189" i="17"/>
  <c r="V365" i="17"/>
  <c r="V220" i="17"/>
  <c r="V325" i="17"/>
  <c r="V110" i="17"/>
  <c r="V45" i="17"/>
  <c r="V247" i="17"/>
  <c r="V269" i="17"/>
  <c r="V305" i="17"/>
  <c r="V198" i="17"/>
  <c r="V90" i="17"/>
  <c r="V91" i="17"/>
  <c r="V96" i="17"/>
  <c r="V59" i="17"/>
  <c r="V75" i="17"/>
  <c r="V333" i="17"/>
  <c r="V253" i="17"/>
  <c r="V188" i="17"/>
  <c r="V360" i="17"/>
  <c r="V292" i="17"/>
  <c r="V39" i="17"/>
  <c r="V78" i="17"/>
  <c r="V334" i="17"/>
  <c r="V21" i="17"/>
  <c r="V312" i="17"/>
  <c r="V223" i="17"/>
  <c r="V25" i="17"/>
  <c r="V126" i="17"/>
  <c r="V95" i="17"/>
  <c r="V217" i="17"/>
  <c r="V287" i="17"/>
  <c r="V207" i="17"/>
  <c r="V338" i="17"/>
  <c r="V361" i="17"/>
  <c r="V2" i="17"/>
  <c r="V261" i="17"/>
  <c r="V328" i="17"/>
  <c r="V266" i="17"/>
  <c r="V355" i="17"/>
  <c r="V238" i="17"/>
  <c r="V80" i="17"/>
  <c r="V349" i="17"/>
  <c r="V66" i="17"/>
  <c r="V356" i="17"/>
  <c r="V265" i="17"/>
  <c r="V11" i="17"/>
  <c r="V130" i="17"/>
  <c r="V114" i="17"/>
  <c r="V291" i="17"/>
  <c r="V56" i="17"/>
  <c r="V194" i="17"/>
  <c r="V79" i="17"/>
  <c r="V171" i="17"/>
  <c r="V330" i="17"/>
  <c r="V259" i="17"/>
  <c r="V135" i="17"/>
  <c r="V320" i="17"/>
  <c r="V213" i="17"/>
  <c r="V136" i="17"/>
  <c r="V70" i="17"/>
  <c r="V175" i="17"/>
  <c r="V40" i="17"/>
  <c r="V215" i="17"/>
  <c r="V344" i="17"/>
  <c r="V129" i="17"/>
  <c r="V345" i="17"/>
  <c r="V107" i="17"/>
  <c r="V5" i="17"/>
  <c r="V233" i="17"/>
  <c r="V167" i="17"/>
  <c r="V309" i="17"/>
  <c r="V121" i="17"/>
  <c r="V61" i="17"/>
  <c r="V168" i="17"/>
  <c r="V181" i="17"/>
  <c r="V157" i="17"/>
  <c r="V97" i="17"/>
  <c r="V50" i="17"/>
  <c r="V133" i="17"/>
  <c r="V280" i="17"/>
  <c r="V193" i="17"/>
  <c r="V216" i="17"/>
  <c r="V34" i="17"/>
  <c r="V172" i="17"/>
  <c r="V307" i="17"/>
  <c r="V99" i="17"/>
  <c r="V255" i="17"/>
  <c r="V348" i="17"/>
  <c r="V116" i="17"/>
  <c r="V278" i="17"/>
  <c r="V210" i="17"/>
  <c r="V187" i="17"/>
  <c r="V299" i="17"/>
  <c r="V195" i="17"/>
  <c r="V9" i="17"/>
  <c r="V138" i="17"/>
  <c r="V367" i="17"/>
  <c r="V237" i="17"/>
  <c r="V317" i="17"/>
  <c r="V102" i="17"/>
  <c r="V212" i="17"/>
  <c r="V13" i="17"/>
  <c r="V304" i="17"/>
  <c r="V197" i="17"/>
  <c r="V339" i="17"/>
  <c r="V7" i="17"/>
  <c r="V211" i="17"/>
  <c r="V33" i="17"/>
  <c r="V347" i="17"/>
  <c r="V16" i="17"/>
  <c r="V164" i="17"/>
  <c r="V161" i="17"/>
  <c r="V341" i="17"/>
  <c r="V149" i="17"/>
  <c r="V283" i="17"/>
  <c r="V147" i="17"/>
  <c r="V19" i="17"/>
  <c r="V14" i="17"/>
  <c r="U337" i="17"/>
  <c r="U218" i="17"/>
  <c r="U105" i="17"/>
  <c r="V140" i="17"/>
  <c r="V17" i="17"/>
  <c r="V142" i="17"/>
  <c r="V256" i="17"/>
  <c r="V47" i="17"/>
  <c r="V174" i="17"/>
  <c r="V202" i="17"/>
  <c r="V286" i="17"/>
  <c r="V22" i="17"/>
  <c r="U139" i="17"/>
  <c r="U234" i="17"/>
  <c r="U203" i="17"/>
  <c r="U254" i="17"/>
  <c r="U173" i="17"/>
  <c r="U349" i="17"/>
  <c r="U237" i="17"/>
  <c r="U82" i="17"/>
  <c r="U141" i="17"/>
  <c r="P358" i="17"/>
  <c r="R92" i="17"/>
  <c r="P271" i="17"/>
  <c r="R232" i="17"/>
  <c r="U50" i="17"/>
  <c r="U14" i="17"/>
  <c r="U61" i="17"/>
  <c r="U102" i="17"/>
  <c r="U174" i="17"/>
  <c r="V282" i="17"/>
  <c r="V180" i="17"/>
  <c r="U339" i="17"/>
  <c r="U32" i="17"/>
  <c r="V270" i="17"/>
  <c r="O374" i="17"/>
  <c r="R374" i="17"/>
  <c r="U276" i="17"/>
  <c r="U375" i="17"/>
  <c r="S376" i="17"/>
  <c r="O376" i="17"/>
  <c r="R376" i="17"/>
  <c r="P377" i="17"/>
  <c r="S379" i="17"/>
  <c r="U380" i="17"/>
  <c r="R380" i="17"/>
  <c r="R381" i="17"/>
  <c r="U382" i="17"/>
  <c r="R382" i="17"/>
  <c r="R12" i="1"/>
  <c r="U12" i="1"/>
  <c r="W12" i="1"/>
  <c r="Y12" i="1"/>
  <c r="AA12" i="1"/>
  <c r="AD28" i="12"/>
  <c r="V28" i="12"/>
  <c r="S6" i="7"/>
  <c r="O6" i="7"/>
  <c r="P6" i="7"/>
  <c r="Q6" i="7"/>
  <c r="M18" i="7"/>
  <c r="M1" i="7"/>
  <c r="C8" i="18"/>
  <c r="L18" i="7"/>
  <c r="P18" i="7"/>
  <c r="S18" i="7"/>
  <c r="Z7" i="5"/>
  <c r="Z1" i="5"/>
  <c r="V6" i="18"/>
  <c r="R7" i="5"/>
  <c r="AC3" i="5"/>
  <c r="W3" i="5"/>
  <c r="W19" i="5"/>
  <c r="V19" i="5"/>
  <c r="T8" i="1"/>
  <c r="V8" i="1"/>
  <c r="X8" i="1"/>
  <c r="Z8" i="1"/>
  <c r="AB8" i="1"/>
  <c r="AC8" i="1"/>
  <c r="O33" i="1"/>
  <c r="N10" i="1"/>
  <c r="L10" i="1"/>
  <c r="Q10" i="1"/>
  <c r="L6" i="7"/>
  <c r="L1" i="7"/>
  <c r="E8" i="18"/>
  <c r="O19" i="10"/>
  <c r="N19" i="10"/>
  <c r="V16" i="10"/>
  <c r="AB16" i="10"/>
  <c r="AB1" i="10"/>
  <c r="W11" i="18"/>
  <c r="AC31" i="9"/>
  <c r="AD31" i="9"/>
  <c r="AD1" i="9"/>
  <c r="Y10" i="18"/>
  <c r="O8" i="9"/>
  <c r="Q8" i="9"/>
  <c r="L8" i="9"/>
  <c r="AC11" i="5"/>
  <c r="X11" i="5"/>
  <c r="AB29" i="5"/>
  <c r="AB1" i="5"/>
  <c r="W6" i="18"/>
  <c r="R29" i="5"/>
  <c r="AA29" i="5"/>
  <c r="AA1" i="5"/>
  <c r="N6" i="18"/>
  <c r="AC29" i="5"/>
  <c r="N8" i="5"/>
  <c r="N1" i="5"/>
  <c r="H6" i="18"/>
  <c r="O8" i="5"/>
  <c r="P8" i="5"/>
  <c r="P1" i="5"/>
  <c r="Q8" i="5"/>
  <c r="L4" i="2"/>
  <c r="M4" i="2"/>
  <c r="N4" i="2"/>
  <c r="O4" i="2"/>
  <c r="P4" i="2"/>
  <c r="Q4" i="2"/>
  <c r="M3" i="3"/>
  <c r="N3" i="3"/>
  <c r="Q3" i="3"/>
  <c r="S5" i="9"/>
  <c r="O5" i="9"/>
  <c r="M5" i="9"/>
  <c r="P5" i="9"/>
  <c r="L5" i="9"/>
  <c r="Q5" i="9"/>
  <c r="N5" i="9"/>
  <c r="O16" i="9"/>
  <c r="P16" i="9"/>
  <c r="Q16" i="9"/>
  <c r="N22" i="9"/>
  <c r="O22" i="9"/>
  <c r="P22" i="9"/>
  <c r="Q22" i="9"/>
  <c r="Q25" i="10"/>
  <c r="L25" i="10"/>
  <c r="S5" i="10"/>
  <c r="M5" i="10"/>
  <c r="M1" i="10"/>
  <c r="C11" i="18"/>
  <c r="L5" i="10"/>
  <c r="N5" i="10"/>
  <c r="N1" i="10"/>
  <c r="H11" i="18"/>
  <c r="S3" i="10"/>
  <c r="O3" i="10"/>
  <c r="O1" i="10"/>
  <c r="B11" i="18"/>
  <c r="P3" i="10"/>
  <c r="Q3" i="10"/>
  <c r="Q1" i="10"/>
  <c r="Q33" i="12"/>
  <c r="O33" i="12"/>
  <c r="O11" i="12"/>
  <c r="P11" i="12"/>
  <c r="P1" i="12"/>
  <c r="Q11" i="12"/>
  <c r="AD4" i="12"/>
  <c r="AD1" i="12"/>
  <c r="Y13" i="18"/>
  <c r="T4" i="12"/>
  <c r="R16" i="12"/>
  <c r="R1" i="12"/>
  <c r="Z16" i="12"/>
  <c r="U16" i="12"/>
  <c r="U1" i="12"/>
  <c r="S13" i="18"/>
  <c r="Y13" i="11"/>
  <c r="U13" i="11"/>
  <c r="U1" i="11"/>
  <c r="S12" i="18"/>
  <c r="AA13" i="11"/>
  <c r="AD8" i="10"/>
  <c r="AD1" i="10"/>
  <c r="Y11" i="18"/>
  <c r="T8" i="10"/>
  <c r="AB19" i="9"/>
  <c r="X23" i="9"/>
  <c r="R23" i="9"/>
  <c r="R1" i="9"/>
  <c r="Y23" i="9"/>
  <c r="AB23" i="9"/>
  <c r="AB32" i="6"/>
  <c r="U32" i="6"/>
  <c r="U1" i="6"/>
  <c r="S7" i="18"/>
  <c r="AA32" i="6"/>
  <c r="V32" i="6"/>
  <c r="V1" i="6"/>
  <c r="L7" i="18"/>
  <c r="E67" i="1"/>
  <c r="R13" i="1"/>
  <c r="E65" i="1"/>
  <c r="E60" i="1"/>
  <c r="E33" i="1"/>
  <c r="P33" i="1"/>
  <c r="E21" i="1"/>
  <c r="E52" i="1"/>
  <c r="E50" i="1"/>
  <c r="E41" i="1"/>
  <c r="E13" i="1"/>
  <c r="E9" i="1"/>
  <c r="E61" i="1"/>
  <c r="E54" i="1"/>
  <c r="AC6" i="1"/>
  <c r="E51" i="1"/>
  <c r="E40" i="1"/>
  <c r="E31" i="1"/>
  <c r="E18" i="1"/>
  <c r="E66" i="1"/>
  <c r="E44" i="1"/>
  <c r="E36" i="1"/>
  <c r="E22" i="1"/>
  <c r="AA22" i="1"/>
  <c r="E10" i="1"/>
  <c r="U11" i="1"/>
  <c r="E63" i="1"/>
  <c r="E58" i="1"/>
  <c r="E55" i="1"/>
  <c r="E49" i="1"/>
  <c r="E27" i="1"/>
  <c r="E12" i="1"/>
  <c r="E62" i="1"/>
  <c r="E46" i="1"/>
  <c r="E38" i="1"/>
  <c r="E30" i="1"/>
  <c r="E24" i="1"/>
  <c r="E43" i="1"/>
  <c r="E37" i="1"/>
  <c r="E26" i="1"/>
  <c r="E8" i="1"/>
  <c r="E53" i="1"/>
  <c r="E42" i="1"/>
  <c r="E3" i="1"/>
  <c r="E64" i="1"/>
  <c r="E59" i="1"/>
  <c r="E57" i="1"/>
  <c r="N1" i="7"/>
  <c r="H8" i="18"/>
  <c r="Z4" i="2"/>
  <c r="U5" i="2"/>
  <c r="AB25" i="2"/>
  <c r="W7" i="2"/>
  <c r="Z25" i="2"/>
  <c r="T9" i="2"/>
  <c r="L30" i="2"/>
  <c r="Y9" i="2"/>
  <c r="E28" i="1"/>
  <c r="E5" i="1"/>
  <c r="E35" i="1"/>
  <c r="E32" i="1"/>
  <c r="E16" i="1"/>
  <c r="E34" i="1"/>
  <c r="E29" i="1"/>
  <c r="E20" i="1"/>
  <c r="S3" i="3"/>
  <c r="S4" i="2"/>
  <c r="AC32" i="2"/>
  <c r="AD31" i="2"/>
  <c r="S7" i="2"/>
  <c r="AC29" i="2"/>
  <c r="N26" i="2"/>
  <c r="T13" i="2"/>
  <c r="X6" i="2"/>
  <c r="AC30" i="2"/>
  <c r="N23" i="2"/>
  <c r="AA10" i="2"/>
  <c r="S9" i="2"/>
  <c r="E6" i="2"/>
  <c r="E4" i="7"/>
  <c r="E87" i="10"/>
  <c r="E60" i="10"/>
  <c r="E89" i="10"/>
  <c r="E83" i="10"/>
  <c r="E73" i="10"/>
  <c r="E12" i="10"/>
  <c r="T367" i="17"/>
  <c r="E22" i="10"/>
  <c r="E66" i="10"/>
  <c r="E13" i="10"/>
  <c r="T118" i="17"/>
  <c r="E45" i="1"/>
  <c r="L29" i="1"/>
  <c r="AC33" i="2"/>
  <c r="AB33" i="2"/>
  <c r="AC27" i="2"/>
  <c r="W12" i="2"/>
  <c r="AD5" i="2"/>
  <c r="T3" i="2"/>
  <c r="T9" i="1"/>
  <c r="P18" i="1"/>
  <c r="E15" i="1"/>
  <c r="L23" i="1"/>
  <c r="L21" i="1"/>
  <c r="N31" i="1"/>
  <c r="AC28" i="2"/>
  <c r="O24" i="2"/>
  <c r="Q33" i="2"/>
  <c r="M12" i="2"/>
  <c r="L14" i="2"/>
  <c r="AD18" i="2"/>
  <c r="AC16" i="2"/>
  <c r="V21" i="2"/>
  <c r="X28" i="2"/>
  <c r="Y15" i="2"/>
  <c r="AB17" i="2"/>
  <c r="X17" i="2"/>
  <c r="T17" i="2"/>
  <c r="AA19" i="2"/>
  <c r="W19" i="2"/>
  <c r="R19" i="2"/>
  <c r="Q10" i="2"/>
  <c r="M10" i="2"/>
  <c r="N12" i="2"/>
  <c r="O10" i="2"/>
  <c r="O21" i="2"/>
  <c r="Z16" i="2"/>
  <c r="R8" i="2"/>
  <c r="AB14" i="2"/>
  <c r="AD14" i="2"/>
  <c r="Y16" i="2"/>
  <c r="T16" i="2"/>
  <c r="V18" i="2"/>
  <c r="Y18" i="2"/>
  <c r="R18" i="2"/>
  <c r="AB20" i="2"/>
  <c r="U20" i="2"/>
  <c r="R22" i="2"/>
  <c r="O11" i="2"/>
  <c r="N21" i="2"/>
  <c r="Q21" i="2"/>
  <c r="Q31" i="2"/>
  <c r="P12" i="2"/>
  <c r="N29" i="2"/>
  <c r="P16" i="2"/>
  <c r="AB26" i="2"/>
  <c r="O28" i="2"/>
  <c r="S13" i="2"/>
  <c r="T24" i="2"/>
  <c r="AD11" i="2"/>
  <c r="AB23" i="2"/>
  <c r="R17" i="2"/>
  <c r="E67" i="2"/>
  <c r="E35" i="2"/>
  <c r="L22" i="2"/>
  <c r="M21" i="2"/>
  <c r="AC3" i="4"/>
  <c r="S22" i="4"/>
  <c r="P19" i="4"/>
  <c r="X29" i="4"/>
  <c r="Z29" i="4"/>
  <c r="AA33" i="4"/>
  <c r="Z33" i="4"/>
  <c r="X33" i="4"/>
  <c r="R3" i="4"/>
  <c r="AD3" i="4"/>
  <c r="Z3" i="4"/>
  <c r="V3" i="4"/>
  <c r="AA5" i="4"/>
  <c r="W5" i="4"/>
  <c r="R5" i="4"/>
  <c r="Q8" i="4"/>
  <c r="M8" i="4"/>
  <c r="Q23" i="4"/>
  <c r="U18" i="4"/>
  <c r="P23" i="4"/>
  <c r="S23" i="4"/>
  <c r="AA29" i="4"/>
  <c r="L24" i="4"/>
  <c r="AC13" i="4"/>
  <c r="AC7" i="4"/>
  <c r="AC5" i="4"/>
  <c r="E37" i="4"/>
  <c r="E39" i="4"/>
  <c r="E57" i="4"/>
  <c r="E38" i="4"/>
  <c r="E45" i="4"/>
  <c r="E20" i="4"/>
  <c r="E56" i="4"/>
  <c r="E24" i="4"/>
  <c r="E22" i="4"/>
  <c r="E18" i="4"/>
  <c r="L8" i="4"/>
  <c r="S17" i="4"/>
  <c r="N17" i="4"/>
  <c r="L16" i="4"/>
  <c r="AB31" i="4"/>
  <c r="U26" i="4"/>
  <c r="Y18" i="4"/>
  <c r="R15" i="4"/>
  <c r="J442" i="17"/>
  <c r="P29" i="3"/>
  <c r="S29" i="3"/>
  <c r="N29" i="3"/>
  <c r="M29" i="3"/>
  <c r="U32" i="3"/>
  <c r="T28" i="3"/>
  <c r="X28" i="3"/>
  <c r="AB28" i="3"/>
  <c r="W28" i="3"/>
  <c r="Y28" i="3"/>
  <c r="M18" i="3"/>
  <c r="Q18" i="3"/>
  <c r="AA30" i="3"/>
  <c r="Z26" i="3"/>
  <c r="AB26" i="3"/>
  <c r="R26" i="3"/>
  <c r="Y26" i="3"/>
  <c r="X26" i="3"/>
  <c r="M19" i="3"/>
  <c r="Q19" i="3"/>
  <c r="Q32" i="3"/>
  <c r="S32" i="3"/>
  <c r="AC31" i="3"/>
  <c r="X31" i="3"/>
  <c r="AB31" i="3"/>
  <c r="Y31" i="3"/>
  <c r="L23" i="3"/>
  <c r="Q23" i="3"/>
  <c r="O30" i="3"/>
  <c r="M30" i="3"/>
  <c r="AB27" i="3"/>
  <c r="AD27" i="3"/>
  <c r="U27" i="3"/>
  <c r="Y27" i="3"/>
  <c r="V27" i="3"/>
  <c r="X27" i="3"/>
  <c r="AB8" i="3"/>
  <c r="U3" i="3"/>
  <c r="Y3" i="3"/>
  <c r="R15" i="3"/>
  <c r="U15" i="3"/>
  <c r="W15" i="3"/>
  <c r="Y15" i="3"/>
  <c r="AA15" i="3"/>
  <c r="AB9" i="3"/>
  <c r="Y9" i="3"/>
  <c r="AC26" i="3"/>
  <c r="T26" i="3"/>
  <c r="AD26" i="3"/>
  <c r="R28" i="3"/>
  <c r="V28" i="3"/>
  <c r="O19" i="3"/>
  <c r="O23" i="3"/>
  <c r="Q29" i="3"/>
  <c r="O29" i="3"/>
  <c r="AA27" i="3"/>
  <c r="R27" i="3"/>
  <c r="R31" i="3"/>
  <c r="W3" i="3"/>
  <c r="U9" i="3"/>
  <c r="Z15" i="3"/>
  <c r="V15" i="3"/>
  <c r="AD15" i="3"/>
  <c r="T27" i="3"/>
  <c r="O18" i="3"/>
  <c r="P32" i="3"/>
  <c r="S11" i="3"/>
  <c r="M11" i="3"/>
  <c r="O11" i="3"/>
  <c r="Q11" i="3"/>
  <c r="N21" i="3"/>
  <c r="Q21" i="3"/>
  <c r="S10" i="3"/>
  <c r="M10" i="3"/>
  <c r="O10" i="3"/>
  <c r="Q10" i="3"/>
  <c r="M25" i="3"/>
  <c r="Q25" i="3"/>
  <c r="L13" i="3"/>
  <c r="N13" i="3"/>
  <c r="P13" i="3"/>
  <c r="L19" i="3"/>
  <c r="N24" i="3"/>
  <c r="L24" i="3"/>
  <c r="S6" i="3"/>
  <c r="M6" i="3"/>
  <c r="O6" i="3"/>
  <c r="Q6" i="3"/>
  <c r="U31" i="3"/>
  <c r="T30" i="3"/>
  <c r="X30" i="3"/>
  <c r="AB30" i="3"/>
  <c r="Y30" i="3"/>
  <c r="R30" i="3"/>
  <c r="AC27" i="3"/>
  <c r="W26" i="3"/>
  <c r="AC15" i="3"/>
  <c r="AB14" i="3"/>
  <c r="R5" i="3"/>
  <c r="AD5" i="3"/>
  <c r="T5" i="3"/>
  <c r="X5" i="3"/>
  <c r="U5" i="3"/>
  <c r="AC5" i="3"/>
  <c r="M31" i="3"/>
  <c r="L14" i="3"/>
  <c r="AC11" i="3"/>
  <c r="L16" i="1"/>
  <c r="Q8" i="1"/>
  <c r="W33" i="1"/>
  <c r="AC12" i="1"/>
  <c r="AC13" i="1"/>
  <c r="AD16" i="1"/>
  <c r="AD8" i="1"/>
  <c r="Q12" i="1"/>
  <c r="N22" i="1"/>
  <c r="Y30" i="1"/>
  <c r="U17" i="1"/>
  <c r="AD17" i="1"/>
  <c r="V17" i="1"/>
  <c r="Z17" i="1"/>
  <c r="R17" i="1"/>
  <c r="AA17" i="1"/>
  <c r="P3" i="1"/>
  <c r="M3" i="1"/>
  <c r="N3" i="1"/>
  <c r="Q3" i="1"/>
  <c r="AC26" i="1"/>
  <c r="U26" i="1"/>
  <c r="P14" i="1"/>
  <c r="L14" i="1"/>
  <c r="N14" i="1"/>
  <c r="U23" i="1"/>
  <c r="AC23" i="1"/>
  <c r="T23" i="1"/>
  <c r="AB23" i="1"/>
  <c r="W23" i="1"/>
  <c r="AD31" i="1"/>
  <c r="Y31" i="1"/>
  <c r="T31" i="1"/>
  <c r="X31" i="1"/>
  <c r="AB31" i="1"/>
  <c r="W31" i="1"/>
  <c r="AC10" i="1"/>
  <c r="Q28" i="1"/>
  <c r="O28" i="1"/>
  <c r="S28" i="1"/>
  <c r="L30" i="1"/>
  <c r="M30" i="1"/>
  <c r="O15" i="1"/>
  <c r="N15" i="1"/>
  <c r="P15" i="1"/>
  <c r="N21" i="1"/>
  <c r="P21" i="1"/>
  <c r="AA29" i="1"/>
  <c r="T29" i="1"/>
  <c r="X29" i="1"/>
  <c r="AB29" i="1"/>
  <c r="Y29" i="1"/>
  <c r="AD6" i="1"/>
  <c r="AB5" i="1"/>
  <c r="U24" i="1"/>
  <c r="R26" i="1"/>
  <c r="AA26" i="1"/>
  <c r="W30" i="1"/>
  <c r="Z5" i="1"/>
  <c r="X5" i="1"/>
  <c r="V5" i="1"/>
  <c r="AB24" i="1"/>
  <c r="X24" i="1"/>
  <c r="T24" i="1"/>
  <c r="AB26" i="1"/>
  <c r="X26" i="1"/>
  <c r="T26" i="1"/>
  <c r="Z30" i="1"/>
  <c r="V30" i="1"/>
  <c r="AD30" i="1"/>
  <c r="AA24" i="1"/>
  <c r="R24" i="1"/>
  <c r="U30" i="1"/>
  <c r="P11" i="1"/>
  <c r="Q15" i="1"/>
  <c r="S21" i="1"/>
  <c r="M15" i="1"/>
  <c r="M21" i="1"/>
  <c r="O21" i="1"/>
  <c r="R31" i="1"/>
  <c r="X23" i="1"/>
  <c r="V29" i="1"/>
  <c r="Z31" i="1"/>
  <c r="AC31" i="1"/>
  <c r="S8" i="1"/>
  <c r="O14" i="1"/>
  <c r="S14" i="1"/>
  <c r="W17" i="1"/>
  <c r="X17" i="1"/>
  <c r="Y19" i="1"/>
  <c r="R29" i="1"/>
  <c r="L8" i="1"/>
  <c r="Q22" i="1"/>
  <c r="P28" i="1"/>
  <c r="U31" i="1"/>
  <c r="AC17" i="1"/>
  <c r="M28" i="1"/>
  <c r="AB6" i="1"/>
  <c r="AA6" i="1"/>
  <c r="Z6" i="1"/>
  <c r="Y6" i="1"/>
  <c r="X6" i="1"/>
  <c r="W6" i="1"/>
  <c r="V6" i="1"/>
  <c r="U6" i="1"/>
  <c r="T6" i="1"/>
  <c r="R6" i="1"/>
  <c r="S3" i="1"/>
  <c r="N9" i="1"/>
  <c r="P9" i="1"/>
  <c r="S20" i="1"/>
  <c r="M20" i="1"/>
  <c r="R20" i="1"/>
  <c r="AD20" i="1"/>
  <c r="AC20" i="1"/>
  <c r="Y20" i="1"/>
  <c r="W20" i="1"/>
  <c r="AB20" i="1"/>
  <c r="V20" i="1"/>
  <c r="T20" i="1"/>
  <c r="AD12" i="1"/>
  <c r="AA25" i="1"/>
  <c r="X25" i="1"/>
  <c r="Q14" i="1"/>
  <c r="L3" i="1"/>
  <c r="L15" i="1"/>
  <c r="L19" i="1"/>
  <c r="AD23" i="1"/>
  <c r="AC19" i="1"/>
  <c r="S9" i="4"/>
  <c r="M9" i="4"/>
  <c r="O9" i="4"/>
  <c r="Q9" i="4"/>
  <c r="X4" i="4"/>
  <c r="T4" i="4"/>
  <c r="AD4" i="4"/>
  <c r="U4" i="4"/>
  <c r="Y4" i="4"/>
  <c r="V27" i="4"/>
  <c r="AD28" i="4"/>
  <c r="AA28" i="4"/>
  <c r="W28" i="4"/>
  <c r="AB28" i="4"/>
  <c r="X28" i="4"/>
  <c r="U28" i="4"/>
  <c r="AD14" i="4"/>
  <c r="T14" i="4"/>
  <c r="V14" i="4"/>
  <c r="X14" i="4"/>
  <c r="Z14" i="4"/>
  <c r="AB14" i="4"/>
  <c r="Z30" i="4"/>
  <c r="T30" i="4"/>
  <c r="AD30" i="4"/>
  <c r="W30" i="4"/>
  <c r="AA30" i="4"/>
  <c r="X30" i="4"/>
  <c r="Q11" i="4"/>
  <c r="S11" i="4"/>
  <c r="M11" i="4"/>
  <c r="S3" i="4"/>
  <c r="N3" i="4"/>
  <c r="O3" i="4"/>
  <c r="O26" i="4"/>
  <c r="N26" i="4"/>
  <c r="Q31" i="4"/>
  <c r="M31" i="4"/>
  <c r="P31" i="4"/>
  <c r="AA8" i="4"/>
  <c r="T8" i="4"/>
  <c r="AB8" i="4"/>
  <c r="Y8" i="4"/>
  <c r="U8" i="4"/>
  <c r="AC29" i="4"/>
  <c r="AB13" i="4"/>
  <c r="Y25" i="4"/>
  <c r="V29" i="4"/>
  <c r="Y29" i="4"/>
  <c r="U29" i="4"/>
  <c r="Z13" i="4"/>
  <c r="X13" i="4"/>
  <c r="V13" i="4"/>
  <c r="T13" i="4"/>
  <c r="R25" i="4"/>
  <c r="AB5" i="4"/>
  <c r="AD5" i="4"/>
  <c r="Z5" i="4"/>
  <c r="X5" i="4"/>
  <c r="V5" i="4"/>
  <c r="T5" i="4"/>
  <c r="Z7" i="4"/>
  <c r="X7" i="4"/>
  <c r="V7" i="4"/>
  <c r="T7" i="4"/>
  <c r="AD7" i="4"/>
  <c r="Q24" i="4"/>
  <c r="P26" i="4"/>
  <c r="P10" i="4"/>
  <c r="N10" i="4"/>
  <c r="Q12" i="4"/>
  <c r="O12" i="4"/>
  <c r="M12" i="4"/>
  <c r="P22" i="4"/>
  <c r="N22" i="4"/>
  <c r="L22" i="4"/>
  <c r="S24" i="4"/>
  <c r="V30" i="4"/>
  <c r="Y28" i="4"/>
  <c r="AB30" i="4"/>
  <c r="Y30" i="4"/>
  <c r="N31" i="4"/>
  <c r="W4" i="4"/>
  <c r="AC14" i="4"/>
  <c r="Y14" i="4"/>
  <c r="U14" i="4"/>
  <c r="P9" i="4"/>
  <c r="L9" i="4"/>
  <c r="L11" i="4"/>
  <c r="L31" i="4"/>
  <c r="V28" i="4"/>
  <c r="AC28" i="4"/>
  <c r="AC8" i="4"/>
  <c r="Z28" i="4"/>
  <c r="M32" i="4"/>
  <c r="N32" i="4"/>
  <c r="R20" i="4"/>
  <c r="AA20" i="4"/>
  <c r="Z20" i="4"/>
  <c r="V20" i="4"/>
  <c r="N24" i="4"/>
  <c r="X25" i="4"/>
  <c r="E31" i="4"/>
  <c r="E43" i="4"/>
  <c r="E13" i="4"/>
  <c r="E14" i="4"/>
  <c r="E52" i="4"/>
  <c r="E32" i="4"/>
  <c r="E21" i="4"/>
  <c r="E41" i="4"/>
  <c r="E48" i="4"/>
  <c r="E27" i="4"/>
  <c r="E16" i="4"/>
  <c r="E53" i="4"/>
  <c r="E59" i="4"/>
  <c r="E63" i="4"/>
  <c r="E17" i="4"/>
  <c r="E26" i="4"/>
  <c r="E58" i="4"/>
  <c r="E34" i="4"/>
  <c r="E60" i="4"/>
  <c r="E5" i="4"/>
  <c r="E8" i="4"/>
  <c r="E6" i="4"/>
  <c r="E61" i="4"/>
  <c r="E7" i="4"/>
  <c r="S30" i="4"/>
  <c r="M25" i="4"/>
  <c r="N23" i="4"/>
  <c r="S19" i="4"/>
  <c r="P11" i="4"/>
  <c r="R21" i="4"/>
  <c r="L13" i="4"/>
  <c r="N13" i="4"/>
  <c r="P13" i="4"/>
  <c r="S4" i="4"/>
  <c r="L4" i="4"/>
  <c r="M4" i="4"/>
  <c r="N4" i="4"/>
  <c r="O4" i="4"/>
  <c r="P4" i="4"/>
  <c r="Q4" i="4"/>
  <c r="Q27" i="4"/>
  <c r="L27" i="4"/>
  <c r="O27" i="4"/>
  <c r="AD12" i="4"/>
  <c r="U12" i="4"/>
  <c r="Y12" i="4"/>
  <c r="AB12" i="4"/>
  <c r="AC10" i="4"/>
  <c r="R10" i="4"/>
  <c r="U10" i="4"/>
  <c r="W10" i="4"/>
  <c r="Y10" i="4"/>
  <c r="AA10" i="4"/>
  <c r="O29" i="4"/>
  <c r="L29" i="4"/>
  <c r="P29" i="4"/>
  <c r="L7" i="4"/>
  <c r="N7" i="4"/>
  <c r="P7" i="4"/>
  <c r="P33" i="4"/>
  <c r="O33" i="4"/>
  <c r="L33" i="4"/>
  <c r="S5" i="4"/>
  <c r="S29" i="4"/>
  <c r="M28" i="4"/>
  <c r="P27" i="4"/>
  <c r="R22" i="4"/>
  <c r="W22" i="4"/>
  <c r="AA22" i="4"/>
  <c r="AD18" i="4"/>
  <c r="T18" i="4"/>
  <c r="V18" i="4"/>
  <c r="X18" i="4"/>
  <c r="Z18" i="4"/>
  <c r="AB18" i="4"/>
  <c r="Y23" i="4"/>
  <c r="R23" i="4"/>
  <c r="AB11" i="4"/>
  <c r="AB15" i="4"/>
  <c r="AD21" i="4"/>
  <c r="AA23" i="4"/>
  <c r="W23" i="4"/>
  <c r="U25" i="4"/>
  <c r="T25" i="4"/>
  <c r="U31" i="4"/>
  <c r="Y31" i="4"/>
  <c r="R31" i="4"/>
  <c r="W31" i="4"/>
  <c r="AA25" i="4"/>
  <c r="Z25" i="4"/>
  <c r="AA11" i="4"/>
  <c r="Y11" i="4"/>
  <c r="W11" i="4"/>
  <c r="U11" i="4"/>
  <c r="AA15" i="4"/>
  <c r="Y15" i="4"/>
  <c r="W15" i="4"/>
  <c r="U15" i="4"/>
  <c r="AA21" i="4"/>
  <c r="Y21" i="4"/>
  <c r="W21" i="4"/>
  <c r="U21" i="4"/>
  <c r="Z23" i="4"/>
  <c r="T31" i="4"/>
  <c r="AB9" i="4"/>
  <c r="AD9" i="4"/>
  <c r="AB3" i="4"/>
  <c r="AA3" i="4"/>
  <c r="Y3" i="4"/>
  <c r="W3" i="4"/>
  <c r="U3" i="4"/>
  <c r="AA9" i="4"/>
  <c r="Y9" i="4"/>
  <c r="W9" i="4"/>
  <c r="U9" i="4"/>
  <c r="P24" i="4"/>
  <c r="O24" i="4"/>
  <c r="Q26" i="4"/>
  <c r="L26" i="4"/>
  <c r="S26" i="4"/>
  <c r="L28" i="4"/>
  <c r="P8" i="4"/>
  <c r="N8" i="4"/>
  <c r="Q14" i="4"/>
  <c r="O14" i="4"/>
  <c r="M14" i="4"/>
  <c r="P16" i="4"/>
  <c r="N16" i="4"/>
  <c r="P20" i="4"/>
  <c r="N20" i="4"/>
  <c r="L20" i="4"/>
  <c r="S28" i="4"/>
  <c r="O28" i="4"/>
  <c r="N19" i="4"/>
  <c r="X12" i="4"/>
  <c r="S33" i="4"/>
  <c r="AD10" i="4"/>
  <c r="AC12" i="4"/>
  <c r="Z10" i="4"/>
  <c r="V10" i="4"/>
  <c r="AA12" i="4"/>
  <c r="R12" i="4"/>
  <c r="AA18" i="4"/>
  <c r="W18" i="4"/>
  <c r="R18" i="4"/>
  <c r="AC22" i="4"/>
  <c r="U22" i="4"/>
  <c r="O7" i="4"/>
  <c r="S7" i="4"/>
  <c r="Q13" i="4"/>
  <c r="M13" i="4"/>
  <c r="L17" i="4"/>
  <c r="M27" i="4"/>
  <c r="V12" i="4"/>
  <c r="M33" i="4"/>
  <c r="P5" i="4"/>
  <c r="N5" i="4"/>
  <c r="W8" i="4"/>
  <c r="R8" i="4"/>
  <c r="AD8" i="4"/>
  <c r="V8" i="4"/>
  <c r="Z8" i="4"/>
  <c r="T6" i="4"/>
  <c r="AB6" i="4"/>
  <c r="AB20" i="4"/>
  <c r="X20" i="4"/>
  <c r="AC20" i="4"/>
  <c r="U20" i="4"/>
  <c r="Y20" i="4"/>
  <c r="E15" i="4"/>
  <c r="E49" i="4"/>
  <c r="E51" i="4"/>
  <c r="E46" i="4"/>
  <c r="E28" i="4"/>
  <c r="E36" i="4"/>
  <c r="E40" i="4"/>
  <c r="E44" i="4"/>
  <c r="E54" i="4"/>
  <c r="E4" i="4"/>
  <c r="E35" i="4"/>
  <c r="E42" i="4"/>
  <c r="E19" i="4"/>
  <c r="E33" i="4"/>
  <c r="E23" i="4"/>
  <c r="E29" i="4"/>
  <c r="Q33" i="4"/>
  <c r="S31" i="4"/>
  <c r="T29" i="4"/>
  <c r="AD22" i="4"/>
  <c r="R19" i="4"/>
  <c r="AD15" i="4"/>
  <c r="Z12" i="4"/>
  <c r="J530" i="17"/>
  <c r="J585" i="17"/>
  <c r="J576" i="17"/>
  <c r="Q380" i="17"/>
  <c r="Q374" i="17"/>
  <c r="Q95" i="17"/>
  <c r="Q119" i="17"/>
  <c r="Q112" i="17"/>
  <c r="Q269" i="17"/>
  <c r="Q275" i="17"/>
  <c r="Q43" i="17"/>
  <c r="Q61" i="17"/>
  <c r="Q138" i="17"/>
  <c r="Q304" i="17"/>
  <c r="Q59" i="17"/>
  <c r="Q340" i="17"/>
  <c r="Q149" i="17"/>
  <c r="Q333" i="17"/>
  <c r="Q30" i="17"/>
  <c r="Q171" i="17"/>
  <c r="Q306" i="17"/>
  <c r="Q121" i="17"/>
  <c r="Q344" i="17"/>
  <c r="Q256" i="17"/>
  <c r="Q42" i="17"/>
  <c r="Q300" i="17"/>
  <c r="Q235" i="17"/>
  <c r="Q44" i="17"/>
  <c r="Q148" i="17"/>
  <c r="Q193" i="17"/>
  <c r="Q192" i="17"/>
  <c r="Q25" i="17"/>
  <c r="Q364" i="17"/>
  <c r="Q323" i="17"/>
  <c r="Q214" i="17"/>
  <c r="Q79" i="17"/>
  <c r="Q163" i="17"/>
  <c r="Q337" i="17"/>
  <c r="Q318" i="17"/>
  <c r="Q208" i="17"/>
  <c r="Q18" i="17"/>
  <c r="Q345" i="17"/>
  <c r="Q303" i="17"/>
  <c r="Q147" i="17"/>
  <c r="Q267" i="17"/>
  <c r="L4" i="3"/>
  <c r="M4" i="3"/>
  <c r="N4" i="3"/>
  <c r="O4" i="3"/>
  <c r="P4" i="3"/>
  <c r="Q4" i="3"/>
  <c r="N33" i="3"/>
  <c r="O33" i="3"/>
  <c r="L33" i="3"/>
  <c r="T3" i="3"/>
  <c r="V3" i="3"/>
  <c r="X3" i="3"/>
  <c r="Z3" i="3"/>
  <c r="R3" i="3"/>
  <c r="AB3" i="3"/>
  <c r="AC3" i="3"/>
  <c r="L22" i="3"/>
  <c r="N22" i="3"/>
  <c r="P22" i="3"/>
  <c r="P23" i="3"/>
  <c r="M23" i="3"/>
  <c r="S23" i="3"/>
  <c r="Q27" i="3"/>
  <c r="N27" i="3"/>
  <c r="O27" i="3"/>
  <c r="S27" i="3"/>
  <c r="S4" i="3"/>
  <c r="L18" i="3"/>
  <c r="N18" i="3"/>
  <c r="P18" i="3"/>
  <c r="S21" i="3"/>
  <c r="M21" i="3"/>
  <c r="O21" i="3"/>
  <c r="Q26" i="3"/>
  <c r="N26" i="3"/>
  <c r="S26" i="3"/>
  <c r="M26" i="3"/>
  <c r="L12" i="3"/>
  <c r="N12" i="3"/>
  <c r="P12" i="3"/>
  <c r="AC32" i="3"/>
  <c r="Q33" i="3"/>
  <c r="P25" i="3"/>
  <c r="L25" i="3"/>
  <c r="S25" i="3"/>
  <c r="N25" i="3"/>
  <c r="M14" i="3"/>
  <c r="Q14" i="3"/>
  <c r="V9" i="3"/>
  <c r="Z9" i="3"/>
  <c r="AC9" i="3"/>
  <c r="AA7" i="3"/>
  <c r="Y7" i="3"/>
  <c r="W7" i="3"/>
  <c r="U7" i="3"/>
  <c r="R7" i="3"/>
  <c r="X9" i="3"/>
  <c r="AA9" i="3"/>
  <c r="W9" i="3"/>
  <c r="R9" i="3"/>
  <c r="AD9" i="3"/>
  <c r="E4" i="3"/>
  <c r="E9" i="3"/>
  <c r="E27" i="3"/>
  <c r="E47" i="3"/>
  <c r="E6" i="3"/>
  <c r="E22" i="3"/>
  <c r="E24" i="3"/>
  <c r="E33" i="3"/>
  <c r="E38" i="3"/>
  <c r="E7" i="3"/>
  <c r="N23" i="3"/>
  <c r="S17" i="3"/>
  <c r="L32" i="3"/>
  <c r="O32" i="3"/>
  <c r="N32" i="3"/>
  <c r="M32" i="3"/>
  <c r="L31" i="3"/>
  <c r="O31" i="3"/>
  <c r="N31" i="3"/>
  <c r="P31" i="3"/>
  <c r="W31" i="3"/>
  <c r="Z31" i="3"/>
  <c r="V31" i="3"/>
  <c r="AD31" i="3"/>
  <c r="P19" i="3"/>
  <c r="N19" i="3"/>
  <c r="Q17" i="3"/>
  <c r="O17" i="3"/>
  <c r="M17" i="3"/>
  <c r="AA14" i="3"/>
  <c r="Y14" i="3"/>
  <c r="W14" i="3"/>
  <c r="U14" i="3"/>
  <c r="R14" i="3"/>
  <c r="P14" i="3"/>
  <c r="N14" i="3"/>
  <c r="AA12" i="3"/>
  <c r="Y12" i="3"/>
  <c r="W12" i="3"/>
  <c r="U12" i="3"/>
  <c r="R12" i="3"/>
  <c r="AA8" i="3"/>
  <c r="Y8" i="3"/>
  <c r="W8" i="3"/>
  <c r="U8" i="3"/>
  <c r="R8" i="3"/>
  <c r="J822" i="17"/>
  <c r="J536" i="17"/>
  <c r="J756" i="17"/>
  <c r="J427" i="17"/>
  <c r="J719" i="17"/>
  <c r="J785" i="17"/>
  <c r="J521" i="17"/>
  <c r="J740" i="17"/>
  <c r="J615" i="17"/>
  <c r="J692" i="17"/>
  <c r="J962" i="17"/>
  <c r="P30" i="4"/>
  <c r="O30" i="4"/>
  <c r="Q30" i="4"/>
  <c r="O23" i="4"/>
  <c r="AB22" i="4"/>
  <c r="Z22" i="4"/>
  <c r="X22" i="4"/>
  <c r="V22" i="4"/>
  <c r="T22" i="4"/>
  <c r="P21" i="4"/>
  <c r="N21" i="4"/>
  <c r="AC19" i="4"/>
  <c r="AA19" i="4"/>
  <c r="Y19" i="4"/>
  <c r="W19" i="4"/>
  <c r="U19" i="4"/>
  <c r="L19" i="4"/>
  <c r="O19" i="4"/>
  <c r="Q19" i="4"/>
  <c r="M19" i="4"/>
  <c r="Q17" i="4"/>
  <c r="O17" i="4"/>
  <c r="M17" i="4"/>
  <c r="N127" i="17"/>
  <c r="J904" i="17"/>
  <c r="J892" i="17"/>
  <c r="J844" i="17"/>
  <c r="J800" i="17"/>
  <c r="J626" i="17"/>
  <c r="J711" i="17"/>
  <c r="J691" i="17"/>
  <c r="J791" i="17"/>
  <c r="N359" i="17"/>
  <c r="N38" i="17"/>
  <c r="N98" i="17"/>
  <c r="AC6" i="4"/>
  <c r="R6" i="4"/>
  <c r="U6" i="4"/>
  <c r="W6" i="4"/>
  <c r="Y6" i="4"/>
  <c r="AA6" i="4"/>
  <c r="N322" i="17"/>
  <c r="N286" i="17"/>
  <c r="N177" i="17"/>
  <c r="Z6" i="4"/>
  <c r="V6" i="4"/>
  <c r="AD6" i="4"/>
  <c r="J817" i="17"/>
  <c r="J908" i="17"/>
  <c r="J391" i="17"/>
  <c r="J953" i="17"/>
  <c r="J803" i="17"/>
  <c r="J683" i="17"/>
  <c r="J603" i="17"/>
  <c r="J503" i="17"/>
  <c r="J671" i="17"/>
  <c r="J659" i="17"/>
  <c r="N10" i="17"/>
  <c r="N94" i="17"/>
  <c r="J715" i="17"/>
  <c r="J425" i="17"/>
  <c r="J685" i="17"/>
  <c r="J438" i="17"/>
  <c r="J645" i="17"/>
  <c r="J795" i="17"/>
  <c r="J501" i="17"/>
  <c r="J475" i="17"/>
  <c r="J833" i="17"/>
  <c r="J853" i="17"/>
  <c r="J903" i="17"/>
  <c r="J765" i="17"/>
  <c r="J805" i="17"/>
  <c r="J900" i="17"/>
  <c r="J860" i="17"/>
  <c r="J797" i="17"/>
  <c r="J916" i="17"/>
  <c r="J738" i="17"/>
  <c r="J708" i="17"/>
  <c r="J667" i="17"/>
  <c r="J880" i="17"/>
  <c r="J924" i="17"/>
  <c r="J954" i="17"/>
  <c r="J741" i="17"/>
  <c r="M8" i="1"/>
  <c r="O8" i="1"/>
  <c r="R21" i="1"/>
  <c r="AA21" i="1"/>
  <c r="S16" i="1"/>
  <c r="M16" i="1"/>
  <c r="O16" i="1"/>
  <c r="Q16" i="1"/>
  <c r="S30" i="1"/>
  <c r="Q30" i="1"/>
  <c r="P30" i="1"/>
  <c r="R14" i="1"/>
  <c r="T14" i="1"/>
  <c r="U14" i="1"/>
  <c r="V14" i="1"/>
  <c r="W14" i="1"/>
  <c r="X14" i="1"/>
  <c r="Y14" i="1"/>
  <c r="Z14" i="1"/>
  <c r="AA14" i="1"/>
  <c r="AB14" i="1"/>
  <c r="AC14" i="1"/>
  <c r="S6" i="1"/>
  <c r="L6" i="1"/>
  <c r="M6" i="1"/>
  <c r="N6" i="1"/>
  <c r="O6" i="1"/>
  <c r="M24" i="1"/>
  <c r="L24" i="1"/>
  <c r="P24" i="1"/>
  <c r="P12" i="1"/>
  <c r="L12" i="1"/>
  <c r="M12" i="1"/>
  <c r="O12" i="1"/>
  <c r="P5" i="1"/>
  <c r="Q5" i="1"/>
  <c r="W25" i="1"/>
  <c r="R4" i="1"/>
  <c r="T4" i="1"/>
  <c r="U4" i="1"/>
  <c r="V4" i="1"/>
  <c r="W4" i="1"/>
  <c r="X4" i="1"/>
  <c r="Y4" i="1"/>
  <c r="Z4" i="1"/>
  <c r="AA4" i="1"/>
  <c r="AB4" i="1"/>
  <c r="T21" i="1"/>
  <c r="AC15" i="1"/>
  <c r="T15" i="1"/>
  <c r="X15" i="1"/>
  <c r="AB15" i="1"/>
  <c r="W15" i="1"/>
  <c r="Y15" i="1"/>
  <c r="U15" i="1"/>
  <c r="AD14" i="1"/>
  <c r="AD13" i="1"/>
  <c r="AB11" i="1"/>
  <c r="AD10" i="1"/>
  <c r="AB9" i="1"/>
  <c r="AB7" i="1"/>
  <c r="AD4" i="1"/>
  <c r="AD19" i="1"/>
  <c r="T19" i="1"/>
  <c r="V19" i="1"/>
  <c r="X19" i="1"/>
  <c r="Z19" i="1"/>
  <c r="AB19" i="1"/>
  <c r="AB3" i="1"/>
  <c r="R9" i="1"/>
  <c r="Y3" i="1"/>
  <c r="Z7" i="1"/>
  <c r="X7" i="1"/>
  <c r="V7" i="1"/>
  <c r="T7" i="1"/>
  <c r="AD7" i="1"/>
  <c r="Z9" i="1"/>
  <c r="X9" i="1"/>
  <c r="V9" i="1"/>
  <c r="AA11" i="1"/>
  <c r="Y11" i="1"/>
  <c r="W11" i="1"/>
  <c r="AD21" i="1"/>
  <c r="T22" i="1"/>
  <c r="X22" i="1"/>
  <c r="AB22" i="1"/>
  <c r="W22" i="1"/>
  <c r="U22" i="1"/>
  <c r="L31" i="1"/>
  <c r="N29" i="1"/>
  <c r="N23" i="1"/>
  <c r="S23" i="1"/>
  <c r="P25" i="1"/>
  <c r="L25" i="1"/>
  <c r="O29" i="1"/>
  <c r="O31" i="1"/>
  <c r="S31" i="1"/>
  <c r="Q33" i="1"/>
  <c r="Q23" i="1"/>
  <c r="N33" i="1"/>
  <c r="M33" i="1"/>
  <c r="P8" i="1"/>
  <c r="O18" i="1"/>
  <c r="M18" i="1"/>
  <c r="S18" i="1"/>
  <c r="R15" i="1"/>
  <c r="V15" i="1"/>
  <c r="AA19" i="1"/>
  <c r="W19" i="1"/>
  <c r="R19" i="1"/>
  <c r="W21" i="1"/>
  <c r="N8" i="1"/>
  <c r="N12" i="1"/>
  <c r="S12" i="1"/>
  <c r="N16" i="1"/>
  <c r="Q18" i="1"/>
  <c r="S24" i="1"/>
  <c r="N30" i="1"/>
  <c r="AC4" i="1"/>
  <c r="AB13" i="1"/>
  <c r="AB10" i="1"/>
  <c r="AA13" i="1"/>
  <c r="AA10" i="1"/>
  <c r="Z13" i="1"/>
  <c r="Z10" i="1"/>
  <c r="Y13" i="1"/>
  <c r="Y10" i="1"/>
  <c r="X13" i="1"/>
  <c r="X10" i="1"/>
  <c r="W13" i="1"/>
  <c r="W10" i="1"/>
  <c r="V13" i="1"/>
  <c r="V10" i="1"/>
  <c r="U13" i="1"/>
  <c r="U10" i="1"/>
  <c r="T13" i="1"/>
  <c r="T10" i="1"/>
  <c r="R10" i="1"/>
  <c r="P6" i="1"/>
  <c r="O5" i="1"/>
  <c r="M5" i="1"/>
  <c r="N26" i="1"/>
  <c r="P26" i="1"/>
  <c r="S26" i="1"/>
  <c r="P20" i="1"/>
  <c r="L20" i="1"/>
  <c r="N20" i="1"/>
  <c r="O24" i="1"/>
  <c r="E48" i="1"/>
  <c r="E56" i="1"/>
  <c r="E23" i="1"/>
  <c r="E11" i="1"/>
  <c r="E17" i="1"/>
  <c r="E25" i="1"/>
  <c r="O30" i="1"/>
  <c r="P22" i="1"/>
  <c r="L17" i="1"/>
  <c r="L13" i="1"/>
  <c r="L11" i="1"/>
  <c r="L9" i="1"/>
  <c r="L7" i="1"/>
  <c r="U25" i="1"/>
  <c r="Z25" i="1"/>
  <c r="V25" i="1"/>
  <c r="AD25" i="1"/>
  <c r="R25" i="1"/>
  <c r="R23" i="1"/>
  <c r="AA23" i="1"/>
  <c r="Z23" i="1"/>
  <c r="V23" i="1"/>
  <c r="Y23" i="1"/>
  <c r="O22" i="1"/>
  <c r="M22" i="1"/>
  <c r="S22" i="1"/>
  <c r="AC21" i="1"/>
  <c r="AB21" i="1"/>
  <c r="X21" i="1"/>
  <c r="V21" i="1"/>
  <c r="Y21" i="1"/>
  <c r="U21" i="1"/>
  <c r="P17" i="1"/>
  <c r="M17" i="1"/>
  <c r="N17" i="1"/>
  <c r="Q11" i="1"/>
  <c r="S11" i="1"/>
  <c r="N11" i="1"/>
  <c r="O11" i="1"/>
  <c r="Q9" i="1"/>
  <c r="S9" i="1"/>
  <c r="M9" i="1"/>
  <c r="O9" i="1"/>
  <c r="P7" i="1"/>
  <c r="M7" i="1"/>
  <c r="N7" i="1"/>
  <c r="O7" i="1"/>
  <c r="K56" i="17"/>
  <c r="J815" i="17"/>
  <c r="J961" i="17"/>
  <c r="J896" i="17"/>
  <c r="J405" i="17"/>
  <c r="J768" i="17"/>
  <c r="J698" i="17"/>
  <c r="J772" i="17"/>
  <c r="J750" i="17"/>
  <c r="J776" i="17"/>
  <c r="J390" i="17"/>
  <c r="J616" i="17"/>
  <c r="J444" i="17"/>
  <c r="J650" i="17"/>
  <c r="J651" i="17"/>
  <c r="J747" i="17"/>
  <c r="J631" i="17"/>
  <c r="J531" i="17"/>
  <c r="J744" i="17"/>
  <c r="J487" i="17"/>
  <c r="J474" i="17"/>
  <c r="J516" i="17"/>
  <c r="J526" i="17"/>
  <c r="J558" i="17"/>
  <c r="J686" i="17"/>
  <c r="J801" i="17"/>
  <c r="J591" i="17"/>
  <c r="J441" i="17"/>
  <c r="J936" i="17"/>
  <c r="J944" i="17"/>
  <c r="J668" i="17"/>
  <c r="J402" i="17"/>
  <c r="J761" i="17"/>
  <c r="J568" i="17"/>
  <c r="J854" i="17"/>
  <c r="J595" i="17"/>
  <c r="J841" i="17"/>
  <c r="J871" i="17"/>
  <c r="J845" i="17"/>
  <c r="J925" i="17"/>
  <c r="J891" i="17"/>
  <c r="J722" i="17"/>
  <c r="J732" i="17"/>
  <c r="J779" i="17"/>
  <c r="J864" i="17"/>
  <c r="J469" i="17"/>
  <c r="J479" i="17"/>
  <c r="J867" i="17"/>
  <c r="J714" i="17"/>
  <c r="J550" i="17"/>
  <c r="J816" i="17"/>
  <c r="J734" i="17"/>
  <c r="J617" i="17"/>
  <c r="J786" i="17"/>
  <c r="J496" i="17"/>
  <c r="J552" i="17"/>
  <c r="J412" i="17"/>
  <c r="J696" i="17"/>
  <c r="J485" i="17"/>
  <c r="J534" i="17"/>
  <c r="J611" i="17"/>
  <c r="J424" i="17"/>
  <c r="J538" i="17"/>
  <c r="J415" i="17"/>
  <c r="J508" i="17"/>
  <c r="J517" i="17"/>
  <c r="J502" i="17"/>
  <c r="J414" i="17"/>
  <c r="J491" i="17"/>
  <c r="J931" i="17"/>
  <c r="J927" i="17"/>
  <c r="J947" i="17"/>
  <c r="J963" i="17"/>
  <c r="J742" i="17"/>
  <c r="J887" i="17"/>
  <c r="J958" i="17"/>
  <c r="J717" i="17"/>
  <c r="J484" i="17"/>
  <c r="K52" i="17"/>
  <c r="J876" i="17"/>
  <c r="J666" i="17"/>
  <c r="J796" i="17"/>
  <c r="J547" i="17"/>
  <c r="J602" i="17"/>
  <c r="J964" i="17"/>
  <c r="J582" i="17"/>
  <c r="J548" i="17"/>
  <c r="J946" i="17"/>
  <c r="J460" i="17"/>
  <c r="J490" i="17"/>
  <c r="J620" i="17"/>
  <c r="J437" i="17"/>
  <c r="J458" i="17"/>
  <c r="J494" i="17"/>
  <c r="J614" i="17"/>
  <c r="J471" i="17"/>
  <c r="J468" i="17"/>
  <c r="J511" i="17"/>
  <c r="J421" i="17"/>
  <c r="J879" i="17"/>
  <c r="J812" i="17"/>
  <c r="J852" i="17"/>
  <c r="J389" i="17"/>
  <c r="J858" i="17"/>
  <c r="J755" i="17"/>
  <c r="AC3" i="1"/>
  <c r="R3" i="1"/>
  <c r="V3" i="1"/>
  <c r="X3" i="1"/>
  <c r="Z3" i="1"/>
  <c r="T3" i="1"/>
  <c r="J870" i="17"/>
  <c r="J777" i="17"/>
  <c r="J804" i="17"/>
  <c r="J774" i="17"/>
  <c r="J636" i="17"/>
  <c r="J966" i="17"/>
  <c r="J948" i="17"/>
  <c r="J940" i="17"/>
  <c r="J695" i="17"/>
  <c r="J757" i="17"/>
  <c r="J682" i="17"/>
  <c r="J727" i="17"/>
  <c r="J831" i="17"/>
  <c r="J434" i="17"/>
  <c r="J581" i="17"/>
  <c r="J707" i="17"/>
  <c r="J607" i="17"/>
  <c r="J451" i="17"/>
  <c r="J646" i="17"/>
  <c r="J577" i="17"/>
  <c r="J630" i="17"/>
  <c r="J634" i="17"/>
  <c r="J654" i="17"/>
  <c r="J820" i="17"/>
  <c r="J542" i="17"/>
  <c r="J584" i="17"/>
  <c r="J898" i="17"/>
  <c r="J432" i="17"/>
  <c r="J730" i="17"/>
  <c r="J637" i="17"/>
  <c r="J470" i="17"/>
  <c r="J497" i="17"/>
  <c r="J787" i="17"/>
  <c r="J628" i="17"/>
  <c r="J420" i="17"/>
  <c r="J532" i="17"/>
  <c r="J445" i="17"/>
  <c r="J464" i="17"/>
  <c r="J409" i="17"/>
  <c r="J408" i="17"/>
  <c r="J754" i="17"/>
  <c r="J566" i="17"/>
  <c r="J457" i="17"/>
  <c r="J863" i="17"/>
  <c r="J763" i="17"/>
  <c r="J723" i="17"/>
  <c r="J643" i="17"/>
  <c r="J523" i="17"/>
  <c r="J483" i="17"/>
  <c r="J443" i="17"/>
  <c r="J383" i="17"/>
  <c r="J951" i="17"/>
  <c r="J933" i="17"/>
  <c r="J943" i="17"/>
  <c r="J702" i="17"/>
  <c r="J792" i="17"/>
  <c r="J709" i="17"/>
  <c r="J731" i="17"/>
  <c r="J641" i="17"/>
  <c r="J481" i="17"/>
  <c r="J461" i="17"/>
  <c r="J411" i="17"/>
  <c r="J809" i="17"/>
  <c r="J539" i="17"/>
  <c r="J899" i="17"/>
  <c r="J939" i="17"/>
  <c r="J842" i="17"/>
  <c r="J489" i="17"/>
  <c r="J909" i="17"/>
  <c r="J687" i="17"/>
  <c r="J572" i="17"/>
  <c r="J557" i="17"/>
  <c r="J554" i="17"/>
  <c r="J447" i="17"/>
  <c r="U25" i="2"/>
  <c r="Y23" i="2"/>
  <c r="U23" i="2"/>
  <c r="AA27" i="2"/>
  <c r="R7" i="2"/>
  <c r="O33" i="2"/>
  <c r="T4" i="2"/>
  <c r="N13" i="2"/>
  <c r="AD8" i="2"/>
  <c r="W8" i="2"/>
  <c r="U31" i="2"/>
  <c r="AB29" i="2"/>
  <c r="Y29" i="2"/>
  <c r="W31" i="2"/>
  <c r="Z31" i="2"/>
  <c r="V31" i="2"/>
  <c r="R31" i="2"/>
  <c r="Z28" i="2"/>
  <c r="V28" i="2"/>
  <c r="AD28" i="2"/>
  <c r="Y32" i="2"/>
  <c r="U32" i="2"/>
  <c r="AD32" i="2"/>
  <c r="AB13" i="2"/>
  <c r="X13" i="2"/>
  <c r="AA15" i="2"/>
  <c r="W15" i="2"/>
  <c r="S24" i="2"/>
  <c r="AA28" i="2"/>
  <c r="Y28" i="2"/>
  <c r="Z32" i="2"/>
  <c r="X32" i="2"/>
  <c r="S25" i="2"/>
  <c r="AC6" i="2"/>
  <c r="W10" i="2"/>
  <c r="O7" i="2"/>
  <c r="O9" i="2"/>
  <c r="O25" i="2"/>
  <c r="L25" i="2"/>
  <c r="M25" i="2"/>
  <c r="L9" i="2"/>
  <c r="N9" i="2"/>
  <c r="P9" i="2"/>
  <c r="M11" i="2"/>
  <c r="Q11" i="2"/>
  <c r="S17" i="2"/>
  <c r="M17" i="2"/>
  <c r="O17" i="2"/>
  <c r="Q17" i="2"/>
  <c r="AD15" i="2"/>
  <c r="AB30" i="2"/>
  <c r="M20" i="2"/>
  <c r="E3" i="2"/>
  <c r="E8" i="2"/>
  <c r="E70" i="2"/>
  <c r="E79" i="2"/>
  <c r="E4" i="2"/>
  <c r="E21" i="2"/>
  <c r="E30" i="2"/>
  <c r="E41" i="2"/>
  <c r="E42" i="2"/>
  <c r="E81" i="2"/>
  <c r="E5" i="2"/>
  <c r="E47" i="2"/>
  <c r="E51" i="2"/>
  <c r="E87" i="2"/>
  <c r="E88" i="2"/>
  <c r="E14" i="2"/>
  <c r="E32" i="2"/>
  <c r="E54" i="2"/>
  <c r="E55" i="2"/>
  <c r="E7" i="2"/>
  <c r="E20" i="2"/>
  <c r="E27" i="2"/>
  <c r="E56" i="2"/>
  <c r="E76" i="2"/>
  <c r="E23" i="2"/>
  <c r="E75" i="2"/>
  <c r="E86" i="2"/>
  <c r="E10" i="2"/>
  <c r="E17" i="2"/>
  <c r="E31" i="2"/>
  <c r="E44" i="2"/>
  <c r="E72" i="2"/>
  <c r="E82" i="2"/>
  <c r="E11" i="2"/>
  <c r="E45" i="2"/>
  <c r="E73" i="2"/>
  <c r="E89" i="2"/>
  <c r="E12" i="2"/>
  <c r="E15" i="2"/>
  <c r="E58" i="2"/>
  <c r="E92" i="2"/>
  <c r="E28" i="2"/>
  <c r="E74" i="2"/>
  <c r="E16" i="2"/>
  <c r="E43" i="2"/>
  <c r="E60" i="2"/>
  <c r="E71" i="2"/>
  <c r="E83" i="2"/>
  <c r="E18" i="2"/>
  <c r="E29" i="2"/>
  <c r="E39" i="2"/>
  <c r="E59" i="2"/>
  <c r="E63" i="2"/>
  <c r="E33" i="2"/>
  <c r="E34" i="2"/>
  <c r="E69" i="2"/>
  <c r="E36" i="2"/>
  <c r="E46" i="2"/>
  <c r="E65" i="2"/>
  <c r="E77" i="2"/>
  <c r="E84" i="2"/>
  <c r="E90" i="2"/>
  <c r="E93" i="2"/>
  <c r="R29" i="2"/>
  <c r="R13" i="2"/>
  <c r="R27" i="2"/>
  <c r="AD7" i="2"/>
  <c r="Z23" i="2"/>
  <c r="AD23" i="2"/>
  <c r="N30" i="2"/>
  <c r="R4" i="2"/>
  <c r="U4" i="2"/>
  <c r="X4" i="2"/>
  <c r="AB4" i="2"/>
  <c r="AA4" i="2"/>
  <c r="Y4" i="2"/>
  <c r="P32" i="2"/>
  <c r="O32" i="2"/>
  <c r="Q32" i="2"/>
  <c r="M32" i="2"/>
  <c r="S32" i="2"/>
  <c r="AC7" i="2"/>
  <c r="AB7" i="2"/>
  <c r="T7" i="2"/>
  <c r="V7" i="2"/>
  <c r="X7" i="2"/>
  <c r="Z7" i="2"/>
  <c r="L29" i="2"/>
  <c r="P29" i="2"/>
  <c r="S29" i="2"/>
  <c r="Q29" i="2"/>
  <c r="S15" i="2"/>
  <c r="M15" i="2"/>
  <c r="O15" i="2"/>
  <c r="Q15" i="2"/>
  <c r="Q28" i="2"/>
  <c r="P28" i="2"/>
  <c r="N28" i="2"/>
  <c r="M28" i="2"/>
  <c r="V25" i="2"/>
  <c r="R25" i="2"/>
  <c r="Q13" i="2"/>
  <c r="M13" i="2"/>
  <c r="O13" i="2"/>
  <c r="W24" i="2"/>
  <c r="X24" i="2"/>
  <c r="S6" i="2"/>
  <c r="L6" i="2"/>
  <c r="M6" i="2"/>
  <c r="N6" i="2"/>
  <c r="O6" i="2"/>
  <c r="P6" i="2"/>
  <c r="Q6" i="2"/>
  <c r="P10" i="2"/>
  <c r="N10" i="2"/>
  <c r="S10" i="2"/>
  <c r="R9" i="2"/>
  <c r="W9" i="2"/>
  <c r="AA9" i="2"/>
  <c r="AC9" i="2"/>
  <c r="L33" i="2"/>
  <c r="N33" i="2"/>
  <c r="P33" i="2"/>
  <c r="S27" i="2"/>
  <c r="P27" i="2"/>
  <c r="M27" i="2"/>
  <c r="L27" i="2"/>
  <c r="S3" i="2"/>
  <c r="W33" i="2"/>
  <c r="T33" i="2"/>
  <c r="U33" i="2"/>
  <c r="Y27" i="2"/>
  <c r="U27" i="2"/>
  <c r="Z27" i="2"/>
  <c r="X27" i="2"/>
  <c r="Y20" i="2"/>
  <c r="T12" i="2"/>
  <c r="Z12" i="2"/>
  <c r="R5" i="2"/>
  <c r="AA5" i="2"/>
  <c r="V3" i="2"/>
  <c r="Z3" i="2"/>
  <c r="R3" i="2"/>
  <c r="T21" i="2"/>
  <c r="X21" i="2"/>
  <c r="V23" i="2"/>
  <c r="W27" i="2"/>
  <c r="AC23" i="2"/>
  <c r="AA23" i="2"/>
  <c r="AD3" i="2"/>
  <c r="AD21" i="2"/>
  <c r="T23" i="2"/>
  <c r="W23" i="2"/>
  <c r="R23" i="2"/>
  <c r="T25" i="2"/>
  <c r="T27" i="2"/>
  <c r="Y33" i="2"/>
  <c r="X3" i="2"/>
  <c r="W5" i="2"/>
  <c r="Y7" i="2"/>
  <c r="U7" i="2"/>
  <c r="Z21" i="2"/>
  <c r="AD25" i="2"/>
  <c r="AD27" i="2"/>
  <c r="R24" i="2"/>
  <c r="U9" i="2"/>
  <c r="P30" i="2"/>
  <c r="Q12" i="2"/>
  <c r="L28" i="2"/>
  <c r="S28" i="2"/>
  <c r="L32" i="2"/>
  <c r="AC26" i="2"/>
  <c r="W4" i="2"/>
  <c r="V4" i="2"/>
  <c r="AD4" i="2"/>
  <c r="Y12" i="2"/>
  <c r="AD12" i="2"/>
  <c r="P13" i="2"/>
  <c r="L13" i="2"/>
  <c r="P15" i="2"/>
  <c r="L15" i="2"/>
  <c r="N27" i="2"/>
  <c r="M29" i="2"/>
  <c r="AA12" i="2"/>
  <c r="Q5" i="2"/>
  <c r="Q3" i="2"/>
  <c r="O5" i="2"/>
  <c r="O3" i="2"/>
  <c r="M5" i="2"/>
  <c r="L18" i="2"/>
  <c r="N18" i="2"/>
  <c r="S23" i="2"/>
  <c r="Q23" i="2"/>
  <c r="T14" i="2"/>
  <c r="W14" i="2"/>
  <c r="Y14" i="2"/>
  <c r="AA14" i="2"/>
  <c r="R14" i="2"/>
  <c r="AC14" i="2"/>
  <c r="AD10" i="2"/>
  <c r="U10" i="2"/>
  <c r="X10" i="2"/>
  <c r="Z10" i="2"/>
  <c r="AB10" i="2"/>
  <c r="T22" i="2"/>
  <c r="W22" i="2"/>
  <c r="Y22" i="2"/>
  <c r="AA22" i="2"/>
  <c r="U22" i="2"/>
  <c r="AC8" i="2"/>
  <c r="T8" i="2"/>
  <c r="V8" i="2"/>
  <c r="Y8" i="2"/>
  <c r="Z8" i="2"/>
  <c r="AB8" i="2"/>
  <c r="AD26" i="2"/>
  <c r="Z26" i="2"/>
  <c r="U24" i="2"/>
  <c r="L7" i="2"/>
  <c r="N7" i="2"/>
  <c r="P7" i="2"/>
  <c r="L19" i="2"/>
  <c r="N19" i="2"/>
  <c r="Q19" i="2"/>
  <c r="L16" i="2"/>
  <c r="T6" i="2"/>
  <c r="W6" i="2"/>
  <c r="Y6" i="2"/>
  <c r="AA6" i="2"/>
  <c r="U6" i="2"/>
  <c r="AC22" i="2"/>
  <c r="AC21" i="2"/>
  <c r="Y25" i="2"/>
  <c r="V29" i="2"/>
  <c r="R33" i="2"/>
  <c r="W25" i="2"/>
  <c r="AC25" i="2"/>
  <c r="AB3" i="2"/>
  <c r="AC5" i="2"/>
  <c r="AB21" i="2"/>
  <c r="X25" i="2"/>
  <c r="AA25" i="2"/>
  <c r="X29" i="2"/>
  <c r="AA29" i="2"/>
  <c r="W29" i="2"/>
  <c r="Z33" i="2"/>
  <c r="AA33" i="2"/>
  <c r="V33" i="2"/>
  <c r="AD33" i="2"/>
  <c r="AA3" i="2"/>
  <c r="Y3" i="2"/>
  <c r="W3" i="2"/>
  <c r="U3" i="2"/>
  <c r="Y5" i="2"/>
  <c r="AA21" i="2"/>
  <c r="Y21" i="2"/>
  <c r="W21" i="2"/>
  <c r="U21" i="2"/>
  <c r="Z24" i="2"/>
  <c r="V24" i="2"/>
  <c r="AD24" i="2"/>
  <c r="U26" i="2"/>
  <c r="V26" i="2"/>
  <c r="U30" i="2"/>
  <c r="AD13" i="2"/>
  <c r="AC17" i="2"/>
  <c r="AC15" i="2"/>
  <c r="AD19" i="2"/>
  <c r="AC11" i="2"/>
  <c r="AD9" i="2"/>
  <c r="AB9" i="2"/>
  <c r="Z9" i="2"/>
  <c r="X9" i="2"/>
  <c r="V9" i="2"/>
  <c r="AB11" i="2"/>
  <c r="Z11" i="2"/>
  <c r="X11" i="2"/>
  <c r="V11" i="2"/>
  <c r="T11" i="2"/>
  <c r="AA13" i="2"/>
  <c r="Y13" i="2"/>
  <c r="W13" i="2"/>
  <c r="U13" i="2"/>
  <c r="AB15" i="2"/>
  <c r="Z15" i="2"/>
  <c r="X15" i="2"/>
  <c r="V15" i="2"/>
  <c r="T15" i="2"/>
  <c r="AA17" i="2"/>
  <c r="Y17" i="2"/>
  <c r="W17" i="2"/>
  <c r="U17" i="2"/>
  <c r="AB19" i="2"/>
  <c r="Z19" i="2"/>
  <c r="X19" i="2"/>
  <c r="V19" i="2"/>
  <c r="T19" i="2"/>
  <c r="AC19" i="2"/>
  <c r="S12" i="2"/>
  <c r="P18" i="2"/>
  <c r="S18" i="2"/>
  <c r="O12" i="2"/>
  <c r="O18" i="2"/>
  <c r="Y24" i="2"/>
  <c r="Z30" i="2"/>
  <c r="P19" i="2"/>
  <c r="AD6" i="2"/>
  <c r="AC10" i="2"/>
  <c r="Z6" i="2"/>
  <c r="V6" i="2"/>
  <c r="AA8" i="2"/>
  <c r="U8" i="2"/>
  <c r="T10" i="2"/>
  <c r="Y10" i="2"/>
  <c r="R10" i="2"/>
  <c r="U14" i="2"/>
  <c r="Z14" i="2"/>
  <c r="V14" i="2"/>
  <c r="AB22" i="2"/>
  <c r="X22" i="2"/>
  <c r="AD22" i="2"/>
  <c r="Q7" i="2"/>
  <c r="M7" i="2"/>
  <c r="O19" i="2"/>
  <c r="S19" i="2"/>
  <c r="O23" i="2"/>
  <c r="S31" i="2"/>
  <c r="O27" i="2"/>
  <c r="Q27" i="2"/>
  <c r="X8" i="2"/>
  <c r="Y31" i="2"/>
  <c r="Z29" i="2"/>
  <c r="R6" i="2"/>
  <c r="E49" i="2"/>
  <c r="E9" i="2"/>
  <c r="E66" i="2"/>
  <c r="E22" i="2"/>
  <c r="E37" i="2"/>
  <c r="E24" i="2"/>
  <c r="E50" i="2"/>
  <c r="E13" i="2"/>
  <c r="E57" i="2"/>
  <c r="E78" i="2"/>
  <c r="E19" i="2"/>
  <c r="E40" i="2"/>
  <c r="E52" i="2"/>
  <c r="E68" i="2"/>
  <c r="E26" i="2"/>
  <c r="E38" i="2"/>
  <c r="E48" i="2"/>
  <c r="E53" i="2"/>
  <c r="E61" i="2"/>
  <c r="L31" i="2"/>
  <c r="L20" i="2"/>
  <c r="L10" i="2"/>
  <c r="L8" i="2"/>
  <c r="X30" i="2"/>
  <c r="W28" i="2"/>
  <c r="AA26" i="2"/>
  <c r="AC24" i="2"/>
  <c r="AC12" i="2"/>
  <c r="V10" i="2"/>
  <c r="AC3" i="2"/>
  <c r="E25" i="2"/>
  <c r="E80" i="2"/>
  <c r="E64" i="2"/>
  <c r="E62" i="2"/>
  <c r="M30" i="2"/>
  <c r="O26" i="2"/>
  <c r="L24" i="2"/>
  <c r="L12" i="2"/>
  <c r="L11" i="2"/>
  <c r="J932" i="17"/>
  <c r="J856" i="17"/>
  <c r="J967" i="17"/>
  <c r="P31" i="2"/>
  <c r="N31" i="2"/>
  <c r="O31" i="2"/>
  <c r="J720" i="17"/>
  <c r="AA30" i="2"/>
  <c r="W30" i="2"/>
  <c r="R30" i="2"/>
  <c r="S30" i="2"/>
  <c r="Q30" i="2"/>
  <c r="O30" i="2"/>
  <c r="T30" i="2"/>
  <c r="V30" i="2"/>
  <c r="AD30" i="2"/>
  <c r="S26" i="2"/>
  <c r="P26" i="2"/>
  <c r="T26" i="2"/>
  <c r="Y26" i="2"/>
  <c r="X26" i="2"/>
  <c r="Q24" i="2"/>
  <c r="P24" i="2"/>
  <c r="N24" i="2"/>
  <c r="Q20" i="2"/>
  <c r="N20" i="2"/>
  <c r="O20" i="2"/>
  <c r="P20" i="2"/>
  <c r="W20" i="2"/>
  <c r="Z20" i="2"/>
  <c r="V20" i="2"/>
  <c r="T20" i="2"/>
  <c r="AC20" i="2"/>
  <c r="AC18" i="2"/>
  <c r="AB18" i="2"/>
  <c r="Z18" i="2"/>
  <c r="X18" i="2"/>
  <c r="U18" i="2"/>
  <c r="S16" i="2"/>
  <c r="M16" i="2"/>
  <c r="O16" i="2"/>
  <c r="AB16" i="2"/>
  <c r="AA16" i="2"/>
  <c r="W16" i="2"/>
  <c r="U16" i="2"/>
  <c r="R16" i="2"/>
  <c r="AB12" i="2"/>
  <c r="X12" i="2"/>
  <c r="U12" i="2"/>
  <c r="R12" i="2"/>
  <c r="P11" i="2"/>
  <c r="N11" i="2"/>
  <c r="J838" i="17"/>
  <c r="J674" i="17"/>
  <c r="J882" i="17"/>
  <c r="J397" i="17"/>
  <c r="J528" i="17"/>
  <c r="J512" i="17"/>
  <c r="J571" i="17"/>
  <c r="J762" i="17"/>
  <c r="J644" i="17"/>
  <c r="J678" i="17"/>
  <c r="J780" i="17"/>
  <c r="J826" i="17"/>
  <c r="J575" i="17"/>
  <c r="J910" i="17"/>
  <c r="J766" i="17"/>
  <c r="J810" i="17"/>
  <c r="J716" i="17"/>
  <c r="J605" i="17"/>
  <c r="J596" i="17"/>
  <c r="J560" i="17"/>
  <c r="J515" i="17"/>
  <c r="J587" i="17"/>
  <c r="J466" i="17"/>
  <c r="J398" i="17"/>
  <c r="J446" i="17"/>
  <c r="J830" i="17"/>
  <c r="J598" i="17"/>
  <c r="J655" i="17"/>
  <c r="J745" i="17"/>
  <c r="J873" i="17"/>
  <c r="J883" i="17"/>
  <c r="J893" i="17"/>
  <c r="J799" i="17"/>
  <c r="J789" i="17"/>
  <c r="J872" i="17"/>
  <c r="J769" i="17"/>
  <c r="J929" i="17"/>
  <c r="J950" i="17"/>
  <c r="J960" i="17"/>
  <c r="J509" i="17"/>
  <c r="Q8" i="2"/>
  <c r="M8" i="2"/>
  <c r="N8" i="2"/>
  <c r="O8" i="2"/>
  <c r="P8" i="2"/>
  <c r="T5" i="2"/>
  <c r="V5" i="2"/>
  <c r="X5" i="2"/>
  <c r="Z5" i="2"/>
  <c r="AB5" i="2"/>
  <c r="J886" i="17"/>
  <c r="J506" i="17"/>
  <c r="J724" i="17"/>
  <c r="J752" i="17"/>
  <c r="J688" i="17"/>
  <c r="J706" i="17"/>
  <c r="J928" i="17"/>
  <c r="J968" i="17"/>
  <c r="J681" i="17"/>
  <c r="J866" i="17"/>
  <c r="J821" i="17"/>
  <c r="J906" i="17"/>
  <c r="J594" i="17"/>
  <c r="J710" i="17"/>
  <c r="J600" i="17"/>
  <c r="J541" i="17"/>
  <c r="J545" i="17"/>
  <c r="J656" i="17"/>
  <c r="J661" i="17"/>
  <c r="J431" i="17"/>
  <c r="J459" i="17"/>
  <c r="J388" i="17"/>
  <c r="J895" i="17"/>
  <c r="J807" i="17"/>
  <c r="J926" i="17"/>
  <c r="J648" i="17"/>
  <c r="J827" i="17"/>
  <c r="J499" i="17"/>
  <c r="J868" i="17"/>
  <c r="J828" i="17"/>
  <c r="J551" i="17"/>
  <c r="J520" i="17"/>
  <c r="J627" i="17"/>
  <c r="J578" i="17"/>
  <c r="J956" i="17"/>
  <c r="J555" i="17"/>
  <c r="J564" i="17"/>
  <c r="J440" i="17"/>
  <c r="J488" i="17"/>
  <c r="J392" i="17"/>
  <c r="J450" i="17"/>
  <c r="J590" i="17"/>
  <c r="J500" i="17"/>
  <c r="J565" i="17"/>
  <c r="J670" i="17"/>
  <c r="J406" i="17"/>
  <c r="J386" i="17"/>
  <c r="J455" i="17"/>
  <c r="J454" i="17"/>
  <c r="J618" i="17"/>
  <c r="J705" i="17"/>
  <c r="J430" i="17"/>
  <c r="J387" i="17"/>
  <c r="J507" i="17"/>
  <c r="J621" i="17"/>
  <c r="J881" i="17"/>
  <c r="J859" i="17"/>
  <c r="J869" i="17"/>
  <c r="J959" i="17"/>
  <c r="J843" i="17"/>
  <c r="J793" i="17"/>
  <c r="J773" i="17"/>
  <c r="J753" i="17"/>
  <c r="J733" i="17"/>
  <c r="J713" i="17"/>
  <c r="J693" i="17"/>
  <c r="J673" i="17"/>
  <c r="J653" i="17"/>
  <c r="J633" i="17"/>
  <c r="J613" i="17"/>
  <c r="J593" i="17"/>
  <c r="J573" i="17"/>
  <c r="J680" i="17"/>
  <c r="J684" i="17"/>
  <c r="J726" i="17"/>
  <c r="J850" i="17"/>
  <c r="J806" i="17"/>
  <c r="J767" i="17"/>
  <c r="J798" i="17"/>
  <c r="J890" i="17"/>
  <c r="J570" i="17"/>
  <c r="J878" i="17"/>
  <c r="J760" i="17"/>
  <c r="J836" i="17"/>
  <c r="J814" i="17"/>
  <c r="J737" i="17"/>
  <c r="J527" i="17"/>
  <c r="J518" i="17"/>
  <c r="J467" i="17"/>
  <c r="J840" i="17"/>
  <c r="J788" i="17"/>
  <c r="J704" i="17"/>
  <c r="J846" i="17"/>
  <c r="J632" i="17"/>
  <c r="J394" i="17"/>
  <c r="J818" i="17"/>
  <c r="J775" i="17"/>
  <c r="J612" i="17"/>
  <c r="J657" i="17"/>
  <c r="J718" i="17"/>
  <c r="J640" i="17"/>
  <c r="J624" i="17"/>
  <c r="J790" i="17"/>
  <c r="J635" i="17"/>
  <c r="J428" i="17"/>
  <c r="J664" i="17"/>
  <c r="J764" i="17"/>
  <c r="J758" i="17"/>
  <c r="J662" i="17"/>
  <c r="J510" i="17"/>
  <c r="J524" i="17"/>
  <c r="J384" i="17"/>
  <c r="J677" i="17"/>
  <c r="J652" i="17"/>
  <c r="J608" i="17"/>
  <c r="J638" i="17"/>
  <c r="J642" i="17"/>
  <c r="J562" i="17"/>
  <c r="J622" i="17"/>
  <c r="J472" i="17"/>
  <c r="J385" i="17"/>
  <c r="J544" i="17"/>
  <c r="J700" i="17"/>
  <c r="J736" i="17"/>
  <c r="J676" i="17"/>
  <c r="J482" i="17"/>
  <c r="J540" i="17"/>
  <c r="J697" i="17"/>
  <c r="J504" i="17"/>
  <c r="J436" i="17"/>
  <c r="J404" i="17"/>
  <c r="J418" i="17"/>
  <c r="J477" i="17"/>
  <c r="J610" i="17"/>
  <c r="J417" i="17"/>
  <c r="J395" i="17"/>
  <c r="J422" i="17"/>
  <c r="J915" i="17"/>
  <c r="J907" i="17"/>
  <c r="J937" i="17"/>
  <c r="J604" i="17"/>
  <c r="J694" i="17"/>
  <c r="J597" i="17"/>
  <c r="J770" i="17"/>
  <c r="J401" i="17"/>
  <c r="J535" i="17"/>
  <c r="J522" i="17"/>
  <c r="J746" i="17"/>
  <c r="J407" i="17"/>
  <c r="J592" i="17"/>
  <c r="J480" i="17"/>
  <c r="J492" i="17"/>
  <c r="J588" i="17"/>
  <c r="J574" i="17"/>
  <c r="J771" i="17"/>
  <c r="J498" i="17"/>
  <c r="J586" i="17"/>
  <c r="J410" i="17"/>
  <c r="J400" i="17"/>
  <c r="J546" i="17"/>
  <c r="J452" i="17"/>
  <c r="J567" i="17"/>
  <c r="J476" i="17"/>
  <c r="J875" i="17"/>
  <c r="J955" i="17"/>
  <c r="J919" i="17"/>
  <c r="J969" i="17"/>
  <c r="J957" i="17"/>
  <c r="J823" i="17"/>
  <c r="J949" i="17"/>
  <c r="J783" i="17"/>
  <c r="J743" i="17"/>
  <c r="J703" i="17"/>
  <c r="J663" i="17"/>
  <c r="J623" i="17"/>
  <c r="J583" i="17"/>
  <c r="J563" i="17"/>
  <c r="J543" i="17"/>
  <c r="J463" i="17"/>
  <c r="J423" i="17"/>
  <c r="J403" i="17"/>
  <c r="J813" i="17"/>
  <c r="J913" i="17"/>
  <c r="J923" i="17"/>
  <c r="J782" i="17"/>
  <c r="J922" i="17"/>
  <c r="J819" i="17"/>
  <c r="J849" i="17"/>
  <c r="J639" i="17"/>
  <c r="J619" i="17"/>
  <c r="J599" i="17"/>
  <c r="J579" i="17"/>
  <c r="J559" i="17"/>
  <c r="J519" i="17"/>
  <c r="J759" i="17"/>
  <c r="J839" i="17"/>
  <c r="J781" i="17"/>
  <c r="J811" i="17"/>
  <c r="J921" i="17"/>
  <c r="J874" i="17"/>
  <c r="J914" i="17"/>
  <c r="J735" i="17"/>
  <c r="J825" i="17"/>
  <c r="J835" i="17"/>
  <c r="J855" i="17"/>
  <c r="J905" i="17"/>
  <c r="J965" i="17"/>
  <c r="J689" i="17"/>
  <c r="J399" i="17"/>
  <c r="J837" i="17"/>
  <c r="J808" i="17"/>
  <c r="J938" i="17"/>
  <c r="J625" i="17"/>
  <c r="J857" i="17"/>
  <c r="J829" i="17"/>
  <c r="J824" i="17"/>
  <c r="J802" i="17"/>
  <c r="J751" i="17"/>
  <c r="J601" i="17"/>
  <c r="J556" i="17"/>
  <c r="J486" i="17"/>
  <c r="J478" i="17"/>
  <c r="J448" i="17"/>
  <c r="J435" i="17"/>
  <c r="J396" i="17"/>
  <c r="J553" i="17"/>
  <c r="J533" i="17"/>
  <c r="J513" i="17"/>
  <c r="J493" i="17"/>
  <c r="J473" i="17"/>
  <c r="J453" i="17"/>
  <c r="J433" i="17"/>
  <c r="J413" i="17"/>
  <c r="J393" i="17"/>
  <c r="J935" i="17"/>
  <c r="J712" i="17"/>
  <c r="J902" i="17"/>
  <c r="J952" i="17"/>
  <c r="J721" i="17"/>
  <c r="J701" i="17"/>
  <c r="J649" i="17"/>
  <c r="J629" i="17"/>
  <c r="J609" i="17"/>
  <c r="J589" i="17"/>
  <c r="J569" i="17"/>
  <c r="J549" i="17"/>
  <c r="J529" i="17"/>
  <c r="J669" i="17"/>
  <c r="J889" i="17"/>
  <c r="J920" i="17"/>
  <c r="J930" i="17"/>
  <c r="J970" i="17"/>
  <c r="J851" i="17"/>
  <c r="J861" i="17"/>
  <c r="J901" i="17"/>
  <c r="J911" i="17"/>
  <c r="J941" i="17"/>
  <c r="J794" i="17"/>
  <c r="J862" i="17"/>
  <c r="J912" i="17"/>
  <c r="J834" i="17"/>
  <c r="J884" i="17"/>
  <c r="J934" i="17"/>
  <c r="J429" i="17"/>
  <c r="J942" i="17"/>
  <c r="J729" i="17"/>
  <c r="J449" i="17"/>
  <c r="J945" i="17"/>
  <c r="J525" i="17"/>
  <c r="J505" i="17"/>
  <c r="J665" i="17"/>
  <c r="J675" i="17"/>
  <c r="J865" i="17"/>
  <c r="J885" i="17"/>
  <c r="J739" i="17"/>
  <c r="J419" i="17"/>
  <c r="J465" i="17"/>
  <c r="J847" i="17"/>
  <c r="J877" i="17"/>
  <c r="J897" i="17"/>
  <c r="J917" i="17"/>
  <c r="J699" i="17"/>
  <c r="J439" i="17"/>
  <c r="J658" i="17"/>
  <c r="J778" i="17"/>
  <c r="J848" i="17"/>
  <c r="J888" i="17"/>
  <c r="J918" i="17"/>
  <c r="J894" i="17"/>
  <c r="J832" i="17"/>
  <c r="J784" i="17"/>
  <c r="J749" i="17"/>
  <c r="J748" i="17"/>
  <c r="J728" i="17"/>
  <c r="J725" i="17"/>
  <c r="J690" i="17"/>
  <c r="J679" i="17"/>
  <c r="J672" i="17"/>
  <c r="J660" i="17"/>
  <c r="J647" i="17"/>
  <c r="J606" i="17"/>
  <c r="J580" i="17"/>
  <c r="J561" i="17"/>
  <c r="J537" i="17"/>
  <c r="J514" i="17"/>
  <c r="J495" i="17"/>
  <c r="J462" i="17"/>
  <c r="J456" i="17"/>
  <c r="J426" i="17"/>
  <c r="J416" i="17"/>
  <c r="T375" i="17"/>
  <c r="T221" i="17"/>
  <c r="T77" i="17"/>
  <c r="T165" i="17"/>
  <c r="T280" i="17"/>
  <c r="T144" i="17"/>
  <c r="T247" i="17"/>
  <c r="T262" i="17"/>
  <c r="T7" i="17"/>
  <c r="T63" i="17"/>
  <c r="T56" i="17"/>
  <c r="T261" i="17"/>
  <c r="T81" i="17"/>
  <c r="T372" i="17"/>
  <c r="T323" i="17"/>
  <c r="T58" i="17"/>
  <c r="T89" i="17"/>
  <c r="T333" i="17"/>
  <c r="T176" i="17"/>
  <c r="T325" i="17"/>
  <c r="T25" i="17"/>
  <c r="T258" i="17"/>
  <c r="T225" i="17"/>
  <c r="T310" i="17"/>
  <c r="T350" i="17"/>
  <c r="T102" i="17"/>
  <c r="T263" i="17"/>
  <c r="T376" i="17"/>
  <c r="T9" i="17"/>
  <c r="T268" i="17"/>
  <c r="T160" i="17"/>
  <c r="T379" i="17"/>
  <c r="T93" i="17"/>
  <c r="T211" i="17"/>
  <c r="T97" i="17"/>
  <c r="T65" i="17"/>
  <c r="T204" i="17"/>
  <c r="T162" i="17"/>
  <c r="T342" i="17"/>
  <c r="T29" i="17"/>
  <c r="M337" i="17"/>
  <c r="L269" i="17"/>
  <c r="M186" i="17"/>
  <c r="N126" i="17"/>
  <c r="K33" i="17"/>
  <c r="S1" i="7"/>
  <c r="I8" i="18"/>
  <c r="T1" i="11"/>
  <c r="T12" i="18"/>
  <c r="R1" i="6"/>
  <c r="AC1" i="10"/>
  <c r="X11" i="18"/>
  <c r="V1" i="11"/>
  <c r="L12" i="18"/>
  <c r="T316" i="17"/>
  <c r="T98" i="17"/>
  <c r="T69" i="17"/>
  <c r="T293" i="17"/>
  <c r="T290" i="17"/>
  <c r="T299" i="17"/>
  <c r="T191" i="17"/>
  <c r="T315" i="17"/>
  <c r="T171" i="17"/>
  <c r="T92" i="17"/>
  <c r="T302" i="17"/>
  <c r="T48" i="17"/>
  <c r="T256" i="17"/>
  <c r="T232" i="17"/>
  <c r="T362" i="17"/>
  <c r="T17" i="17"/>
  <c r="T287" i="17"/>
  <c r="T348" i="17"/>
  <c r="T291" i="17"/>
  <c r="T6" i="17"/>
  <c r="T285" i="17"/>
  <c r="T260" i="17"/>
  <c r="T312" i="17"/>
  <c r="T244" i="17"/>
  <c r="T343" i="17"/>
  <c r="T82" i="17"/>
  <c r="T167" i="17"/>
  <c r="T231" i="17"/>
  <c r="T254" i="17"/>
  <c r="T349" i="17"/>
  <c r="T43" i="17"/>
  <c r="T208" i="17"/>
  <c r="T3" i="17"/>
  <c r="T220" i="17"/>
  <c r="T252" i="17"/>
  <c r="T153" i="17"/>
  <c r="T216" i="17"/>
  <c r="T329" i="17"/>
  <c r="T54" i="17"/>
  <c r="T90" i="17"/>
  <c r="K94" i="17"/>
  <c r="N207" i="17"/>
  <c r="N278" i="17"/>
  <c r="N34" i="17"/>
  <c r="N247" i="17"/>
  <c r="N57" i="17"/>
  <c r="N270" i="17"/>
  <c r="N125" i="17"/>
  <c r="N310" i="17"/>
  <c r="N149" i="17"/>
  <c r="T1" i="6"/>
  <c r="T7" i="18"/>
  <c r="AC1" i="6"/>
  <c r="X7" i="18"/>
  <c r="N1" i="4"/>
  <c r="H5" i="18"/>
  <c r="N60" i="17"/>
  <c r="K120" i="17"/>
  <c r="Y1" i="10"/>
  <c r="Q11" i="18"/>
  <c r="X1" i="10"/>
  <c r="P11" i="18"/>
  <c r="M110" i="17"/>
  <c r="Z1" i="7"/>
  <c r="V8" i="18"/>
  <c r="U1" i="5"/>
  <c r="S6" i="18"/>
  <c r="T154" i="17"/>
  <c r="T159" i="17"/>
  <c r="T330" i="17"/>
  <c r="T10" i="17"/>
  <c r="T206" i="17"/>
  <c r="T275" i="17"/>
  <c r="T152" i="17"/>
  <c r="T37" i="17"/>
  <c r="T301" i="17"/>
  <c r="T18" i="17"/>
  <c r="T355" i="17"/>
  <c r="T292" i="17"/>
  <c r="T341" i="17"/>
  <c r="T187" i="17"/>
  <c r="T11" i="17"/>
  <c r="T27" i="17"/>
  <c r="T277" i="17"/>
  <c r="T381" i="17"/>
  <c r="T294" i="17"/>
  <c r="T251" i="17"/>
  <c r="T351" i="17"/>
  <c r="T34" i="17"/>
  <c r="T105" i="17"/>
  <c r="T72" i="17"/>
  <c r="T16" i="17"/>
  <c r="T289" i="17"/>
  <c r="T130" i="17"/>
  <c r="T223" i="17"/>
  <c r="T311" i="17"/>
  <c r="T149" i="17"/>
  <c r="T233" i="17"/>
  <c r="T346" i="17"/>
  <c r="T141" i="17"/>
  <c r="T371" i="17"/>
  <c r="T59" i="17"/>
  <c r="T44" i="17"/>
  <c r="T279" i="17"/>
  <c r="T180" i="17"/>
  <c r="T321" i="17"/>
  <c r="T278" i="17"/>
  <c r="T281" i="17"/>
  <c r="T45" i="17"/>
  <c r="T190" i="17"/>
  <c r="T61" i="17"/>
  <c r="T84" i="17"/>
  <c r="T253" i="17"/>
  <c r="T322" i="17"/>
  <c r="T174" i="17"/>
  <c r="T273" i="17"/>
  <c r="T46" i="17"/>
  <c r="T177" i="17"/>
  <c r="T150" i="17"/>
  <c r="T79" i="17"/>
  <c r="T172" i="17"/>
  <c r="T155" i="17"/>
  <c r="T30" i="17"/>
  <c r="T303" i="17"/>
  <c r="T52" i="17"/>
  <c r="T205" i="17"/>
  <c r="T215" i="17"/>
  <c r="T23" i="17"/>
  <c r="T24" i="17"/>
  <c r="T5" i="17"/>
  <c r="T166" i="17"/>
  <c r="T57" i="17"/>
  <c r="T12" i="17"/>
  <c r="T356" i="17"/>
  <c r="T358" i="17"/>
  <c r="T28" i="17"/>
  <c r="T336" i="17"/>
  <c r="T64" i="17"/>
  <c r="T224" i="17"/>
  <c r="T304" i="17"/>
  <c r="T178" i="17"/>
  <c r="T19" i="17"/>
  <c r="T286" i="17"/>
  <c r="T284" i="17"/>
  <c r="T76" i="17"/>
  <c r="T50" i="17"/>
  <c r="K359" i="17"/>
  <c r="K374" i="17"/>
  <c r="K194" i="17"/>
  <c r="K13" i="17"/>
  <c r="AD1" i="1"/>
  <c r="Y2" i="18"/>
  <c r="W1" i="1"/>
  <c r="R2" i="18"/>
  <c r="N187" i="17"/>
  <c r="N203" i="17"/>
  <c r="N300" i="17"/>
  <c r="N180" i="17"/>
  <c r="N117" i="17"/>
  <c r="N174" i="17"/>
  <c r="N173" i="17"/>
  <c r="N288" i="17"/>
  <c r="N55" i="17"/>
  <c r="N362" i="17"/>
  <c r="N43" i="17"/>
  <c r="N137" i="17"/>
  <c r="N116" i="17"/>
  <c r="N292" i="17"/>
  <c r="N259" i="17"/>
  <c r="N107" i="17"/>
  <c r="N275" i="17"/>
  <c r="N131" i="17"/>
  <c r="N104" i="17"/>
  <c r="M156" i="17"/>
  <c r="M253" i="17"/>
  <c r="M373" i="17"/>
  <c r="M17" i="17"/>
  <c r="N95" i="17"/>
  <c r="AD1" i="3"/>
  <c r="Y4" i="18"/>
  <c r="T194" i="17"/>
  <c r="Q239" i="17"/>
  <c r="Q230" i="17"/>
  <c r="AA1" i="11"/>
  <c r="N12" i="18"/>
  <c r="M1" i="5"/>
  <c r="C6" i="18"/>
  <c r="W1" i="6"/>
  <c r="R7" i="18"/>
  <c r="AD1" i="6"/>
  <c r="Y7" i="18"/>
  <c r="R1" i="10"/>
  <c r="G11" i="18"/>
  <c r="Z1" i="10"/>
  <c r="V11" i="18"/>
  <c r="Q1" i="11"/>
  <c r="O12" i="18"/>
  <c r="P1" i="11"/>
  <c r="O1" i="11"/>
  <c r="B12" i="18"/>
  <c r="Q1" i="8"/>
  <c r="T1" i="9"/>
  <c r="T10" i="18"/>
  <c r="V1" i="9"/>
  <c r="L10" i="18"/>
  <c r="AA1" i="12"/>
  <c r="N13" i="18"/>
  <c r="W1" i="12"/>
  <c r="R13" i="18"/>
  <c r="AC1" i="12"/>
  <c r="X13" i="18"/>
  <c r="L1" i="12"/>
  <c r="E13" i="18"/>
  <c r="AC1" i="11"/>
  <c r="X12" i="18"/>
  <c r="T1" i="5"/>
  <c r="T6" i="18"/>
  <c r="Z1" i="6"/>
  <c r="V7" i="18"/>
  <c r="AD1" i="7"/>
  <c r="Y8" i="18"/>
  <c r="Z1" i="11"/>
  <c r="V12" i="18"/>
  <c r="AB1" i="11"/>
  <c r="W12" i="18"/>
  <c r="M7" i="18"/>
  <c r="D7" i="18"/>
  <c r="F11" i="18"/>
  <c r="O11" i="18"/>
  <c r="Z1" i="9"/>
  <c r="V10" i="18"/>
  <c r="T1" i="4"/>
  <c r="T5" i="18"/>
  <c r="K66" i="17"/>
  <c r="T195" i="17"/>
  <c r="T186" i="17"/>
  <c r="T103" i="17"/>
  <c r="T207" i="17"/>
  <c r="T147" i="17"/>
  <c r="T235" i="17"/>
  <c r="T267" i="17"/>
  <c r="T347" i="17"/>
  <c r="T276" i="17"/>
  <c r="T259" i="17"/>
  <c r="T80" i="17"/>
  <c r="T55" i="17"/>
  <c r="T246" i="17"/>
  <c r="T369" i="17"/>
  <c r="T222" i="17"/>
  <c r="T266" i="17"/>
  <c r="T21" i="17"/>
  <c r="T283" i="17"/>
  <c r="T337" i="17"/>
  <c r="T14" i="17"/>
  <c r="T295" i="17"/>
  <c r="T67" i="17"/>
  <c r="T145" i="17"/>
  <c r="T26" i="17"/>
  <c r="T173" i="17"/>
  <c r="T73" i="17"/>
  <c r="T243" i="17"/>
  <c r="T75" i="17"/>
  <c r="T47" i="17"/>
  <c r="T264" i="17"/>
  <c r="T282" i="17"/>
  <c r="T297" i="17"/>
  <c r="T296" i="17"/>
  <c r="T240" i="17"/>
  <c r="T109" i="17"/>
  <c r="T308" i="17"/>
  <c r="T380" i="17"/>
  <c r="T382" i="17"/>
  <c r="T74" i="17"/>
  <c r="T344" i="17"/>
  <c r="T248" i="17"/>
  <c r="T373" i="17"/>
  <c r="T175" i="17"/>
  <c r="T307" i="17"/>
  <c r="T78" i="17"/>
  <c r="T327" i="17"/>
  <c r="T210" i="17"/>
  <c r="T170" i="17"/>
  <c r="T226" i="17"/>
  <c r="T249" i="17"/>
  <c r="T318" i="17"/>
  <c r="T104" i="17"/>
  <c r="T378" i="17"/>
  <c r="T374" i="17"/>
  <c r="T354" i="17"/>
  <c r="T242" i="17"/>
  <c r="T213" i="17"/>
  <c r="T168" i="17"/>
  <c r="T116" i="17"/>
  <c r="T68" i="17"/>
  <c r="T53" i="17"/>
  <c r="T360" i="17"/>
  <c r="T238" i="17"/>
  <c r="T163" i="17"/>
  <c r="T35" i="17"/>
  <c r="T313" i="17"/>
  <c r="T62" i="17"/>
  <c r="T345" i="17"/>
  <c r="T319" i="17"/>
  <c r="T212" i="17"/>
  <c r="T269" i="17"/>
  <c r="T217" i="17"/>
  <c r="T239" i="17"/>
  <c r="T128" i="17"/>
  <c r="T230" i="17"/>
  <c r="T2" i="17"/>
  <c r="T338" i="17"/>
  <c r="T41" i="17"/>
  <c r="T334" i="17"/>
  <c r="T332" i="17"/>
  <c r="T91" i="17"/>
  <c r="T182" i="17"/>
  <c r="T227" i="17"/>
  <c r="T298" i="17"/>
  <c r="T305" i="17"/>
  <c r="T314" i="17"/>
  <c r="T203" i="17"/>
  <c r="T31" i="17"/>
  <c r="T169" i="17"/>
  <c r="T241" i="17"/>
  <c r="T42" i="17"/>
  <c r="T324" i="17"/>
  <c r="T183" i="17"/>
  <c r="T255" i="17"/>
  <c r="T274" i="17"/>
  <c r="T181" i="17"/>
  <c r="T228" i="17"/>
  <c r="T359" i="17"/>
  <c r="T8" i="17"/>
  <c r="T234" i="17"/>
  <c r="T326" i="17"/>
  <c r="T218" i="17"/>
  <c r="T209" i="17"/>
  <c r="T158" i="17"/>
  <c r="T15" i="17"/>
  <c r="T237" i="17"/>
  <c r="T245" i="17"/>
  <c r="T83" i="17"/>
  <c r="T4" i="17"/>
  <c r="T151" i="17"/>
  <c r="T271" i="17"/>
  <c r="T257" i="17"/>
  <c r="T370" i="17"/>
  <c r="T340" i="17"/>
  <c r="T32" i="17"/>
  <c r="T357" i="17"/>
  <c r="T328" i="17"/>
  <c r="T71" i="17"/>
  <c r="T22" i="17"/>
  <c r="T320" i="17"/>
  <c r="T38" i="17"/>
  <c r="T60" i="17"/>
  <c r="T229" i="17"/>
  <c r="T143" i="17"/>
  <c r="T33" i="17"/>
  <c r="T317" i="17"/>
  <c r="T270" i="17"/>
  <c r="T352" i="17"/>
  <c r="T179" i="17"/>
  <c r="T219" i="17"/>
  <c r="T126" i="17"/>
  <c r="T40" i="17"/>
  <c r="T306" i="17"/>
  <c r="T70" i="17"/>
  <c r="T361" i="17"/>
  <c r="T161" i="17"/>
  <c r="T353" i="17"/>
  <c r="T13" i="17"/>
  <c r="T265" i="17"/>
  <c r="T331" i="17"/>
  <c r="T20" i="17"/>
  <c r="T272" i="17"/>
  <c r="T51" i="17"/>
  <c r="T39" i="17"/>
  <c r="T300" i="17"/>
  <c r="T49" i="17"/>
  <c r="T288" i="17"/>
  <c r="T339" i="17"/>
  <c r="T101" i="17"/>
  <c r="T202" i="17"/>
  <c r="T164" i="17"/>
  <c r="T309" i="17"/>
  <c r="T250" i="17"/>
  <c r="T136" i="17"/>
  <c r="T335" i="17"/>
  <c r="T87" i="17"/>
  <c r="T66" i="17"/>
  <c r="T36" i="17"/>
  <c r="T214" i="17"/>
  <c r="T236" i="17"/>
  <c r="T142" i="17"/>
  <c r="T140" i="17"/>
  <c r="K64" i="17"/>
  <c r="K76" i="17"/>
  <c r="K78" i="17"/>
  <c r="K111" i="17"/>
  <c r="K327" i="17"/>
  <c r="K31" i="17"/>
  <c r="K47" i="17"/>
  <c r="L1" i="1"/>
  <c r="E2" i="18"/>
  <c r="K303" i="17"/>
  <c r="N370" i="17"/>
  <c r="N329" i="17"/>
  <c r="N68" i="17"/>
  <c r="N151" i="17"/>
  <c r="N138" i="17"/>
  <c r="N91" i="17"/>
  <c r="N150" i="17"/>
  <c r="N289" i="17"/>
  <c r="N200" i="17"/>
  <c r="N380" i="17"/>
  <c r="N156" i="17"/>
  <c r="N108" i="17"/>
  <c r="N70" i="17"/>
  <c r="N347" i="17"/>
  <c r="N268" i="17"/>
  <c r="N339" i="17"/>
  <c r="N172" i="17"/>
  <c r="N213" i="17"/>
  <c r="N239" i="17"/>
  <c r="N46" i="17"/>
  <c r="N336" i="17"/>
  <c r="N181" i="17"/>
  <c r="N198" i="17"/>
  <c r="AA1" i="4"/>
  <c r="N5" i="18"/>
  <c r="W1" i="4"/>
  <c r="R5" i="18"/>
  <c r="R1" i="4"/>
  <c r="N245" i="17"/>
  <c r="N162" i="17"/>
  <c r="N110" i="17"/>
  <c r="N297" i="17"/>
  <c r="N184" i="17"/>
  <c r="N88" i="17"/>
  <c r="N100" i="17"/>
  <c r="N314" i="17"/>
  <c r="N246" i="17"/>
  <c r="N227" i="17"/>
  <c r="N161" i="17"/>
  <c r="N261" i="17"/>
  <c r="N39" i="17"/>
  <c r="N197" i="17"/>
  <c r="N345" i="17"/>
  <c r="M211" i="17"/>
  <c r="M243" i="17"/>
  <c r="M50" i="17"/>
  <c r="M147" i="17"/>
  <c r="M118" i="17"/>
  <c r="M27" i="17"/>
  <c r="Q326" i="17"/>
  <c r="Q133" i="17"/>
  <c r="Q107" i="17"/>
  <c r="Q140" i="17"/>
  <c r="Q196" i="17"/>
  <c r="Q29" i="17"/>
  <c r="Q114" i="17"/>
  <c r="Q17" i="17"/>
  <c r="Q168" i="17"/>
  <c r="Q53" i="17"/>
  <c r="Q343" i="17"/>
  <c r="Q173" i="17"/>
  <c r="Q137" i="17"/>
  <c r="Q355" i="17"/>
  <c r="Q180" i="17"/>
  <c r="Q21" i="17"/>
  <c r="Q172" i="17"/>
  <c r="Q131" i="17"/>
  <c r="Q90" i="17"/>
  <c r="Q155" i="17"/>
  <c r="Q353" i="17"/>
  <c r="Q351" i="17"/>
  <c r="Q87" i="17"/>
  <c r="Q57" i="17"/>
  <c r="Q299" i="17"/>
  <c r="Q197" i="17"/>
  <c r="Q188" i="17"/>
  <c r="Q13" i="17"/>
  <c r="Q292" i="17"/>
  <c r="Q186" i="17"/>
  <c r="Q366" i="17"/>
  <c r="Q160" i="17"/>
  <c r="Q97" i="17"/>
  <c r="Q71" i="17"/>
  <c r="Q242" i="17"/>
  <c r="Q64" i="17"/>
  <c r="Q91" i="17"/>
  <c r="Q349" i="17"/>
  <c r="Q22" i="17"/>
  <c r="Q276" i="17"/>
  <c r="Q377" i="17"/>
  <c r="Q381" i="17"/>
  <c r="L328" i="17"/>
  <c r="AA1" i="6"/>
  <c r="N7" i="18"/>
  <c r="T1" i="10"/>
  <c r="T11" i="18"/>
  <c r="Y1" i="11"/>
  <c r="Q12" i="18"/>
  <c r="V1" i="10"/>
  <c r="L11" i="18"/>
  <c r="V1" i="5"/>
  <c r="L6" i="18"/>
  <c r="T106" i="17"/>
  <c r="S1" i="5"/>
  <c r="I6" i="18"/>
  <c r="L1" i="5"/>
  <c r="E6" i="18"/>
  <c r="AA1" i="10"/>
  <c r="N11" i="18"/>
  <c r="N1" i="11"/>
  <c r="H12" i="18"/>
  <c r="L1" i="11"/>
  <c r="E12" i="18"/>
  <c r="M1" i="11"/>
  <c r="C12" i="18"/>
  <c r="S1" i="11"/>
  <c r="I12" i="18"/>
  <c r="M1" i="8"/>
  <c r="C9" i="18"/>
  <c r="N1" i="8"/>
  <c r="H9" i="18"/>
  <c r="Y1" i="12"/>
  <c r="Q13" i="18"/>
  <c r="T197" i="17"/>
  <c r="U11" i="18"/>
  <c r="L171" i="17"/>
  <c r="M331" i="17"/>
  <c r="N337" i="17"/>
  <c r="S1" i="4"/>
  <c r="I5" i="18"/>
  <c r="P1" i="4"/>
  <c r="D5" i="18"/>
  <c r="AB1" i="3"/>
  <c r="W4" i="18"/>
  <c r="AB1" i="12"/>
  <c r="W13" i="18"/>
  <c r="L365" i="17"/>
  <c r="L94" i="17"/>
  <c r="K40" i="17"/>
  <c r="K41" i="17"/>
  <c r="K73" i="17"/>
  <c r="K268" i="17"/>
  <c r="K313" i="17"/>
  <c r="K373" i="17"/>
  <c r="K69" i="17"/>
  <c r="K67" i="17"/>
  <c r="K16" i="17"/>
  <c r="K50" i="17"/>
  <c r="K363" i="17"/>
  <c r="K34" i="17"/>
  <c r="K239" i="17"/>
  <c r="K75" i="17"/>
  <c r="N235" i="17"/>
  <c r="N219" i="17"/>
  <c r="N216" i="17"/>
  <c r="N16" i="17"/>
  <c r="N353" i="17"/>
  <c r="N79" i="17"/>
  <c r="N165" i="17"/>
  <c r="N118" i="17"/>
  <c r="N273" i="17"/>
  <c r="N201" i="17"/>
  <c r="N139" i="17"/>
  <c r="N189" i="17"/>
  <c r="N199" i="17"/>
  <c r="N121" i="17"/>
  <c r="N90" i="17"/>
  <c r="N315" i="17"/>
  <c r="N257" i="17"/>
  <c r="N72" i="17"/>
  <c r="N236" i="17"/>
  <c r="N377" i="17"/>
  <c r="AD1" i="4"/>
  <c r="Y5" i="18"/>
  <c r="N214" i="17"/>
  <c r="N85" i="17"/>
  <c r="N81" i="17"/>
  <c r="N274" i="17"/>
  <c r="N232" i="17"/>
  <c r="N154" i="17"/>
  <c r="N80" i="17"/>
  <c r="N49" i="17"/>
  <c r="N307" i="17"/>
  <c r="N223" i="17"/>
  <c r="N47" i="17"/>
  <c r="N266" i="17"/>
  <c r="N14" i="17"/>
  <c r="N140" i="17"/>
  <c r="N84" i="17"/>
  <c r="N128" i="17"/>
  <c r="N220" i="17"/>
  <c r="N111" i="17"/>
  <c r="N69" i="17"/>
  <c r="N293" i="17"/>
  <c r="N222" i="17"/>
  <c r="N328" i="17"/>
  <c r="N54" i="17"/>
  <c r="N240" i="17"/>
  <c r="N135" i="17"/>
  <c r="N169" i="17"/>
  <c r="N221" i="17"/>
  <c r="N78" i="17"/>
  <c r="N93" i="17"/>
  <c r="N327" i="17"/>
  <c r="N228" i="17"/>
  <c r="N226" i="17"/>
  <c r="N142" i="17"/>
  <c r="N241" i="17"/>
  <c r="N233" i="17"/>
  <c r="N342" i="17"/>
  <c r="N190" i="17"/>
  <c r="N182" i="17"/>
  <c r="N305" i="17"/>
  <c r="N77" i="17"/>
  <c r="N306" i="17"/>
  <c r="N170" i="17"/>
  <c r="N260" i="17"/>
  <c r="N320" i="17"/>
  <c r="N119" i="17"/>
  <c r="N230" i="17"/>
  <c r="N376" i="17"/>
  <c r="N354" i="17"/>
  <c r="N29" i="17"/>
  <c r="N346" i="17"/>
  <c r="N335" i="17"/>
  <c r="N279" i="17"/>
  <c r="N318" i="17"/>
  <c r="N112" i="17"/>
  <c r="N361" i="17"/>
  <c r="N265" i="17"/>
  <c r="N324" i="17"/>
  <c r="N229" i="17"/>
  <c r="N36" i="17"/>
  <c r="M350" i="17"/>
  <c r="M342" i="17"/>
  <c r="M298" i="17"/>
  <c r="M11" i="17"/>
  <c r="M193" i="17"/>
  <c r="M157" i="17"/>
  <c r="M58" i="17"/>
  <c r="M234" i="17"/>
  <c r="M62" i="17"/>
  <c r="M4" i="17"/>
  <c r="M59" i="17"/>
  <c r="AB1" i="6"/>
  <c r="W7" i="18"/>
  <c r="M1" i="9"/>
  <c r="C10" i="18"/>
  <c r="O1" i="5"/>
  <c r="B6" i="18"/>
  <c r="X1" i="5"/>
  <c r="P6" i="18"/>
  <c r="Q1" i="7"/>
  <c r="F8" i="18"/>
  <c r="O1" i="7"/>
  <c r="B8" i="18"/>
  <c r="V1" i="12"/>
  <c r="L13" i="18"/>
  <c r="U1" i="10"/>
  <c r="S11" i="18"/>
  <c r="AA1" i="9"/>
  <c r="N10" i="18"/>
  <c r="W1" i="9"/>
  <c r="R10" i="18"/>
  <c r="U1" i="9"/>
  <c r="S10" i="18"/>
  <c r="M1" i="12"/>
  <c r="C13" i="18"/>
  <c r="F12" i="18"/>
  <c r="D12" i="18"/>
  <c r="M12" i="18"/>
  <c r="M9" i="18"/>
  <c r="D9" i="18"/>
  <c r="AB1" i="1"/>
  <c r="W2" i="18"/>
  <c r="L326" i="17"/>
  <c r="L368" i="17"/>
  <c r="L77" i="17"/>
  <c r="L12" i="17"/>
  <c r="Z1" i="1"/>
  <c r="V2" i="18"/>
  <c r="V1" i="1"/>
  <c r="L2" i="18"/>
  <c r="AC1" i="1"/>
  <c r="X2" i="18"/>
  <c r="K365" i="17"/>
  <c r="K228" i="17"/>
  <c r="K264" i="17"/>
  <c r="K9" i="17"/>
  <c r="K122" i="17"/>
  <c r="K257" i="17"/>
  <c r="K51" i="17"/>
  <c r="K354" i="17"/>
  <c r="K126" i="17"/>
  <c r="K187" i="17"/>
  <c r="K171" i="17"/>
  <c r="K20" i="17"/>
  <c r="K357" i="17"/>
  <c r="K326" i="17"/>
  <c r="K44" i="17"/>
  <c r="K331" i="17"/>
  <c r="N186" i="17"/>
  <c r="N160" i="17"/>
  <c r="N369" i="17"/>
  <c r="N313" i="17"/>
  <c r="N67" i="17"/>
  <c r="N145" i="17"/>
  <c r="N59" i="17"/>
  <c r="N250" i="17"/>
  <c r="N357" i="17"/>
  <c r="N364" i="17"/>
  <c r="N272" i="17"/>
  <c r="N31" i="17"/>
  <c r="N33" i="17"/>
  <c r="N191" i="17"/>
  <c r="N302" i="17"/>
  <c r="N249" i="17"/>
  <c r="N155" i="17"/>
  <c r="N267" i="17"/>
  <c r="N311" i="17"/>
  <c r="N251" i="17"/>
  <c r="N103" i="17"/>
  <c r="N255" i="17"/>
  <c r="N252" i="17"/>
  <c r="N256" i="17"/>
  <c r="N114" i="17"/>
  <c r="N105" i="17"/>
  <c r="N321" i="17"/>
  <c r="N304" i="17"/>
  <c r="N92" i="17"/>
  <c r="N7" i="17"/>
  <c r="N218" i="17"/>
  <c r="N185" i="17"/>
  <c r="N323" i="17"/>
  <c r="N352" i="17"/>
  <c r="N316" i="17"/>
  <c r="N360" i="17"/>
  <c r="N9" i="17"/>
  <c r="N373" i="17"/>
  <c r="N374" i="17"/>
  <c r="N378" i="17"/>
  <c r="N381" i="17"/>
  <c r="V1" i="4"/>
  <c r="L5" i="18"/>
  <c r="N375" i="17"/>
  <c r="N299" i="17"/>
  <c r="N96" i="17"/>
  <c r="N209" i="17"/>
  <c r="N147" i="17"/>
  <c r="N157" i="17"/>
  <c r="N215" i="17"/>
  <c r="N168" i="17"/>
  <c r="N159" i="17"/>
  <c r="N183" i="17"/>
  <c r="N291" i="17"/>
  <c r="N163" i="17"/>
  <c r="N148" i="17"/>
  <c r="N231" i="17"/>
  <c r="N73" i="17"/>
  <c r="N365" i="17"/>
  <c r="N178" i="17"/>
  <c r="N367" i="17"/>
  <c r="N303" i="17"/>
  <c r="N277" i="17"/>
  <c r="N330" i="17"/>
  <c r="N276" i="17"/>
  <c r="N238" i="17"/>
  <c r="N308" i="17"/>
  <c r="N22" i="17"/>
  <c r="N333" i="17"/>
  <c r="N3" i="17"/>
  <c r="N258" i="17"/>
  <c r="N193" i="17"/>
  <c r="N136" i="17"/>
  <c r="N32" i="17"/>
  <c r="N61" i="17"/>
  <c r="N212" i="17"/>
  <c r="N115" i="17"/>
  <c r="N122" i="17"/>
  <c r="N129" i="17"/>
  <c r="N332" i="17"/>
  <c r="N5" i="17"/>
  <c r="N295" i="17"/>
  <c r="N20" i="17"/>
  <c r="N21" i="17"/>
  <c r="N351" i="17"/>
  <c r="N37" i="17"/>
  <c r="N350" i="17"/>
  <c r="N282" i="17"/>
  <c r="N290" i="17"/>
  <c r="N205" i="17"/>
  <c r="N58" i="17"/>
  <c r="N120" i="17"/>
  <c r="N319" i="17"/>
  <c r="N48" i="17"/>
  <c r="N371" i="17"/>
  <c r="N64" i="17"/>
  <c r="N338" i="17"/>
  <c r="N133" i="17"/>
  <c r="N63" i="17"/>
  <c r="N6" i="17"/>
  <c r="N179" i="17"/>
  <c r="N8" i="17"/>
  <c r="N317" i="17"/>
  <c r="N208" i="17"/>
  <c r="N99" i="17"/>
  <c r="N253" i="17"/>
  <c r="N42" i="17"/>
  <c r="N66" i="17"/>
  <c r="N123" i="17"/>
  <c r="N372" i="17"/>
  <c r="N234" i="17"/>
  <c r="N76" i="17"/>
  <c r="N132" i="17"/>
  <c r="N188" i="17"/>
  <c r="N35" i="17"/>
  <c r="N113" i="17"/>
  <c r="N11" i="17"/>
  <c r="N102" i="17"/>
  <c r="N294" i="17"/>
  <c r="N363" i="17"/>
  <c r="N152" i="17"/>
  <c r="N109" i="17"/>
  <c r="N12" i="17"/>
  <c r="N83" i="17"/>
  <c r="N44" i="17"/>
  <c r="N124" i="17"/>
  <c r="N334" i="17"/>
  <c r="N2" i="17"/>
  <c r="N326" i="17"/>
  <c r="N71" i="17"/>
  <c r="N40" i="17"/>
  <c r="N204" i="17"/>
  <c r="N130" i="17"/>
  <c r="N287" i="17"/>
  <c r="N366" i="17"/>
  <c r="N89" i="17"/>
  <c r="N271" i="17"/>
  <c r="N225" i="17"/>
  <c r="N296" i="17"/>
  <c r="N166" i="17"/>
  <c r="N248" i="17"/>
  <c r="N53" i="17"/>
  <c r="N101" i="17"/>
  <c r="N24" i="17"/>
  <c r="N171" i="17"/>
  <c r="N349" i="17"/>
  <c r="N164" i="17"/>
  <c r="N62" i="17"/>
  <c r="N51" i="17"/>
  <c r="N280" i="17"/>
  <c r="N281" i="17"/>
  <c r="N143" i="17"/>
  <c r="N348" i="17"/>
  <c r="N30" i="17"/>
  <c r="N158" i="17"/>
  <c r="N263" i="17"/>
  <c r="N341" i="17"/>
  <c r="L1" i="4"/>
  <c r="E5" i="18"/>
  <c r="M224" i="17"/>
  <c r="M99" i="17"/>
  <c r="M152" i="17"/>
  <c r="M325" i="17"/>
  <c r="M272" i="17"/>
  <c r="M14" i="17"/>
  <c r="M149" i="17"/>
  <c r="M107" i="17"/>
  <c r="M347" i="17"/>
  <c r="M368" i="17"/>
  <c r="M64" i="17"/>
  <c r="M49" i="17"/>
  <c r="M19" i="17"/>
  <c r="M268" i="17"/>
  <c r="M349" i="17"/>
  <c r="M123" i="17"/>
  <c r="M286" i="17"/>
  <c r="M34" i="17"/>
  <c r="M190" i="17"/>
  <c r="N211" i="17"/>
  <c r="T156" i="17"/>
  <c r="Y1" i="9"/>
  <c r="Q10" i="18"/>
  <c r="X1" i="9"/>
  <c r="P10" i="18"/>
  <c r="Z1" i="12"/>
  <c r="V13" i="18"/>
  <c r="T1" i="12"/>
  <c r="T13" i="18"/>
  <c r="Q1" i="12"/>
  <c r="O13" i="18"/>
  <c r="O1" i="12"/>
  <c r="B13" i="18"/>
  <c r="P1" i="10"/>
  <c r="D11" i="18"/>
  <c r="S1" i="10"/>
  <c r="I11" i="18"/>
  <c r="L1" i="10"/>
  <c r="E11" i="18"/>
  <c r="L1" i="9"/>
  <c r="E10" i="18"/>
  <c r="S1" i="9"/>
  <c r="I10" i="18"/>
  <c r="Q1" i="5"/>
  <c r="O6" i="18"/>
  <c r="AC1" i="9"/>
  <c r="X10" i="18"/>
  <c r="R1" i="5"/>
  <c r="G6" i="18"/>
  <c r="U8" i="18"/>
  <c r="G8" i="18"/>
  <c r="U9" i="18"/>
  <c r="G9" i="18"/>
  <c r="F9" i="18"/>
  <c r="O9" i="18"/>
  <c r="N1" i="12"/>
  <c r="H13" i="18"/>
  <c r="O7" i="18"/>
  <c r="F7" i="18"/>
  <c r="Q83" i="17"/>
  <c r="M311" i="17"/>
  <c r="M54" i="17"/>
  <c r="AB1" i="9"/>
  <c r="W10" i="18"/>
  <c r="X1" i="12"/>
  <c r="P13" i="18"/>
  <c r="U10" i="18"/>
  <c r="G10" i="18"/>
  <c r="U13" i="18"/>
  <c r="G13" i="18"/>
  <c r="D6" i="18"/>
  <c r="M6" i="18"/>
  <c r="M13" i="18"/>
  <c r="D13" i="18"/>
  <c r="Q1" i="9"/>
  <c r="P1" i="9"/>
  <c r="O1" i="9"/>
  <c r="B10" i="18"/>
  <c r="AC1" i="5"/>
  <c r="X6" i="18"/>
  <c r="P1" i="7"/>
  <c r="Q379" i="17"/>
  <c r="Q378" i="17"/>
  <c r="Q375" i="17"/>
  <c r="T193" i="17"/>
  <c r="T184" i="17"/>
  <c r="Q342" i="17"/>
  <c r="Q15" i="17"/>
  <c r="Q293" i="17"/>
  <c r="Q169" i="17"/>
  <c r="G7" i="18"/>
  <c r="U7" i="18"/>
  <c r="Q130" i="17"/>
  <c r="Q336" i="17"/>
  <c r="Q60" i="17"/>
  <c r="Q231" i="17"/>
  <c r="Q254" i="17"/>
  <c r="Q211" i="17"/>
  <c r="Q291" i="17"/>
  <c r="Q365" i="17"/>
  <c r="Q157" i="17"/>
  <c r="Q98" i="17"/>
  <c r="Q213" i="17"/>
  <c r="Q8" i="17"/>
  <c r="T114" i="17"/>
  <c r="T86" i="17"/>
  <c r="L290" i="17"/>
  <c r="L377" i="17"/>
  <c r="L169" i="17"/>
  <c r="L139" i="17"/>
  <c r="L345" i="17"/>
  <c r="K28" i="17"/>
  <c r="K267" i="17"/>
  <c r="K299" i="17"/>
  <c r="K48" i="17"/>
  <c r="K340" i="17"/>
  <c r="K288" i="17"/>
  <c r="K54" i="17"/>
  <c r="K68" i="17"/>
  <c r="K23" i="17"/>
  <c r="K379" i="17"/>
  <c r="K167" i="17"/>
  <c r="K266" i="17"/>
  <c r="K305" i="17"/>
  <c r="K55" i="17"/>
  <c r="K324" i="17"/>
  <c r="K355" i="17"/>
  <c r="K345" i="17"/>
  <c r="K242" i="17"/>
  <c r="K161" i="17"/>
  <c r="K139" i="17"/>
  <c r="K2" i="17"/>
  <c r="K53" i="17"/>
  <c r="K17" i="17"/>
  <c r="K6" i="17"/>
  <c r="K177" i="17"/>
  <c r="K335" i="17"/>
  <c r="K183" i="17"/>
  <c r="K220" i="17"/>
  <c r="M70" i="17"/>
  <c r="M284" i="17"/>
  <c r="M375" i="17"/>
  <c r="M254" i="17"/>
  <c r="M150" i="17"/>
  <c r="M31" i="17"/>
  <c r="M161" i="17"/>
  <c r="M316" i="17"/>
  <c r="M264" i="17"/>
  <c r="M142" i="17"/>
  <c r="M44" i="17"/>
  <c r="R1" i="3"/>
  <c r="G4" i="18"/>
  <c r="M300" i="17"/>
  <c r="Z1" i="3"/>
  <c r="V4" i="18"/>
  <c r="L1" i="3"/>
  <c r="E4" i="18"/>
  <c r="N356" i="17"/>
  <c r="N196" i="17"/>
  <c r="AB1" i="4"/>
  <c r="W5" i="18"/>
  <c r="N65" i="17"/>
  <c r="N242" i="17"/>
  <c r="N312" i="17"/>
  <c r="AC1" i="3"/>
  <c r="X4" i="18"/>
  <c r="T188" i="17"/>
  <c r="T113" i="17"/>
  <c r="T131" i="17"/>
  <c r="T110" i="17"/>
  <c r="T94" i="17"/>
  <c r="T135" i="17"/>
  <c r="T198" i="17"/>
  <c r="T196" i="17"/>
  <c r="T95" i="17"/>
  <c r="T192" i="17"/>
  <c r="T368" i="17"/>
  <c r="T100" i="17"/>
  <c r="T120" i="17"/>
  <c r="T189" i="17"/>
  <c r="T112" i="17"/>
  <c r="T133" i="17"/>
  <c r="T108" i="17"/>
  <c r="T200" i="17"/>
  <c r="T122" i="17"/>
  <c r="T157" i="17"/>
  <c r="T127" i="17"/>
  <c r="T139" i="17"/>
  <c r="T134" i="17"/>
  <c r="T363" i="17"/>
  <c r="T107" i="17"/>
  <c r="T124" i="17"/>
  <c r="T132" i="17"/>
  <c r="T115" i="17"/>
  <c r="T148" i="17"/>
  <c r="T111" i="17"/>
  <c r="T117" i="17"/>
  <c r="T85" i="17"/>
  <c r="T138" i="17"/>
  <c r="T146" i="17"/>
  <c r="T185" i="17"/>
  <c r="T129" i="17"/>
  <c r="T125" i="17"/>
  <c r="T366" i="17"/>
  <c r="T88" i="17"/>
  <c r="T199" i="17"/>
  <c r="Q26" i="17"/>
  <c r="Q246" i="17"/>
  <c r="Q56" i="17"/>
  <c r="Q360" i="17"/>
  <c r="Q245" i="17"/>
  <c r="Q220" i="17"/>
  <c r="Q325" i="17"/>
  <c r="Q305" i="17"/>
  <c r="Q281" i="17"/>
  <c r="Q183" i="17"/>
  <c r="Q111" i="17"/>
  <c r="Q35" i="17"/>
  <c r="Q339" i="17"/>
  <c r="Q161" i="17"/>
  <c r="Q128" i="17"/>
  <c r="Q115" i="17"/>
  <c r="Q177" i="17"/>
  <c r="Q209" i="17"/>
  <c r="Q80" i="17"/>
  <c r="Q182" i="17"/>
  <c r="Q229" i="17"/>
  <c r="Q141" i="17"/>
  <c r="Q178" i="17"/>
  <c r="Q294" i="17"/>
  <c r="Q265" i="17"/>
  <c r="Q330" i="17"/>
  <c r="Q139" i="17"/>
  <c r="Q244" i="17"/>
  <c r="Q153" i="17"/>
  <c r="Q33" i="17"/>
  <c r="Q65" i="17"/>
  <c r="Q298" i="17"/>
  <c r="Q257" i="17"/>
  <c r="Q284" i="17"/>
  <c r="Q369" i="17"/>
  <c r="Q145" i="17"/>
  <c r="Q47" i="17"/>
  <c r="Q310" i="17"/>
  <c r="Q215" i="17"/>
  <c r="Q312" i="17"/>
  <c r="Q308" i="17"/>
  <c r="Q268" i="17"/>
  <c r="Q14" i="17"/>
  <c r="Q109" i="17"/>
  <c r="Q96" i="17"/>
  <c r="Q243" i="17"/>
  <c r="Q295" i="17"/>
  <c r="Q328" i="17"/>
  <c r="Q48" i="17"/>
  <c r="Q285" i="17"/>
  <c r="Q255" i="17"/>
  <c r="Q290" i="17"/>
  <c r="Q105" i="17"/>
  <c r="Q100" i="17"/>
  <c r="Q45" i="17"/>
  <c r="Q31" i="17"/>
  <c r="Q104" i="17"/>
  <c r="Q99" i="17"/>
  <c r="Q46" i="17"/>
  <c r="Q227" i="17"/>
  <c r="Q363" i="17"/>
  <c r="Q198" i="17"/>
  <c r="Q38" i="17"/>
  <c r="Q226" i="17"/>
  <c r="Q120" i="17"/>
  <c r="Q324" i="17"/>
  <c r="Q302" i="17"/>
  <c r="Q238" i="17"/>
  <c r="Q179" i="17"/>
  <c r="Q176" i="17"/>
  <c r="Q110" i="17"/>
  <c r="Q34" i="17"/>
  <c r="Q85" i="17"/>
  <c r="Q5" i="17"/>
  <c r="Q101" i="17"/>
  <c r="Q142" i="17"/>
  <c r="Q175" i="17"/>
  <c r="Q40" i="17"/>
  <c r="Q184" i="17"/>
  <c r="Q12" i="17"/>
  <c r="Q204" i="17"/>
  <c r="Q52" i="17"/>
  <c r="Q20" i="17"/>
  <c r="Q202" i="17"/>
  <c r="Q372" i="17"/>
  <c r="Q94" i="17"/>
  <c r="Q322" i="17"/>
  <c r="Q126" i="17"/>
  <c r="Q70" i="17"/>
  <c r="Q263" i="17"/>
  <c r="Q321" i="17"/>
  <c r="Q124" i="17"/>
  <c r="Q248" i="17"/>
  <c r="Q6" i="17"/>
  <c r="Q116" i="17"/>
  <c r="Q313" i="17"/>
  <c r="Q289" i="17"/>
  <c r="Q162" i="17"/>
  <c r="Q58" i="17"/>
  <c r="Q277" i="17"/>
  <c r="Q62" i="17"/>
  <c r="Q350" i="17"/>
  <c r="Q241" i="17"/>
  <c r="Q122" i="17"/>
  <c r="Q86" i="17"/>
  <c r="Q174" i="17"/>
  <c r="Q125" i="17"/>
  <c r="Q367" i="17"/>
  <c r="Q315" i="17"/>
  <c r="Q341" i="17"/>
  <c r="Q55" i="17"/>
  <c r="Q201" i="17"/>
  <c r="Q200" i="17"/>
  <c r="Q368" i="17"/>
  <c r="Q362" i="17"/>
  <c r="Q108" i="17"/>
  <c r="Q81" i="17"/>
  <c r="Q212" i="17"/>
  <c r="Q27" i="17"/>
  <c r="Q68" i="17"/>
  <c r="Q78" i="17"/>
  <c r="Q170" i="17"/>
  <c r="Q382" i="17"/>
  <c r="Q376" i="17"/>
  <c r="Q166" i="17"/>
  <c r="Q271" i="17"/>
  <c r="Q154" i="17"/>
  <c r="Q347" i="17"/>
  <c r="Q261" i="17"/>
  <c r="Q203" i="17"/>
  <c r="Q146" i="17"/>
  <c r="Q23" i="17"/>
  <c r="Q89" i="17"/>
  <c r="Q206" i="17"/>
  <c r="Q370" i="17"/>
  <c r="Q216" i="17"/>
  <c r="Q210" i="17"/>
  <c r="Q237" i="17"/>
  <c r="Q296" i="17"/>
  <c r="Q373" i="17"/>
  <c r="Q371" i="17"/>
  <c r="Q359" i="17"/>
  <c r="Q358" i="17"/>
  <c r="Q156" i="17"/>
  <c r="Q41" i="17"/>
  <c r="Q327" i="17"/>
  <c r="Q195" i="17"/>
  <c r="Q251" i="17"/>
  <c r="Q72" i="17"/>
  <c r="Q287" i="17"/>
  <c r="Q224" i="17"/>
  <c r="Q127" i="17"/>
  <c r="Q314" i="17"/>
  <c r="Q66" i="17"/>
  <c r="Q16" i="17"/>
  <c r="Q73" i="17"/>
  <c r="Q134" i="17"/>
  <c r="Q348" i="17"/>
  <c r="Q113" i="17"/>
  <c r="Q185" i="17"/>
  <c r="Q76" i="17"/>
  <c r="Q49" i="17"/>
  <c r="Q283" i="17"/>
  <c r="Q346" i="17"/>
  <c r="Q102" i="17"/>
  <c r="Q74" i="17"/>
  <c r="Q28" i="17"/>
  <c r="Q144" i="17"/>
  <c r="Q320" i="17"/>
  <c r="Q356" i="17"/>
  <c r="Q190" i="17"/>
  <c r="Q165" i="17"/>
  <c r="Q51" i="17"/>
  <c r="Q249" i="17"/>
  <c r="Q151" i="17"/>
  <c r="Q150" i="17"/>
  <c r="Q259" i="17"/>
  <c r="Q253" i="17"/>
  <c r="Q278" i="17"/>
  <c r="Q67" i="17"/>
  <c r="Q39" i="17"/>
  <c r="Q250" i="17"/>
  <c r="Q319" i="17"/>
  <c r="Q352" i="17"/>
  <c r="Q247" i="17"/>
  <c r="Q132" i="17"/>
  <c r="Q63" i="17"/>
  <c r="Q282" i="17"/>
  <c r="Q7" i="17"/>
  <c r="Q223" i="17"/>
  <c r="Q279" i="17"/>
  <c r="Q236" i="17"/>
  <c r="Q334" i="17"/>
  <c r="Q181" i="17"/>
  <c r="Q205" i="17"/>
  <c r="Q288" i="17"/>
  <c r="Q167" i="17"/>
  <c r="Q123" i="17"/>
  <c r="Q286" i="17"/>
  <c r="Q118" i="17"/>
  <c r="Q32" i="17"/>
  <c r="Q260" i="17"/>
  <c r="Q233" i="17"/>
  <c r="Q50" i="17"/>
  <c r="Q3" i="17"/>
  <c r="Q117" i="17"/>
  <c r="Q37" i="17"/>
  <c r="Q106" i="17"/>
  <c r="Q262" i="17"/>
  <c r="Q2" i="17"/>
  <c r="Q280" i="17"/>
  <c r="Q84" i="17"/>
  <c r="Q143" i="17"/>
  <c r="Q159" i="17"/>
  <c r="Q301" i="17"/>
  <c r="Q54" i="17"/>
  <c r="Q316" i="17"/>
  <c r="Q191" i="17"/>
  <c r="Q207" i="17"/>
  <c r="Q199" i="17"/>
  <c r="Q189" i="17"/>
  <c r="Q272" i="17"/>
  <c r="Q129" i="17"/>
  <c r="Q218" i="17"/>
  <c r="Q136" i="17"/>
  <c r="Q36" i="17"/>
  <c r="Q164" i="17"/>
  <c r="Q77" i="17"/>
  <c r="Q93" i="17"/>
  <c r="Q329" i="17"/>
  <c r="Q24" i="17"/>
  <c r="Q332" i="17"/>
  <c r="Q225" i="17"/>
  <c r="Q354" i="17"/>
  <c r="Q357" i="17"/>
  <c r="Q274" i="17"/>
  <c r="Q335" i="17"/>
  <c r="Q297" i="17"/>
  <c r="Q309" i="17"/>
  <c r="Q194" i="17"/>
  <c r="Q317" i="17"/>
  <c r="Q264" i="17"/>
  <c r="Q187" i="17"/>
  <c r="Q9" i="17"/>
  <c r="Q270" i="17"/>
  <c r="Q135" i="17"/>
  <c r="Q361" i="17"/>
  <c r="Q82" i="17"/>
  <c r="Q152" i="17"/>
  <c r="Q222" i="17"/>
  <c r="Q311" i="17"/>
  <c r="Q221" i="17"/>
  <c r="Q228" i="17"/>
  <c r="Q92" i="17"/>
  <c r="Q75" i="17"/>
  <c r="Q103" i="17"/>
  <c r="Q88" i="17"/>
  <c r="M11" i="18"/>
  <c r="N1" i="9"/>
  <c r="H10" i="18"/>
  <c r="W1" i="5"/>
  <c r="R6" i="18"/>
  <c r="O8" i="18"/>
  <c r="Q158" i="17"/>
  <c r="T119" i="17"/>
  <c r="Q219" i="17"/>
  <c r="T96" i="17"/>
  <c r="Q11" i="17"/>
  <c r="Q266" i="17"/>
  <c r="Q232" i="17"/>
  <c r="Q252" i="17"/>
  <c r="Q258" i="17"/>
  <c r="Q331" i="17"/>
  <c r="Q19" i="17"/>
  <c r="Q234" i="17"/>
  <c r="Q10" i="17"/>
  <c r="Q307" i="17"/>
  <c r="Q217" i="17"/>
  <c r="Q273" i="17"/>
  <c r="Q4" i="17"/>
  <c r="Q240" i="17"/>
  <c r="Q338" i="17"/>
  <c r="Q69" i="17"/>
  <c r="T137" i="17"/>
  <c r="T99" i="17"/>
  <c r="T123" i="17"/>
  <c r="T121" i="17"/>
  <c r="T201" i="17"/>
  <c r="U12" i="18"/>
  <c r="G12" i="18"/>
  <c r="T377" i="17"/>
  <c r="L150" i="17"/>
  <c r="N237" i="17"/>
  <c r="N206" i="17"/>
  <c r="N26" i="17"/>
  <c r="N264" i="17"/>
  <c r="N175" i="17"/>
  <c r="N244" i="17"/>
  <c r="N41" i="17"/>
  <c r="N25" i="17"/>
  <c r="N17" i="17"/>
  <c r="N309" i="17"/>
  <c r="N144" i="17"/>
  <c r="N141" i="17"/>
  <c r="N86" i="17"/>
  <c r="N45" i="17"/>
  <c r="N194" i="17"/>
  <c r="N18" i="17"/>
  <c r="N202" i="17"/>
  <c r="N262" i="17"/>
  <c r="N146" i="17"/>
  <c r="N283" i="17"/>
  <c r="N344" i="17"/>
  <c r="N176" i="17"/>
  <c r="N28" i="17"/>
  <c r="N74" i="17"/>
  <c r="N355" i="17"/>
  <c r="N210" i="17"/>
  <c r="N52" i="17"/>
  <c r="N224" i="17"/>
  <c r="N340" i="17"/>
  <c r="Q1" i="4"/>
  <c r="O5" i="18"/>
  <c r="N243" i="17"/>
  <c r="N153" i="17"/>
  <c r="N298" i="17"/>
  <c r="X1" i="4"/>
  <c r="P5" i="18"/>
  <c r="M278" i="17"/>
  <c r="M223" i="17"/>
  <c r="M322" i="17"/>
  <c r="M210" i="17"/>
  <c r="M159" i="17"/>
  <c r="M266" i="17"/>
  <c r="M101" i="17"/>
  <c r="M231" i="17"/>
  <c r="M246" i="17"/>
  <c r="M168" i="17"/>
  <c r="M45" i="17"/>
  <c r="M317" i="17"/>
  <c r="M282" i="17"/>
  <c r="M307" i="17"/>
  <c r="M241" i="17"/>
  <c r="M115" i="17"/>
  <c r="M357" i="17"/>
  <c r="M75" i="17"/>
  <c r="M126" i="17"/>
  <c r="M257" i="17"/>
  <c r="M329" i="17"/>
  <c r="M127" i="17"/>
  <c r="M356" i="17"/>
  <c r="M270" i="17"/>
  <c r="M69" i="17"/>
  <c r="M144" i="17"/>
  <c r="M334" i="17"/>
  <c r="M68" i="17"/>
  <c r="M346" i="17"/>
  <c r="M220" i="17"/>
  <c r="M290" i="17"/>
  <c r="M121" i="17"/>
  <c r="M81" i="17"/>
  <c r="M323" i="17"/>
  <c r="M175" i="17"/>
  <c r="M160" i="17"/>
  <c r="M371" i="17"/>
  <c r="M139" i="17"/>
  <c r="M293" i="17"/>
  <c r="M154" i="17"/>
  <c r="M304" i="17"/>
  <c r="M167" i="17"/>
  <c r="M379" i="17"/>
  <c r="M225" i="17"/>
  <c r="M2" i="17"/>
  <c r="M263" i="17"/>
  <c r="M233" i="17"/>
  <c r="M305" i="17"/>
  <c r="M119" i="17"/>
  <c r="M16" i="17"/>
  <c r="M221" i="17"/>
  <c r="M32" i="17"/>
  <c r="P1" i="3"/>
  <c r="D4" i="18"/>
  <c r="U1" i="3"/>
  <c r="S4" i="18"/>
  <c r="Y1" i="3"/>
  <c r="Q4" i="18"/>
  <c r="V1" i="3"/>
  <c r="L4" i="18"/>
  <c r="AA1" i="3"/>
  <c r="N4" i="18"/>
  <c r="N1" i="3"/>
  <c r="H4" i="18"/>
  <c r="X1" i="3"/>
  <c r="P4" i="18"/>
  <c r="T1" i="3"/>
  <c r="T4" i="18"/>
  <c r="K351" i="17"/>
  <c r="K160" i="17"/>
  <c r="K282" i="17"/>
  <c r="K3" i="17"/>
  <c r="K338" i="17"/>
  <c r="K356" i="17"/>
  <c r="K223" i="17"/>
  <c r="K164" i="17"/>
  <c r="K26" i="17"/>
  <c r="K96" i="17"/>
  <c r="K97" i="17"/>
  <c r="K271" i="17"/>
  <c r="K209" i="17"/>
  <c r="K315" i="17"/>
  <c r="K179" i="17"/>
  <c r="K349" i="17"/>
  <c r="K162" i="17"/>
  <c r="K322" i="17"/>
  <c r="K83" i="17"/>
  <c r="K344" i="17"/>
  <c r="K273" i="17"/>
  <c r="K238" i="17"/>
  <c r="K195" i="17"/>
  <c r="K12" i="17"/>
  <c r="K30" i="17"/>
  <c r="K61" i="17"/>
  <c r="K219" i="17"/>
  <c r="K358" i="17"/>
  <c r="K240" i="17"/>
  <c r="K296" i="17"/>
  <c r="K101" i="17"/>
  <c r="K106" i="17"/>
  <c r="K261" i="17"/>
  <c r="K337" i="17"/>
  <c r="K206" i="17"/>
  <c r="K294" i="17"/>
  <c r="K307" i="17"/>
  <c r="K328" i="17"/>
  <c r="K255" i="17"/>
  <c r="K218" i="17"/>
  <c r="K350" i="17"/>
  <c r="K290" i="17"/>
  <c r="K214" i="17"/>
  <c r="K60" i="17"/>
  <c r="K91" i="17"/>
  <c r="K222" i="17"/>
  <c r="K334" i="17"/>
  <c r="K108" i="17"/>
  <c r="K7" i="17"/>
  <c r="K193" i="17"/>
  <c r="K295" i="17"/>
  <c r="K260" i="17"/>
  <c r="K121" i="17"/>
  <c r="K129" i="17"/>
  <c r="K224" i="17"/>
  <c r="K137" i="17"/>
  <c r="K186" i="17"/>
  <c r="K32" i="17"/>
  <c r="K4" i="17"/>
  <c r="K360" i="17"/>
  <c r="K118" i="17"/>
  <c r="K304" i="17"/>
  <c r="K300" i="17"/>
  <c r="K244" i="17"/>
  <c r="K191" i="17"/>
  <c r="K312" i="17"/>
  <c r="K281" i="17"/>
  <c r="K29" i="17"/>
  <c r="K93" i="17"/>
  <c r="K377" i="17"/>
  <c r="K381" i="17"/>
  <c r="K15" i="17"/>
  <c r="K110" i="17"/>
  <c r="K88" i="17"/>
  <c r="K302" i="17"/>
  <c r="K279" i="17"/>
  <c r="K321" i="17"/>
  <c r="K274" i="17"/>
  <c r="K70" i="17"/>
  <c r="K229" i="17"/>
  <c r="K336" i="17"/>
  <c r="K208" i="17"/>
  <c r="K188" i="17"/>
  <c r="Q1" i="1"/>
  <c r="O2" i="18"/>
  <c r="T1" i="1"/>
  <c r="T2" i="18"/>
  <c r="X1" i="1"/>
  <c r="P2" i="18"/>
  <c r="K364" i="17"/>
  <c r="K212" i="17"/>
  <c r="K99" i="17"/>
  <c r="K270" i="17"/>
  <c r="K128" i="17"/>
  <c r="K205" i="17"/>
  <c r="K272" i="17"/>
  <c r="K203" i="17"/>
  <c r="K5" i="17"/>
  <c r="K147" i="17"/>
  <c r="K298" i="17"/>
  <c r="K72" i="17"/>
  <c r="K86" i="17"/>
  <c r="K141" i="17"/>
  <c r="K283" i="17"/>
  <c r="K348" i="17"/>
  <c r="K189" i="17"/>
  <c r="K317" i="17"/>
  <c r="K92" i="17"/>
  <c r="K165" i="17"/>
  <c r="K42" i="17"/>
  <c r="K249" i="17"/>
  <c r="K367" i="17"/>
  <c r="K157" i="17"/>
  <c r="K311" i="17"/>
  <c r="K156" i="17"/>
  <c r="K176" i="17"/>
  <c r="K14" i="17"/>
  <c r="K95" i="17"/>
  <c r="K332" i="17"/>
  <c r="K181" i="17"/>
  <c r="K100" i="17"/>
  <c r="K185" i="17"/>
  <c r="K117" i="17"/>
  <c r="K263" i="17"/>
  <c r="K310" i="17"/>
  <c r="K133" i="17"/>
  <c r="K62" i="17"/>
  <c r="K81" i="17"/>
  <c r="K145" i="17"/>
  <c r="K251" i="17"/>
  <c r="K18" i="17"/>
  <c r="K369" i="17"/>
  <c r="K151" i="17"/>
  <c r="K65" i="17"/>
  <c r="K362" i="17"/>
  <c r="K232" i="17"/>
  <c r="K10" i="17"/>
  <c r="K309" i="17"/>
  <c r="K90" i="17"/>
  <c r="K172" i="17"/>
  <c r="K231" i="17"/>
  <c r="K361" i="17"/>
  <c r="K98" i="17"/>
  <c r="N1" i="1"/>
  <c r="H2" i="18"/>
  <c r="U1" i="1"/>
  <c r="S2" i="18"/>
  <c r="K58" i="17"/>
  <c r="F5" i="18"/>
  <c r="N217" i="17"/>
  <c r="N23" i="17"/>
  <c r="N254" i="17"/>
  <c r="N106" i="17"/>
  <c r="N285" i="17"/>
  <c r="N15" i="17"/>
  <c r="N19" i="17"/>
  <c r="N284" i="17"/>
  <c r="N87" i="17"/>
  <c r="N325" i="17"/>
  <c r="N82" i="17"/>
  <c r="N97" i="17"/>
  <c r="N358" i="17"/>
  <c r="N27" i="17"/>
  <c r="N379" i="17"/>
  <c r="N331" i="17"/>
  <c r="N75" i="17"/>
  <c r="N4" i="17"/>
  <c r="N195" i="17"/>
  <c r="N269" i="17"/>
  <c r="N13" i="17"/>
  <c r="N56" i="17"/>
  <c r="N134" i="17"/>
  <c r="N368" i="17"/>
  <c r="N167" i="17"/>
  <c r="N50" i="17"/>
  <c r="N192" i="17"/>
  <c r="N382" i="17"/>
  <c r="O1" i="4"/>
  <c r="B5" i="18"/>
  <c r="N301" i="17"/>
  <c r="M1" i="4"/>
  <c r="C5" i="18"/>
  <c r="N343" i="17"/>
  <c r="W1" i="3"/>
  <c r="R4" i="18"/>
  <c r="M229" i="17"/>
  <c r="M203" i="17"/>
  <c r="M321" i="17"/>
  <c r="M89" i="17"/>
  <c r="M57" i="17"/>
  <c r="M52" i="17"/>
  <c r="M332" i="17"/>
  <c r="M310" i="17"/>
  <c r="M247" i="17"/>
  <c r="M33" i="17"/>
  <c r="M259" i="17"/>
  <c r="M326" i="17"/>
  <c r="M112" i="17"/>
  <c r="M74" i="17"/>
  <c r="M275" i="17"/>
  <c r="M352" i="17"/>
  <c r="M53" i="17"/>
  <c r="M82" i="17"/>
  <c r="M111" i="17"/>
  <c r="M60" i="17"/>
  <c r="M106" i="17"/>
  <c r="M116" i="17"/>
  <c r="M199" i="17"/>
  <c r="M6" i="17"/>
  <c r="M92" i="17"/>
  <c r="M202" i="17"/>
  <c r="M309" i="17"/>
  <c r="M18" i="17"/>
  <c r="M178" i="17"/>
  <c r="M249" i="17"/>
  <c r="M30" i="17"/>
  <c r="M291" i="17"/>
  <c r="M35" i="17"/>
  <c r="M23" i="17"/>
  <c r="M71" i="17"/>
  <c r="M355" i="17"/>
  <c r="M51" i="17"/>
  <c r="M184" i="17"/>
  <c r="M232" i="17"/>
  <c r="M91" i="17"/>
  <c r="M177" i="17"/>
  <c r="M130" i="17"/>
  <c r="M380" i="17"/>
  <c r="M378" i="17"/>
  <c r="M79" i="17"/>
  <c r="M39" i="17"/>
  <c r="M238" i="17"/>
  <c r="M366" i="17"/>
  <c r="M279" i="17"/>
  <c r="M93" i="17"/>
  <c r="M125" i="17"/>
  <c r="M198" i="17"/>
  <c r="M230" i="17"/>
  <c r="M153" i="17"/>
  <c r="M248" i="17"/>
  <c r="M78" i="17"/>
  <c r="M215" i="17"/>
  <c r="M165" i="17"/>
  <c r="M217" i="17"/>
  <c r="M364" i="17"/>
  <c r="M192" i="17"/>
  <c r="M201" i="17"/>
  <c r="M136" i="17"/>
  <c r="M239" i="17"/>
  <c r="M86" i="17"/>
  <c r="M363" i="17"/>
  <c r="M72" i="17"/>
  <c r="M48" i="17"/>
  <c r="M55" i="17"/>
  <c r="M353" i="17"/>
  <c r="M240" i="17"/>
  <c r="M280" i="17"/>
  <c r="M351" i="17"/>
  <c r="M219" i="17"/>
  <c r="M204" i="17"/>
  <c r="M10" i="17"/>
  <c r="M297" i="17"/>
  <c r="M283" i="17"/>
  <c r="M170" i="17"/>
  <c r="M188" i="17"/>
  <c r="M274" i="17"/>
  <c r="M381" i="17"/>
  <c r="M377" i="17"/>
  <c r="M370" i="17"/>
  <c r="M151" i="17"/>
  <c r="M303" i="17"/>
  <c r="M80" i="17"/>
  <c r="M360" i="17"/>
  <c r="M315" i="17"/>
  <c r="M196" i="17"/>
  <c r="M269" i="17"/>
  <c r="M341" i="17"/>
  <c r="M171" i="17"/>
  <c r="M176" i="17"/>
  <c r="M218" i="17"/>
  <c r="M20" i="17"/>
  <c r="M103" i="17"/>
  <c r="M63" i="17"/>
  <c r="M281" i="17"/>
  <c r="M235" i="17"/>
  <c r="M372" i="17"/>
  <c r="M98" i="17"/>
  <c r="M162" i="17"/>
  <c r="M336" i="17"/>
  <c r="M104" i="17"/>
  <c r="M102" i="17"/>
  <c r="M213" i="17"/>
  <c r="M25" i="17"/>
  <c r="M335" i="17"/>
  <c r="M276" i="17"/>
  <c r="M77" i="17"/>
  <c r="M109" i="17"/>
  <c r="M262" i="17"/>
  <c r="M41" i="17"/>
  <c r="M226" i="17"/>
  <c r="M265" i="17"/>
  <c r="M117" i="17"/>
  <c r="M289" i="17"/>
  <c r="M12" i="17"/>
  <c r="M158" i="17"/>
  <c r="M222" i="17"/>
  <c r="M182" i="17"/>
  <c r="M140" i="17"/>
  <c r="M88" i="17"/>
  <c r="M212" i="17"/>
  <c r="M134" i="17"/>
  <c r="M260" i="17"/>
  <c r="M195" i="17"/>
  <c r="M7" i="17"/>
  <c r="M362" i="17"/>
  <c r="M132" i="17"/>
  <c r="M256" i="17"/>
  <c r="M5" i="17"/>
  <c r="M15" i="17"/>
  <c r="M273" i="17"/>
  <c r="M37" i="17"/>
  <c r="M343" i="17"/>
  <c r="M354" i="17"/>
  <c r="M308" i="17"/>
  <c r="M206" i="17"/>
  <c r="M345" i="17"/>
  <c r="M66" i="17"/>
  <c r="M191" i="17"/>
  <c r="M3" i="17"/>
  <c r="M43" i="17"/>
  <c r="M172" i="17"/>
  <c r="M73" i="17"/>
  <c r="M318" i="17"/>
  <c r="M131" i="17"/>
  <c r="M135" i="17"/>
  <c r="M339" i="17"/>
  <c r="M47" i="17"/>
  <c r="M328" i="17"/>
  <c r="M65" i="17"/>
  <c r="M285" i="17"/>
  <c r="M187" i="17"/>
  <c r="M245" i="17"/>
  <c r="M302" i="17"/>
  <c r="M324" i="17"/>
  <c r="M143" i="17"/>
  <c r="M367" i="17"/>
  <c r="M312" i="17"/>
  <c r="M277" i="17"/>
  <c r="M146" i="17"/>
  <c r="M122" i="17"/>
  <c r="S1" i="3"/>
  <c r="I4" i="18"/>
  <c r="Q1" i="3"/>
  <c r="F4" i="18"/>
  <c r="O1" i="3"/>
  <c r="B4" i="18"/>
  <c r="M1" i="3"/>
  <c r="C4" i="18"/>
  <c r="M382" i="17"/>
  <c r="M189" i="17"/>
  <c r="M133" i="17"/>
  <c r="M8" i="17"/>
  <c r="M205" i="17"/>
  <c r="M179" i="17"/>
  <c r="M96" i="17"/>
  <c r="M214" i="17"/>
  <c r="M216" i="17"/>
  <c r="M288" i="17"/>
  <c r="M200" i="17"/>
  <c r="M108" i="17"/>
  <c r="M327" i="17"/>
  <c r="M85" i="17"/>
  <c r="M294" i="17"/>
  <c r="M236" i="17"/>
  <c r="M42" i="17"/>
  <c r="M330" i="17"/>
  <c r="M141" i="17"/>
  <c r="M84" i="17"/>
  <c r="M197" i="17"/>
  <c r="M38" i="17"/>
  <c r="M369" i="17"/>
  <c r="M21" i="17"/>
  <c r="M244" i="17"/>
  <c r="M145" i="17"/>
  <c r="M365" i="17"/>
  <c r="M155" i="17"/>
  <c r="M138" i="17"/>
  <c r="M97" i="17"/>
  <c r="M100" i="17"/>
  <c r="M164" i="17"/>
  <c r="M13" i="17"/>
  <c r="M208" i="17"/>
  <c r="M361" i="17"/>
  <c r="M169" i="17"/>
  <c r="M287" i="17"/>
  <c r="M56" i="17"/>
  <c r="M258" i="17"/>
  <c r="M183" i="17"/>
  <c r="M137" i="17"/>
  <c r="M344" i="17"/>
  <c r="M90" i="17"/>
  <c r="M113" i="17"/>
  <c r="M252" i="17"/>
  <c r="M359" i="17"/>
  <c r="M129" i="17"/>
  <c r="M180" i="17"/>
  <c r="M24" i="17"/>
  <c r="M87" i="17"/>
  <c r="M128" i="17"/>
  <c r="M301" i="17"/>
  <c r="M40" i="17"/>
  <c r="M320" i="17"/>
  <c r="M340" i="17"/>
  <c r="M267" i="17"/>
  <c r="M174" i="17"/>
  <c r="M148" i="17"/>
  <c r="M313" i="17"/>
  <c r="M242" i="17"/>
  <c r="M114" i="17"/>
  <c r="M28" i="17"/>
  <c r="M22" i="17"/>
  <c r="M36" i="17"/>
  <c r="M185" i="17"/>
  <c r="M124" i="17"/>
  <c r="M95" i="17"/>
  <c r="M333" i="17"/>
  <c r="M376" i="17"/>
  <c r="M61" i="17"/>
  <c r="M194" i="17"/>
  <c r="M237" i="17"/>
  <c r="M209" i="17"/>
  <c r="M251" i="17"/>
  <c r="M228" i="17"/>
  <c r="M120" i="17"/>
  <c r="M255" i="17"/>
  <c r="M338" i="17"/>
  <c r="M261" i="17"/>
  <c r="M292" i="17"/>
  <c r="M207" i="17"/>
  <c r="M46" i="17"/>
  <c r="M26" i="17"/>
  <c r="M29" i="17"/>
  <c r="M358" i="17"/>
  <c r="M314" i="17"/>
  <c r="M83" i="17"/>
  <c r="M319" i="17"/>
  <c r="M94" i="17"/>
  <c r="M173" i="17"/>
  <c r="M105" i="17"/>
  <c r="M348" i="17"/>
  <c r="M67" i="17"/>
  <c r="M181" i="17"/>
  <c r="M296" i="17"/>
  <c r="M295" i="17"/>
  <c r="M271" i="17"/>
  <c r="M76" i="17"/>
  <c r="M227" i="17"/>
  <c r="M9" i="17"/>
  <c r="M166" i="17"/>
  <c r="M374" i="17"/>
  <c r="M299" i="17"/>
  <c r="M250" i="17"/>
  <c r="M306" i="17"/>
  <c r="M163" i="17"/>
  <c r="M4" i="18"/>
  <c r="U4" i="18"/>
  <c r="Z1" i="4"/>
  <c r="V5" i="18"/>
  <c r="M5" i="18"/>
  <c r="Y1" i="4"/>
  <c r="Q5" i="18"/>
  <c r="U1" i="4"/>
  <c r="S5" i="18"/>
  <c r="AC1" i="4"/>
  <c r="X5" i="18"/>
  <c r="G5" i="18"/>
  <c r="U5" i="18"/>
  <c r="K301" i="17"/>
  <c r="K89" i="17"/>
  <c r="K169" i="17"/>
  <c r="K253" i="17"/>
  <c r="K204" i="17"/>
  <c r="K320" i="17"/>
  <c r="K217" i="17"/>
  <c r="K227" i="17"/>
  <c r="K43" i="17"/>
  <c r="K114" i="17"/>
  <c r="K166" i="17"/>
  <c r="K25" i="17"/>
  <c r="K11" i="17"/>
  <c r="K150" i="17"/>
  <c r="K343" i="17"/>
  <c r="K35" i="17"/>
  <c r="K152" i="17"/>
  <c r="K342" i="17"/>
  <c r="K213" i="17"/>
  <c r="K87" i="17"/>
  <c r="K230" i="17"/>
  <c r="K132" i="17"/>
  <c r="K277" i="17"/>
  <c r="K285" i="17"/>
  <c r="K63" i="17"/>
  <c r="K149" i="17"/>
  <c r="K154" i="17"/>
  <c r="K21" i="17"/>
  <c r="K297" i="17"/>
  <c r="K143" i="17"/>
  <c r="K144" i="17"/>
  <c r="K136" i="17"/>
  <c r="K280" i="17"/>
  <c r="K316" i="17"/>
  <c r="K115" i="17"/>
  <c r="K71" i="17"/>
  <c r="K109" i="17"/>
  <c r="K347" i="17"/>
  <c r="K85" i="17"/>
  <c r="K175" i="17"/>
  <c r="K199" i="17"/>
  <c r="K246" i="17"/>
  <c r="K138" i="17"/>
  <c r="K105" i="17"/>
  <c r="K371" i="17"/>
  <c r="K287" i="17"/>
  <c r="K308" i="17"/>
  <c r="K134" i="17"/>
  <c r="K225" i="17"/>
  <c r="K284" i="17"/>
  <c r="K22" i="17"/>
  <c r="K158" i="17"/>
  <c r="K112" i="17"/>
  <c r="K314" i="17"/>
  <c r="K275" i="17"/>
  <c r="K119" i="17"/>
  <c r="K243" i="17"/>
  <c r="K84" i="17"/>
  <c r="K173" i="17"/>
  <c r="K241" i="17"/>
  <c r="K80" i="17"/>
  <c r="K200" i="17"/>
  <c r="K163" i="17"/>
  <c r="K245" i="17"/>
  <c r="K276" i="17"/>
  <c r="K74" i="17"/>
  <c r="K36" i="17"/>
  <c r="K113" i="17"/>
  <c r="K329" i="17"/>
  <c r="K368" i="17"/>
  <c r="K372" i="17"/>
  <c r="K210" i="17"/>
  <c r="K155" i="17"/>
  <c r="K178" i="17"/>
  <c r="K82" i="17"/>
  <c r="K39" i="17"/>
  <c r="K215" i="17"/>
  <c r="K24" i="17"/>
  <c r="K107" i="17"/>
  <c r="K226" i="17"/>
  <c r="K38" i="17"/>
  <c r="K291" i="17"/>
  <c r="K341" i="17"/>
  <c r="K77" i="17"/>
  <c r="K234" i="17"/>
  <c r="K170" i="17"/>
  <c r="K37" i="17"/>
  <c r="K196" i="17"/>
  <c r="K45" i="17"/>
  <c r="K211" i="17"/>
  <c r="K49" i="17"/>
  <c r="K247" i="17"/>
  <c r="K292" i="17"/>
  <c r="K237" i="17"/>
  <c r="K236" i="17"/>
  <c r="K262" i="17"/>
  <c r="K201" i="17"/>
  <c r="K235" i="17"/>
  <c r="K250" i="17"/>
  <c r="K293" i="17"/>
  <c r="K104" i="17"/>
  <c r="K346" i="17"/>
  <c r="K184" i="17"/>
  <c r="K116" i="17"/>
  <c r="K140" i="17"/>
  <c r="K319" i="17"/>
  <c r="K339" i="17"/>
  <c r="K278" i="17"/>
  <c r="K146" i="17"/>
  <c r="K254" i="17"/>
  <c r="K256" i="17"/>
  <c r="K102" i="17"/>
  <c r="K352" i="17"/>
  <c r="K124" i="17"/>
  <c r="K131" i="17"/>
  <c r="K182" i="17"/>
  <c r="K366" i="17"/>
  <c r="K148" i="17"/>
  <c r="K353" i="17"/>
  <c r="K306" i="17"/>
  <c r="K333" i="17"/>
  <c r="K330" i="17"/>
  <c r="K323" i="17"/>
  <c r="K252" i="17"/>
  <c r="K123" i="17"/>
  <c r="K180" i="17"/>
  <c r="K269" i="17"/>
  <c r="K258" i="17"/>
  <c r="K233" i="17"/>
  <c r="K202" i="17"/>
  <c r="K19" i="17"/>
  <c r="K265" i="17"/>
  <c r="K221" i="17"/>
  <c r="K190" i="17"/>
  <c r="K130" i="17"/>
  <c r="K46" i="17"/>
  <c r="K286" i="17"/>
  <c r="K79" i="17"/>
  <c r="K103" i="17"/>
  <c r="K216" i="17"/>
  <c r="K378" i="17"/>
  <c r="K375" i="17"/>
  <c r="K382" i="17"/>
  <c r="K380" i="17"/>
  <c r="K376" i="17"/>
  <c r="K248" i="17"/>
  <c r="K125" i="17"/>
  <c r="K325" i="17"/>
  <c r="K159" i="17"/>
  <c r="K197" i="17"/>
  <c r="K174" i="17"/>
  <c r="K259" i="17"/>
  <c r="K142" i="17"/>
  <c r="K153" i="17"/>
  <c r="K370" i="17"/>
  <c r="K135" i="17"/>
  <c r="K318" i="17"/>
  <c r="K27" i="17"/>
  <c r="K289" i="17"/>
  <c r="K57" i="17"/>
  <c r="K127" i="17"/>
  <c r="K59" i="17"/>
  <c r="K198" i="17"/>
  <c r="K207" i="17"/>
  <c r="K168" i="17"/>
  <c r="K192" i="17"/>
  <c r="AA1" i="1"/>
  <c r="N2" i="18"/>
  <c r="P1" i="1"/>
  <c r="M2" i="18"/>
  <c r="Y1" i="1"/>
  <c r="Q2" i="18"/>
  <c r="K8" i="17"/>
  <c r="R1" i="1"/>
  <c r="U2" i="18"/>
  <c r="O1" i="1"/>
  <c r="B2" i="18"/>
  <c r="S1" i="1"/>
  <c r="I2" i="18"/>
  <c r="M1" i="1"/>
  <c r="C2" i="18"/>
  <c r="D2" i="18"/>
  <c r="L363" i="17"/>
  <c r="L48" i="17"/>
  <c r="L366" i="17"/>
  <c r="L159" i="17"/>
  <c r="L193" i="17"/>
  <c r="L225" i="17"/>
  <c r="L284" i="17"/>
  <c r="L201" i="17"/>
  <c r="L133" i="17"/>
  <c r="L145" i="17"/>
  <c r="L224" i="17"/>
  <c r="L305" i="17"/>
  <c r="Y1" i="2"/>
  <c r="Q3" i="18"/>
  <c r="L58" i="17"/>
  <c r="L148" i="17"/>
  <c r="L176" i="17"/>
  <c r="L100" i="17"/>
  <c r="L79" i="17"/>
  <c r="L376" i="17"/>
  <c r="L30" i="17"/>
  <c r="L175" i="17"/>
  <c r="L188" i="17"/>
  <c r="L10" i="17"/>
  <c r="L282" i="17"/>
  <c r="L303" i="17"/>
  <c r="L293" i="17"/>
  <c r="L254" i="17"/>
  <c r="L353" i="17"/>
  <c r="L118" i="17"/>
  <c r="L39" i="17"/>
  <c r="L131" i="17"/>
  <c r="L375" i="17"/>
  <c r="L151" i="17"/>
  <c r="L335" i="17"/>
  <c r="L178" i="17"/>
  <c r="L113" i="17"/>
  <c r="L181" i="17"/>
  <c r="L127" i="17"/>
  <c r="AA1" i="2"/>
  <c r="N3" i="18"/>
  <c r="AD1" i="2"/>
  <c r="Y3" i="18"/>
  <c r="Y14" i="18"/>
  <c r="AC1" i="2"/>
  <c r="X3" i="18"/>
  <c r="L177" i="17"/>
  <c r="L68" i="17"/>
  <c r="M1" i="2"/>
  <c r="C3" i="18"/>
  <c r="X1" i="2"/>
  <c r="P3" i="18"/>
  <c r="L281" i="17"/>
  <c r="L67" i="17"/>
  <c r="L123" i="17"/>
  <c r="L165" i="17"/>
  <c r="L263" i="17"/>
  <c r="L119" i="17"/>
  <c r="L115" i="17"/>
  <c r="L222" i="17"/>
  <c r="L311" i="17"/>
  <c r="L3" i="17"/>
  <c r="L313" i="17"/>
  <c r="L20" i="17"/>
  <c r="L88" i="17"/>
  <c r="L300" i="17"/>
  <c r="L143" i="17"/>
  <c r="L27" i="17"/>
  <c r="L174" i="17"/>
  <c r="L354" i="17"/>
  <c r="L194" i="17"/>
  <c r="L111" i="17"/>
  <c r="L189" i="17"/>
  <c r="L250" i="17"/>
  <c r="L288" i="17"/>
  <c r="L351" i="17"/>
  <c r="L239" i="17"/>
  <c r="L149" i="17"/>
  <c r="L314" i="17"/>
  <c r="L342" i="17"/>
  <c r="L327" i="17"/>
  <c r="L299" i="17"/>
  <c r="L322" i="17"/>
  <c r="L218" i="17"/>
  <c r="L264" i="17"/>
  <c r="L304" i="17"/>
  <c r="L186" i="17"/>
  <c r="L37" i="17"/>
  <c r="L1" i="2"/>
  <c r="E3" i="18"/>
  <c r="Z1" i="2"/>
  <c r="V3" i="18"/>
  <c r="V1" i="2"/>
  <c r="L3" i="18"/>
  <c r="L31" i="17"/>
  <c r="L262" i="17"/>
  <c r="L11" i="17"/>
  <c r="L9" i="17"/>
  <c r="L166" i="17"/>
  <c r="L29" i="17"/>
  <c r="L185" i="17"/>
  <c r="L266" i="17"/>
  <c r="L361" i="17"/>
  <c r="L355" i="17"/>
  <c r="L241" i="17"/>
  <c r="L259" i="17"/>
  <c r="L286" i="17"/>
  <c r="L34" i="17"/>
  <c r="L347" i="17"/>
  <c r="L382" i="17"/>
  <c r="L379" i="17"/>
  <c r="L81" i="17"/>
  <c r="L72" i="17"/>
  <c r="L56" i="17"/>
  <c r="L203" i="17"/>
  <c r="L140" i="17"/>
  <c r="L206" i="17"/>
  <c r="L136" i="17"/>
  <c r="L153" i="17"/>
  <c r="L62" i="17"/>
  <c r="L23" i="17"/>
  <c r="L167" i="17"/>
  <c r="L6" i="17"/>
  <c r="L190" i="17"/>
  <c r="L5" i="17"/>
  <c r="L198" i="17"/>
  <c r="L18" i="17"/>
  <c r="L36" i="17"/>
  <c r="L8" i="17"/>
  <c r="L202" i="17"/>
  <c r="L152" i="17"/>
  <c r="L73" i="17"/>
  <c r="L87" i="17"/>
  <c r="L46" i="17"/>
  <c r="L317" i="17"/>
  <c r="L108" i="17"/>
  <c r="L141" i="17"/>
  <c r="L124" i="17"/>
  <c r="L228" i="17"/>
  <c r="L315" i="17"/>
  <c r="L160" i="17"/>
  <c r="L4" i="17"/>
  <c r="L279" i="17"/>
  <c r="L316" i="17"/>
  <c r="L25" i="17"/>
  <c r="L280" i="17"/>
  <c r="L130" i="17"/>
  <c r="L205" i="17"/>
  <c r="L92" i="17"/>
  <c r="L114" i="17"/>
  <c r="L350" i="17"/>
  <c r="L154" i="17"/>
  <c r="Q1" i="2"/>
  <c r="O3" i="18"/>
  <c r="L26" i="17"/>
  <c r="L86" i="17"/>
  <c r="L183" i="17"/>
  <c r="L16" i="17"/>
  <c r="L84" i="17"/>
  <c r="L99" i="17"/>
  <c r="L45" i="17"/>
  <c r="L192" i="17"/>
  <c r="L336" i="17"/>
  <c r="L96" i="17"/>
  <c r="L83" i="17"/>
  <c r="L33" i="17"/>
  <c r="L208" i="17"/>
  <c r="L195" i="17"/>
  <c r="L369" i="17"/>
  <c r="L50" i="17"/>
  <c r="L216" i="17"/>
  <c r="L106" i="17"/>
  <c r="L184" i="17"/>
  <c r="L179" i="17"/>
  <c r="U1" i="2"/>
  <c r="S3" i="18"/>
  <c r="N1" i="2"/>
  <c r="H3" i="18"/>
  <c r="L147" i="17"/>
  <c r="L273" i="17"/>
  <c r="L214" i="17"/>
  <c r="L63" i="17"/>
  <c r="L172" i="17"/>
  <c r="L245" i="17"/>
  <c r="L13" i="17"/>
  <c r="L71" i="17"/>
  <c r="L52" i="17"/>
  <c r="L267" i="17"/>
  <c r="L17" i="17"/>
  <c r="L200" i="17"/>
  <c r="L215" i="17"/>
  <c r="L163" i="17"/>
  <c r="L121" i="17"/>
  <c r="L364" i="17"/>
  <c r="L187" i="17"/>
  <c r="L226" i="17"/>
  <c r="L28" i="17"/>
  <c r="L370" i="17"/>
  <c r="L343" i="17"/>
  <c r="L291" i="17"/>
  <c r="L261" i="17"/>
  <c r="L40" i="17"/>
  <c r="L230" i="17"/>
  <c r="L244" i="17"/>
  <c r="L323" i="17"/>
  <c r="L21" i="17"/>
  <c r="L249" i="17"/>
  <c r="L89" i="17"/>
  <c r="L144" i="17"/>
  <c r="L294" i="17"/>
  <c r="L257" i="17"/>
  <c r="L242" i="17"/>
  <c r="L330" i="17"/>
  <c r="L233" i="17"/>
  <c r="L272" i="17"/>
  <c r="L287" i="17"/>
  <c r="L271" i="17"/>
  <c r="L219" i="17"/>
  <c r="L196" i="17"/>
  <c r="L82" i="17"/>
  <c r="L132" i="17"/>
  <c r="L74" i="17"/>
  <c r="L59" i="17"/>
  <c r="L105" i="17"/>
  <c r="L35" i="17"/>
  <c r="L325" i="17"/>
  <c r="L340" i="17"/>
  <c r="L217" i="17"/>
  <c r="L204" i="17"/>
  <c r="L65" i="17"/>
  <c r="L51" i="17"/>
  <c r="L381" i="17"/>
  <c r="L373" i="17"/>
  <c r="L331" i="17"/>
  <c r="L362" i="17"/>
  <c r="L246" i="17"/>
  <c r="L80" i="17"/>
  <c r="L78" i="17"/>
  <c r="L15" i="17"/>
  <c r="L109" i="17"/>
  <c r="L137" i="17"/>
  <c r="L292" i="17"/>
  <c r="L321" i="17"/>
  <c r="L268" i="17"/>
  <c r="L138" i="17"/>
  <c r="L318" i="17"/>
  <c r="L44" i="17"/>
  <c r="L55" i="17"/>
  <c r="L191" i="17"/>
  <c r="L236" i="17"/>
  <c r="L301" i="17"/>
  <c r="L289" i="17"/>
  <c r="L90" i="17"/>
  <c r="L91" i="17"/>
  <c r="L173" i="17"/>
  <c r="L275" i="17"/>
  <c r="L42" i="17"/>
  <c r="L302" i="17"/>
  <c r="L207" i="17"/>
  <c r="L142" i="17"/>
  <c r="L274" i="17"/>
  <c r="L306" i="17"/>
  <c r="L98" i="17"/>
  <c r="L309" i="17"/>
  <c r="L295" i="17"/>
  <c r="L278" i="17"/>
  <c r="L283" i="17"/>
  <c r="L227" i="17"/>
  <c r="L103" i="17"/>
  <c r="L120" i="17"/>
  <c r="L2" i="17"/>
  <c r="L320" i="17"/>
  <c r="L97" i="17"/>
  <c r="L334" i="17"/>
  <c r="L93" i="17"/>
  <c r="L126" i="17"/>
  <c r="L197" i="17"/>
  <c r="L180" i="17"/>
  <c r="L220" i="17"/>
  <c r="L199" i="17"/>
  <c r="L298" i="17"/>
  <c r="L356" i="17"/>
  <c r="L76" i="17"/>
  <c r="L221" i="17"/>
  <c r="L310" i="17"/>
  <c r="L270" i="17"/>
  <c r="L352" i="17"/>
  <c r="L374" i="17"/>
  <c r="L380" i="17"/>
  <c r="L378" i="17"/>
  <c r="L32" i="17"/>
  <c r="L252" i="17"/>
  <c r="L358" i="17"/>
  <c r="L112" i="17"/>
  <c r="L260" i="17"/>
  <c r="L157" i="17"/>
  <c r="L238" i="17"/>
  <c r="L324" i="17"/>
  <c r="L134" i="17"/>
  <c r="L104" i="17"/>
  <c r="L209" i="17"/>
  <c r="L371" i="17"/>
  <c r="L125" i="17"/>
  <c r="L339" i="17"/>
  <c r="L161" i="17"/>
  <c r="L61" i="17"/>
  <c r="L319" i="17"/>
  <c r="L182" i="17"/>
  <c r="L24" i="17"/>
  <c r="L253" i="17"/>
  <c r="L155" i="17"/>
  <c r="L338" i="17"/>
  <c r="L168" i="17"/>
  <c r="L53" i="17"/>
  <c r="L349" i="17"/>
  <c r="L85" i="17"/>
  <c r="L296" i="17"/>
  <c r="L164" i="17"/>
  <c r="L66" i="17"/>
  <c r="L258" i="17"/>
  <c r="L162" i="17"/>
  <c r="L333" i="17"/>
  <c r="L308" i="17"/>
  <c r="L344" i="17"/>
  <c r="L69" i="17"/>
  <c r="J58" i="17"/>
  <c r="L38" i="17"/>
  <c r="L75" i="17"/>
  <c r="L332" i="17"/>
  <c r="L128" i="17"/>
  <c r="L357" i="17"/>
  <c r="L7" i="17"/>
  <c r="L276" i="17"/>
  <c r="L70" i="17"/>
  <c r="L307" i="17"/>
  <c r="L122" i="17"/>
  <c r="L116" i="17"/>
  <c r="L107" i="17"/>
  <c r="L213" i="17"/>
  <c r="L43" i="17"/>
  <c r="L240" i="17"/>
  <c r="L117" i="17"/>
  <c r="L341" i="17"/>
  <c r="L158" i="17"/>
  <c r="L231" i="17"/>
  <c r="L19" i="17"/>
  <c r="L255" i="17"/>
  <c r="L312" i="17"/>
  <c r="L247" i="17"/>
  <c r="L359" i="17"/>
  <c r="L14" i="17"/>
  <c r="L135" i="17"/>
  <c r="L101" i="17"/>
  <c r="L95" i="17"/>
  <c r="L211" i="17"/>
  <c r="L235" i="17"/>
  <c r="L234" i="17"/>
  <c r="L251" i="17"/>
  <c r="L212" i="17"/>
  <c r="L372" i="17"/>
  <c r="L129" i="17"/>
  <c r="L156" i="17"/>
  <c r="L210" i="17"/>
  <c r="L243" i="17"/>
  <c r="L297" i="17"/>
  <c r="L348" i="17"/>
  <c r="L146" i="17"/>
  <c r="L54" i="17"/>
  <c r="L360" i="17"/>
  <c r="L64" i="17"/>
  <c r="L47" i="17"/>
  <c r="L237" i="17"/>
  <c r="L229" i="17"/>
  <c r="L329" i="17"/>
  <c r="L285" i="17"/>
  <c r="L49" i="17"/>
  <c r="L232" i="17"/>
  <c r="L223" i="17"/>
  <c r="L277" i="17"/>
  <c r="L248" i="17"/>
  <c r="L41" i="17"/>
  <c r="L22" i="17"/>
  <c r="L337" i="17"/>
  <c r="L256" i="17"/>
  <c r="L265" i="17"/>
  <c r="L170" i="17"/>
  <c r="L57" i="17"/>
  <c r="L367" i="17"/>
  <c r="L102" i="17"/>
  <c r="L110" i="17"/>
  <c r="L60" i="17"/>
  <c r="L346" i="17"/>
  <c r="R1" i="2"/>
  <c r="U3" i="18"/>
  <c r="S1" i="2"/>
  <c r="I3" i="18"/>
  <c r="W1" i="2"/>
  <c r="R3" i="18"/>
  <c r="P1" i="2"/>
  <c r="M3" i="18"/>
  <c r="O1" i="2"/>
  <c r="B3" i="18"/>
  <c r="T1" i="2"/>
  <c r="T3" i="18"/>
  <c r="AB1" i="2"/>
  <c r="W3" i="18"/>
  <c r="U6" i="18"/>
  <c r="F13" i="18"/>
  <c r="J279" i="17"/>
  <c r="X14" i="18"/>
  <c r="J328" i="17"/>
  <c r="B18" i="18"/>
  <c r="R14" i="18"/>
  <c r="J358" i="17"/>
  <c r="J179" i="17"/>
  <c r="J234" i="17"/>
  <c r="H18" i="18"/>
  <c r="J379" i="17"/>
  <c r="V14" i="18"/>
  <c r="J350" i="17"/>
  <c r="J92" i="17"/>
  <c r="F6" i="18"/>
  <c r="J363" i="17"/>
  <c r="J70" i="17"/>
  <c r="J59" i="17"/>
  <c r="J193" i="17"/>
  <c r="J6" i="17"/>
  <c r="W14" i="18"/>
  <c r="T14" i="18"/>
  <c r="J67" i="17"/>
  <c r="J56" i="17"/>
  <c r="J29" i="17"/>
  <c r="J188" i="17"/>
  <c r="J72" i="17"/>
  <c r="J46" i="17"/>
  <c r="J373" i="17"/>
  <c r="J73" i="17"/>
  <c r="J47" i="17"/>
  <c r="E18" i="18"/>
  <c r="J156" i="17"/>
  <c r="J377" i="17"/>
  <c r="J275" i="17"/>
  <c r="J366" i="17"/>
  <c r="J118" i="17"/>
  <c r="J15" i="17"/>
  <c r="D10" i="18"/>
  <c r="M10" i="18"/>
  <c r="D8" i="18"/>
  <c r="M8" i="18"/>
  <c r="F10" i="18"/>
  <c r="O10" i="18"/>
  <c r="J219" i="17"/>
  <c r="J173" i="17"/>
  <c r="J202" i="17"/>
  <c r="J285" i="17"/>
  <c r="J335" i="17"/>
  <c r="J236" i="17"/>
  <c r="J160" i="17"/>
  <c r="J310" i="17"/>
  <c r="J324" i="17"/>
  <c r="J238" i="17"/>
  <c r="J317" i="17"/>
  <c r="J114" i="17"/>
  <c r="J291" i="17"/>
  <c r="J117" i="17"/>
  <c r="J93" i="17"/>
  <c r="J116" i="17"/>
  <c r="J39" i="17"/>
  <c r="J292" i="17"/>
  <c r="J261" i="17"/>
  <c r="J154" i="17"/>
  <c r="J128" i="17"/>
  <c r="J323" i="17"/>
  <c r="J153" i="17"/>
  <c r="J68" i="17"/>
  <c r="J161" i="17"/>
  <c r="J314" i="17"/>
  <c r="J132" i="17"/>
  <c r="J49" i="17"/>
  <c r="J288" i="17"/>
  <c r="J62" i="17"/>
  <c r="J330" i="17"/>
  <c r="J345" i="17"/>
  <c r="J22" i="17"/>
  <c r="J200" i="17"/>
  <c r="J83" i="17"/>
  <c r="J99" i="17"/>
  <c r="J298" i="17"/>
  <c r="J375" i="17"/>
  <c r="J300" i="17"/>
  <c r="J336" i="17"/>
  <c r="J90" i="17"/>
  <c r="J240" i="17"/>
  <c r="G3" i="18"/>
  <c r="J239" i="17"/>
  <c r="J374" i="17"/>
  <c r="J95" i="17"/>
  <c r="J271" i="17"/>
  <c r="J197" i="17"/>
  <c r="J355" i="17"/>
  <c r="J282" i="17"/>
  <c r="J331" i="17"/>
  <c r="J217" i="17"/>
  <c r="J312" i="17"/>
  <c r="J206" i="17"/>
  <c r="J103" i="17"/>
  <c r="J12" i="17"/>
  <c r="J303" i="17"/>
  <c r="J75" i="17"/>
  <c r="J349" i="17"/>
  <c r="J337" i="17"/>
  <c r="J286" i="17"/>
  <c r="J50" i="17"/>
  <c r="J223" i="17"/>
  <c r="J293" i="17"/>
  <c r="J294" i="17"/>
  <c r="J251" i="17"/>
  <c r="J226" i="17"/>
  <c r="J187" i="17"/>
  <c r="J53" i="17"/>
  <c r="J295" i="17"/>
  <c r="J81" i="17"/>
  <c r="J340" i="17"/>
  <c r="J16" i="17"/>
  <c r="J51" i="17"/>
  <c r="J63" i="17"/>
  <c r="J318" i="17"/>
  <c r="J20" i="17"/>
  <c r="J360" i="17"/>
  <c r="J233" i="17"/>
  <c r="J369" i="17"/>
  <c r="J198" i="17"/>
  <c r="J224" i="17"/>
  <c r="J276" i="17"/>
  <c r="J196" i="17"/>
  <c r="J41" i="17"/>
  <c r="J218" i="17"/>
  <c r="J211" i="17"/>
  <c r="J191" i="17"/>
  <c r="J144" i="17"/>
  <c r="J171" i="17"/>
  <c r="J378" i="17"/>
  <c r="J322" i="17"/>
  <c r="J157" i="17"/>
  <c r="J265" i="17"/>
  <c r="J48" i="17"/>
  <c r="J235" i="17"/>
  <c r="J78" i="17"/>
  <c r="J338" i="17"/>
  <c r="J225" i="17"/>
  <c r="J14" i="17"/>
  <c r="J74" i="17"/>
  <c r="M14" i="18"/>
  <c r="J210" i="17"/>
  <c r="J2" i="17"/>
  <c r="J209" i="17"/>
  <c r="J248" i="17"/>
  <c r="J185" i="17"/>
  <c r="J348" i="17"/>
  <c r="J135" i="17"/>
  <c r="S14" i="18"/>
  <c r="J119" i="17"/>
  <c r="J216" i="17"/>
  <c r="L14" i="18"/>
  <c r="J102" i="17"/>
  <c r="J213" i="17"/>
  <c r="J86" i="17"/>
  <c r="J344" i="17"/>
  <c r="J228" i="17"/>
  <c r="J111" i="17"/>
  <c r="J365" i="17"/>
  <c r="J115" i="17"/>
  <c r="J263" i="17"/>
  <c r="J258" i="17"/>
  <c r="J372" i="17"/>
  <c r="J232" i="17"/>
  <c r="J359" i="17"/>
  <c r="J134" i="17"/>
  <c r="J19" i="17"/>
  <c r="J104" i="17"/>
  <c r="J45" i="17"/>
  <c r="J287" i="17"/>
  <c r="J189" i="17"/>
  <c r="J148" i="17"/>
  <c r="J307" i="17"/>
  <c r="J127" i="17"/>
  <c r="J230" i="17"/>
  <c r="J269" i="17"/>
  <c r="J380" i="17"/>
  <c r="J24" i="17"/>
  <c r="J163" i="17"/>
  <c r="J107" i="17"/>
  <c r="J332" i="17"/>
  <c r="J122" i="17"/>
  <c r="J201" i="17"/>
  <c r="J309" i="17"/>
  <c r="J252" i="17"/>
  <c r="J11" i="17"/>
  <c r="J126" i="17"/>
  <c r="J352" i="17"/>
  <c r="J207" i="17"/>
  <c r="J30" i="17"/>
  <c r="J227" i="17"/>
  <c r="J255" i="17"/>
  <c r="J82" i="17"/>
  <c r="J91" i="17"/>
  <c r="J304" i="17"/>
  <c r="J162" i="17"/>
  <c r="J150" i="17"/>
  <c r="J23" i="17"/>
  <c r="J182" i="17"/>
  <c r="J137" i="17"/>
  <c r="J268" i="17"/>
  <c r="J17" i="17"/>
  <c r="J306" i="17"/>
  <c r="J121" i="17"/>
  <c r="J326" i="17"/>
  <c r="J158" i="17"/>
  <c r="J89" i="17"/>
  <c r="J308" i="17"/>
  <c r="J145" i="17"/>
  <c r="J174" i="17"/>
  <c r="J18" i="17"/>
  <c r="J28" i="17"/>
  <c r="J229" i="17"/>
  <c r="J178" i="17"/>
  <c r="J267" i="17"/>
  <c r="J203" i="17"/>
  <c r="J205" i="17"/>
  <c r="J272" i="17"/>
  <c r="J273" i="17"/>
  <c r="J169" i="17"/>
  <c r="J9" i="17"/>
  <c r="J381" i="17"/>
  <c r="J5" i="17"/>
  <c r="J176" i="17"/>
  <c r="J64" i="17"/>
  <c r="J339" i="17"/>
  <c r="J167" i="17"/>
  <c r="J13" i="17"/>
  <c r="J342" i="17"/>
  <c r="J364" i="17"/>
  <c r="J139" i="17"/>
  <c r="J88" i="17"/>
  <c r="J4" i="17"/>
  <c r="J36" i="17"/>
  <c r="J237" i="17"/>
  <c r="J44" i="17"/>
  <c r="J245" i="17"/>
  <c r="J149" i="17"/>
  <c r="J277" i="17"/>
  <c r="J315" i="17"/>
  <c r="J80" i="17"/>
  <c r="J101" i="17"/>
  <c r="J368" i="17"/>
  <c r="J370" i="17"/>
  <c r="J376" i="17"/>
  <c r="J3" i="17"/>
  <c r="J192" i="17"/>
  <c r="J266" i="17"/>
  <c r="J27" i="17"/>
  <c r="J256" i="17"/>
  <c r="J143" i="17"/>
  <c r="J112" i="17"/>
  <c r="J283" i="17"/>
  <c r="J146" i="17"/>
  <c r="J180" i="17"/>
  <c r="J290" i="17"/>
  <c r="J25" i="17"/>
  <c r="J250" i="17"/>
  <c r="J131" i="17"/>
  <c r="J357" i="17"/>
  <c r="J356" i="17"/>
  <c r="J274" i="17"/>
  <c r="J100" i="17"/>
  <c r="J325" i="17"/>
  <c r="J172" i="17"/>
  <c r="J253" i="17"/>
  <c r="J31" i="17"/>
  <c r="J136" i="17"/>
  <c r="J130" i="17"/>
  <c r="J65" i="17"/>
  <c r="J362" i="17"/>
  <c r="J280" i="17"/>
  <c r="J133" i="17"/>
  <c r="J231" i="17"/>
  <c r="J212" i="17"/>
  <c r="J214" i="17"/>
  <c r="J199" i="17"/>
  <c r="J34" i="17"/>
  <c r="J52" i="17"/>
  <c r="J194" i="17"/>
  <c r="J96" i="17"/>
  <c r="J221" i="17"/>
  <c r="J57" i="17"/>
  <c r="J42" i="17"/>
  <c r="J85" i="17"/>
  <c r="J242" i="17"/>
  <c r="J320" i="17"/>
  <c r="J247" i="17"/>
  <c r="J155" i="17"/>
  <c r="J382" i="17"/>
  <c r="J351" i="17"/>
  <c r="J94" i="17"/>
  <c r="J195" i="17"/>
  <c r="J184" i="17"/>
  <c r="J123" i="17"/>
  <c r="J305" i="17"/>
  <c r="J7" i="17"/>
  <c r="J311" i="17"/>
  <c r="J142" i="17"/>
  <c r="J109" i="17"/>
  <c r="J8" i="17"/>
  <c r="J241" i="17"/>
  <c r="J35" i="17"/>
  <c r="J302" i="17"/>
  <c r="J170" i="17"/>
  <c r="J151" i="17"/>
  <c r="J168" i="17"/>
  <c r="J110" i="17"/>
  <c r="J76" i="17"/>
  <c r="J254" i="17"/>
  <c r="J66" i="17"/>
  <c r="J354" i="17"/>
  <c r="J204" i="17"/>
  <c r="J361" i="17"/>
  <c r="J147" i="17"/>
  <c r="J138" i="17"/>
  <c r="J21" i="17"/>
  <c r="J222" i="17"/>
  <c r="J281" i="17"/>
  <c r="J334" i="17"/>
  <c r="J289" i="17"/>
  <c r="J371" i="17"/>
  <c r="J98" i="17"/>
  <c r="J113" i="17"/>
  <c r="J215" i="17"/>
  <c r="J316" i="17"/>
  <c r="J129" i="17"/>
  <c r="J120" i="17"/>
  <c r="J333" i="17"/>
  <c r="J341" i="17"/>
  <c r="J346" i="17"/>
  <c r="J177" i="17"/>
  <c r="J71" i="17"/>
  <c r="J343" i="17"/>
  <c r="J84" i="17"/>
  <c r="J97" i="17"/>
  <c r="J106" i="17"/>
  <c r="J181" i="17"/>
  <c r="J140" i="17"/>
  <c r="J183" i="17"/>
  <c r="J186" i="17"/>
  <c r="J244" i="17"/>
  <c r="J321" i="17"/>
  <c r="J60" i="17"/>
  <c r="J77" i="17"/>
  <c r="P14" i="18"/>
  <c r="N14" i="18"/>
  <c r="J152" i="17"/>
  <c r="Q14" i="18"/>
  <c r="J108" i="17"/>
  <c r="J367" i="17"/>
  <c r="F2" i="18"/>
  <c r="J319" i="17"/>
  <c r="J301" i="17"/>
  <c r="J190" i="17"/>
  <c r="J61" i="17"/>
  <c r="J297" i="17"/>
  <c r="J299" i="17"/>
  <c r="J270" i="17"/>
  <c r="J26" i="17"/>
  <c r="J243" i="17"/>
  <c r="J33" i="17"/>
  <c r="J37" i="17"/>
  <c r="J313" i="17"/>
  <c r="J40" i="17"/>
  <c r="J329" i="17"/>
  <c r="J278" i="17"/>
  <c r="J220" i="17"/>
  <c r="J259" i="17"/>
  <c r="J208" i="17"/>
  <c r="J38" i="17"/>
  <c r="J353" i="17"/>
  <c r="J141" i="17"/>
  <c r="J164" i="17"/>
  <c r="J284" i="17"/>
  <c r="J54" i="17"/>
  <c r="J175" i="17"/>
  <c r="J347" i="17"/>
  <c r="J124" i="17"/>
  <c r="J257" i="17"/>
  <c r="J79" i="17"/>
  <c r="J296" i="17"/>
  <c r="J260" i="17"/>
  <c r="J43" i="17"/>
  <c r="J246" i="17"/>
  <c r="J55" i="17"/>
  <c r="J262" i="17"/>
  <c r="J87" i="17"/>
  <c r="J125" i="17"/>
  <c r="J165" i="17"/>
  <c r="J327" i="17"/>
  <c r="J166" i="17"/>
  <c r="J10" i="17"/>
  <c r="J32" i="17"/>
  <c r="J69" i="17"/>
  <c r="J249" i="17"/>
  <c r="J264" i="17"/>
  <c r="J105" i="17"/>
  <c r="J159" i="17"/>
  <c r="O4" i="18"/>
  <c r="O14" i="18"/>
  <c r="C18" i="18"/>
  <c r="G2" i="18"/>
  <c r="G18" i="18"/>
  <c r="U14" i="18"/>
  <c r="F3" i="18"/>
  <c r="D3" i="18"/>
  <c r="D18" i="18"/>
  <c r="F18" i="18"/>
</calcChain>
</file>

<file path=xl/comments1.xml><?xml version="1.0" encoding="utf-8"?>
<comments xmlns="http://schemas.openxmlformats.org/spreadsheetml/2006/main">
  <authors>
    <author>--</author>
  </authors>
  <commentList>
    <comment ref="F1" authorId="0" shapeId="0">
      <text>
        <r>
          <rPr>
            <sz val="10"/>
            <color indexed="8"/>
            <rFont val="Arial"/>
            <family val="2"/>
          </rPr>
          <t xml:space="preserve">
</t>
        </r>
        <r>
          <rPr>
            <sz val="10"/>
            <color indexed="8"/>
            <rFont val="Arial"/>
            <family val="2"/>
          </rPr>
          <t xml:space="preserve">CAS = CASSOLNOVO
</t>
        </r>
        <r>
          <rPr>
            <sz val="10"/>
            <color indexed="8"/>
            <rFont val="Arial"/>
            <family val="2"/>
          </rPr>
          <t xml:space="preserve">SAN = SAN GIUSEPPE
</t>
        </r>
        <r>
          <rPr>
            <sz val="10"/>
            <color indexed="8"/>
            <rFont val="Arial"/>
            <family val="2"/>
          </rPr>
          <t xml:space="preserve">DCO = DON COMELLI
</t>
        </r>
        <r>
          <rPr>
            <sz val="10"/>
            <color indexed="8"/>
            <rFont val="Arial"/>
            <family val="2"/>
          </rPr>
          <t xml:space="preserve">BOT = ANNA BOTTO
</t>
        </r>
        <r>
          <rPr>
            <sz val="10"/>
            <color indexed="8"/>
            <rFont val="Arial"/>
            <family val="2"/>
          </rPr>
          <t xml:space="preserve">DEA = DE AMICIS
</t>
        </r>
        <r>
          <rPr>
            <sz val="10"/>
            <color indexed="8"/>
            <rFont val="Arial"/>
            <family val="2"/>
          </rPr>
          <t xml:space="preserve">DON = DON MILANI
</t>
        </r>
        <r>
          <rPr>
            <sz val="10"/>
            <color indexed="8"/>
            <rFont val="Arial"/>
            <family val="2"/>
          </rPr>
          <t xml:space="preserve">MAR = MARAZZANI
</t>
        </r>
        <r>
          <rPr>
            <sz val="10"/>
            <color indexed="8"/>
            <rFont val="Arial"/>
            <family val="2"/>
          </rPr>
          <t xml:space="preserve">RAM = RAMELLA
</t>
        </r>
        <r>
          <rPr>
            <sz val="10"/>
            <color indexed="8"/>
            <rFont val="Arial"/>
            <family val="2"/>
          </rPr>
          <t xml:space="preserve">RIC = RICCI
</t>
        </r>
        <r>
          <rPr>
            <sz val="10"/>
            <color indexed="8"/>
            <rFont val="Arial"/>
            <family val="2"/>
          </rPr>
          <t xml:space="preserve">RMA = REGINA MARGH
</t>
        </r>
        <r>
          <rPr>
            <sz val="10"/>
            <color indexed="8"/>
            <rFont val="Arial"/>
            <family val="2"/>
          </rPr>
          <t xml:space="preserve">VID = VIDARI
</t>
        </r>
        <r>
          <rPr>
            <sz val="10"/>
            <color indexed="8"/>
            <rFont val="Arial"/>
            <family val="2"/>
          </rPr>
          <t xml:space="preserve">ADA = ADA NEGRI
</t>
        </r>
        <r>
          <rPr>
            <sz val="10"/>
            <color indexed="8"/>
            <rFont val="Arial"/>
            <family val="2"/>
          </rPr>
          <t xml:space="preserve">GAM = GAMBOLO'
</t>
        </r>
        <r>
          <rPr>
            <sz val="10"/>
            <color indexed="8"/>
            <rFont val="Arial"/>
            <family val="2"/>
          </rPr>
          <t>TRO = TROMELLO</t>
        </r>
      </text>
    </comment>
    <comment ref="G1" authorId="0" shapeId="0">
      <text>
        <r>
          <rPr>
            <sz val="10"/>
            <color indexed="8"/>
            <rFont val="Arial"/>
            <family val="2"/>
          </rPr>
          <t xml:space="preserve">
</t>
        </r>
        <r>
          <rPr>
            <sz val="10"/>
            <color indexed="8"/>
            <rFont val="Arial"/>
            <family val="2"/>
          </rPr>
          <t xml:space="preserve">AB = IC ANNA BOTTO
</t>
        </r>
        <r>
          <rPr>
            <sz val="10"/>
            <color indexed="8"/>
            <rFont val="Arial"/>
            <family val="2"/>
          </rPr>
          <t xml:space="preserve">VF = IC VALLETTA FOGLIANO
</t>
        </r>
        <r>
          <rPr>
            <sz val="10"/>
            <color indexed="8"/>
            <rFont val="Arial"/>
            <family val="2"/>
          </rPr>
          <t xml:space="preserve">VL = IC VIALE LIBERTA'
</t>
        </r>
        <r>
          <rPr>
            <sz val="10"/>
            <color indexed="8"/>
            <rFont val="Arial"/>
            <family val="2"/>
          </rPr>
          <t xml:space="preserve">VV = IC VITTORIO VENETO
</t>
        </r>
        <r>
          <rPr>
            <sz val="10"/>
            <color indexed="8"/>
            <rFont val="Arial"/>
            <family val="2"/>
          </rPr>
          <t xml:space="preserve">CAS = CASSOLNOVO
</t>
        </r>
        <r>
          <rPr>
            <sz val="10"/>
            <color indexed="8"/>
            <rFont val="Arial"/>
            <family val="2"/>
          </rPr>
          <t xml:space="preserve">SAN = SAN GIUSEPPE
</t>
        </r>
        <r>
          <rPr>
            <sz val="10"/>
            <color indexed="8"/>
            <rFont val="Arial"/>
            <family val="2"/>
          </rPr>
          <t xml:space="preserve">DCO = DON COMELLI
</t>
        </r>
        <r>
          <rPr>
            <sz val="10"/>
            <color indexed="8"/>
            <rFont val="Arial"/>
            <family val="2"/>
          </rPr>
          <t xml:space="preserve">ICG = IC GAMBOLO G&amp;G ROBECCHI
</t>
        </r>
      </text>
    </comment>
  </commentList>
</comments>
</file>

<file path=xl/sharedStrings.xml><?xml version="1.0" encoding="utf-8"?>
<sst xmlns="http://schemas.openxmlformats.org/spreadsheetml/2006/main" count="2942" uniqueCount="703">
  <si>
    <t>COGNOME</t>
  </si>
  <si>
    <t>NOME</t>
  </si>
  <si>
    <t>COGNOME NOME</t>
  </si>
  <si>
    <t>SCUOLA</t>
  </si>
  <si>
    <t>CIRCOLO</t>
  </si>
  <si>
    <t>CLASSE</t>
  </si>
  <si>
    <t>TEMPO</t>
  </si>
  <si>
    <t>P.TI</t>
  </si>
  <si>
    <t>P.ti Personali</t>
  </si>
  <si>
    <t>AB</t>
  </si>
  <si>
    <t>VF</t>
  </si>
  <si>
    <t>VL</t>
  </si>
  <si>
    <t>VV</t>
  </si>
  <si>
    <t>CAS</t>
  </si>
  <si>
    <t>SAN</t>
  </si>
  <si>
    <t>DCO</t>
  </si>
  <si>
    <t>BOT</t>
  </si>
  <si>
    <t>DEA</t>
  </si>
  <si>
    <t>DON</t>
  </si>
  <si>
    <t>MAR</t>
  </si>
  <si>
    <t>RAM</t>
  </si>
  <si>
    <t>RIC</t>
  </si>
  <si>
    <t>RMA</t>
  </si>
  <si>
    <t>VID</t>
  </si>
  <si>
    <t>ADA</t>
  </si>
  <si>
    <t>CIRC.</t>
  </si>
  <si>
    <t>MISURA</t>
  </si>
  <si>
    <t>P.ti TOTALI</t>
  </si>
  <si>
    <t>50 IV F</t>
  </si>
  <si>
    <t>50 IV M</t>
  </si>
  <si>
    <t>50 V F</t>
  </si>
  <si>
    <t>50 V M</t>
  </si>
  <si>
    <t>Salto IV F</t>
  </si>
  <si>
    <t>Salto IV M</t>
  </si>
  <si>
    <t>Salto V F</t>
  </si>
  <si>
    <t>Salto V M</t>
  </si>
  <si>
    <t>Lancio IV F</t>
  </si>
  <si>
    <t>Lancio IV M</t>
  </si>
  <si>
    <t>Lancio V F</t>
  </si>
  <si>
    <t>Lancio V M</t>
  </si>
  <si>
    <t>50 metri IV femminile</t>
  </si>
  <si>
    <t>50 metri IV maschile</t>
  </si>
  <si>
    <t>50 metri V femminile</t>
  </si>
  <si>
    <t>50 metri V maschile</t>
  </si>
  <si>
    <t>Lungo IV femminile</t>
  </si>
  <si>
    <t>Lungo IV maschile</t>
  </si>
  <si>
    <t>Lungo V femminile</t>
  </si>
  <si>
    <t>Lungo V maschile</t>
  </si>
  <si>
    <t>Lancio vortex IV femminile</t>
  </si>
  <si>
    <t>Lancio vortex IV maschile</t>
  </si>
  <si>
    <t>Lancio vortex V femminile</t>
  </si>
  <si>
    <t>Lancio vortex V maschile</t>
  </si>
  <si>
    <t>Staffetta IV femminile</t>
  </si>
  <si>
    <t>Staffetta IV maschile</t>
  </si>
  <si>
    <t>Staffetta V femminile</t>
  </si>
  <si>
    <t>Staffetta V maschile</t>
  </si>
  <si>
    <t>PETT</t>
  </si>
  <si>
    <t>SESSO</t>
  </si>
  <si>
    <t>ICG</t>
  </si>
  <si>
    <t>GAM</t>
  </si>
  <si>
    <t>TRO</t>
  </si>
  <si>
    <t>BENEDETTA</t>
  </si>
  <si>
    <t>PRIMICERI</t>
  </si>
  <si>
    <t>CAMILLA</t>
  </si>
  <si>
    <t>ZOE</t>
  </si>
  <si>
    <t>ALICE</t>
  </si>
  <si>
    <t>VIOLA</t>
  </si>
  <si>
    <t>BEATRICE</t>
  </si>
  <si>
    <t>ADELE</t>
  </si>
  <si>
    <t>MATILDE</t>
  </si>
  <si>
    <t>MARIA</t>
  </si>
  <si>
    <t>MIA</t>
  </si>
  <si>
    <t>NICOLE</t>
  </si>
  <si>
    <t>GREGHI</t>
  </si>
  <si>
    <t>ARDIANI</t>
  </si>
  <si>
    <t>GINEVRA</t>
  </si>
  <si>
    <t>MALAK</t>
  </si>
  <si>
    <t>COLAMBAGE</t>
  </si>
  <si>
    <t>SOFIA</t>
  </si>
  <si>
    <t>AHMED</t>
  </si>
  <si>
    <t>ANAS</t>
  </si>
  <si>
    <t>AYA</t>
  </si>
  <si>
    <t>NINA</t>
  </si>
  <si>
    <t>DUKA</t>
  </si>
  <si>
    <t>GRETA</t>
  </si>
  <si>
    <t>COSTA</t>
  </si>
  <si>
    <t>NICOLA</t>
  </si>
  <si>
    <t>REBECCA</t>
  </si>
  <si>
    <t>MASSA</t>
  </si>
  <si>
    <t>ASIA</t>
  </si>
  <si>
    <t>CALAMELLI</t>
  </si>
  <si>
    <t>SILVA</t>
  </si>
  <si>
    <t>AURORA</t>
  </si>
  <si>
    <t>GIORGIA</t>
  </si>
  <si>
    <t>ELISA</t>
  </si>
  <si>
    <t>NORA</t>
  </si>
  <si>
    <t>SILVESTRO</t>
  </si>
  <si>
    <t>GIULIA</t>
  </si>
  <si>
    <t>IRENE</t>
  </si>
  <si>
    <t>FRANCESCA</t>
  </si>
  <si>
    <t>CECHETTO</t>
  </si>
  <si>
    <t>DE LUCA</t>
  </si>
  <si>
    <t>ANGELICA</t>
  </si>
  <si>
    <t>GAIA</t>
  </si>
  <si>
    <t>BIANCA</t>
  </si>
  <si>
    <t>OUBOUKHANI</t>
  </si>
  <si>
    <t>ALI</t>
  </si>
  <si>
    <t>ABDELAAL</t>
  </si>
  <si>
    <t>DRAGOTI</t>
  </si>
  <si>
    <t>CHIARA</t>
  </si>
  <si>
    <t>CECILIA</t>
  </si>
  <si>
    <t>SOPHIA</t>
  </si>
  <si>
    <t>ALBERGO</t>
  </si>
  <si>
    <t>LUTRIANI</t>
  </si>
  <si>
    <t>TONSI</t>
  </si>
  <si>
    <t>ANITA</t>
  </si>
  <si>
    <t>ALEXANDRA</t>
  </si>
  <si>
    <t>PALUMBO</t>
  </si>
  <si>
    <t>PARRINO</t>
  </si>
  <si>
    <t>GIADA</t>
  </si>
  <si>
    <t>SIMONE</t>
  </si>
  <si>
    <t>MATTIA</t>
  </si>
  <si>
    <t>CHRISTIAN</t>
  </si>
  <si>
    <t>BOCCA</t>
  </si>
  <si>
    <t>GIACOMO</t>
  </si>
  <si>
    <t>BOUNEGRU</t>
  </si>
  <si>
    <t>EDOARDO</t>
  </si>
  <si>
    <t>LORENZO</t>
  </si>
  <si>
    <t>MOHAMED</t>
  </si>
  <si>
    <t>RAFFA</t>
  </si>
  <si>
    <t>IVAN</t>
  </si>
  <si>
    <t>LUCA</t>
  </si>
  <si>
    <t>ALESSANDRO</t>
  </si>
  <si>
    <t>CHICCONI</t>
  </si>
  <si>
    <t>ELIA</t>
  </si>
  <si>
    <t>FRANCESCO</t>
  </si>
  <si>
    <t>DE CESARE</t>
  </si>
  <si>
    <t>FILIPPO</t>
  </si>
  <si>
    <t>COLOMBO</t>
  </si>
  <si>
    <t>MATTEO</t>
  </si>
  <si>
    <t>GABRIELE</t>
  </si>
  <si>
    <t>NICOLO'</t>
  </si>
  <si>
    <t>CIRPACI</t>
  </si>
  <si>
    <t>JACOPO</t>
  </si>
  <si>
    <t>RICCARDO</t>
  </si>
  <si>
    <t>ANDREA</t>
  </si>
  <si>
    <t>SAMUEL</t>
  </si>
  <si>
    <t>LEONARDO</t>
  </si>
  <si>
    <t>ABDELAZIZ</t>
  </si>
  <si>
    <t>LAVAGNO</t>
  </si>
  <si>
    <t>TESSARIN</t>
  </si>
  <si>
    <t>DAVIDE</t>
  </si>
  <si>
    <t>DELFRATE</t>
  </si>
  <si>
    <t>PIETRO</t>
  </si>
  <si>
    <t>ALESSIO</t>
  </si>
  <si>
    <t>IBRAHIM</t>
  </si>
  <si>
    <t>ACHILLE</t>
  </si>
  <si>
    <t>MICHELE</t>
  </si>
  <si>
    <t>VINCENZO</t>
  </si>
  <si>
    <t>FILIGHERA</t>
  </si>
  <si>
    <t>SAMUELE</t>
  </si>
  <si>
    <t>GIORGIO</t>
  </si>
  <si>
    <t>ROSSI</t>
  </si>
  <si>
    <t>FEDERICO</t>
  </si>
  <si>
    <t>NICOLAS</t>
  </si>
  <si>
    <t>VIVIANI</t>
  </si>
  <si>
    <t>THOMAS</t>
  </si>
  <si>
    <t>HAMZAH</t>
  </si>
  <si>
    <t>PRENDI</t>
  </si>
  <si>
    <t>GIOVANNI</t>
  </si>
  <si>
    <t>SALA</t>
  </si>
  <si>
    <t>RAYAN</t>
  </si>
  <si>
    <t>SANSONE</t>
  </si>
  <si>
    <t>SEBASTIAN</t>
  </si>
  <si>
    <t>TOMMASO</t>
  </si>
  <si>
    <t>EMANUEL</t>
  </si>
  <si>
    <t>HASSAN</t>
  </si>
  <si>
    <t>GIULIO</t>
  </si>
  <si>
    <t>CARLO</t>
  </si>
  <si>
    <t>VILLANI</t>
  </si>
  <si>
    <t>ADAM</t>
  </si>
  <si>
    <t>IV</t>
  </si>
  <si>
    <t>F</t>
  </si>
  <si>
    <t>V</t>
  </si>
  <si>
    <t>M</t>
  </si>
  <si>
    <t>ESTRADA</t>
  </si>
  <si>
    <t>ARELY</t>
  </si>
  <si>
    <t>LAASIRY</t>
  </si>
  <si>
    <t>AMIRA</t>
  </si>
  <si>
    <t>WHABA</t>
  </si>
  <si>
    <t>LOREN</t>
  </si>
  <si>
    <t>COPURKUYU</t>
  </si>
  <si>
    <t>ESER</t>
  </si>
  <si>
    <t>EL  FATTAHI</t>
  </si>
  <si>
    <t>MACCHIA</t>
  </si>
  <si>
    <t>MAHMOUD</t>
  </si>
  <si>
    <t>ALLEN</t>
  </si>
  <si>
    <t>MOBARAK</t>
  </si>
  <si>
    <t>RAMPINELLI</t>
  </si>
  <si>
    <t>RUNGO</t>
  </si>
  <si>
    <t>SEVERINO</t>
  </si>
  <si>
    <t>ZANETTI</t>
  </si>
  <si>
    <t>BARBARA</t>
  </si>
  <si>
    <t>MARIASOLE</t>
  </si>
  <si>
    <t>ELBOKHARI</t>
  </si>
  <si>
    <t>ASEEL</t>
  </si>
  <si>
    <t>FERNANDES  INACIO</t>
  </si>
  <si>
    <t>SARAH</t>
  </si>
  <si>
    <t>NUR</t>
  </si>
  <si>
    <t>MOHAMED HASSAN MAHMOUD</t>
  </si>
  <si>
    <t>BERIHAN</t>
  </si>
  <si>
    <t>PERAJ</t>
  </si>
  <si>
    <t>SEMAGN</t>
  </si>
  <si>
    <t>ERICA</t>
  </si>
  <si>
    <t>ALEANDRI</t>
  </si>
  <si>
    <t>FERRARI TRECATE</t>
  </si>
  <si>
    <t>ALBA</t>
  </si>
  <si>
    <t>GANZI</t>
  </si>
  <si>
    <t>FERLISI</t>
  </si>
  <si>
    <t>EMILY</t>
  </si>
  <si>
    <t>BERTAZZOLO</t>
  </si>
  <si>
    <t>GIORDANO</t>
  </si>
  <si>
    <t>KAROLFRANCESCA</t>
  </si>
  <si>
    <t>CANAZZA</t>
  </si>
  <si>
    <t>CORBELLA</t>
  </si>
  <si>
    <t>MARTA</t>
  </si>
  <si>
    <t>MANGANO</t>
  </si>
  <si>
    <t>CHLOE</t>
  </si>
  <si>
    <t>ARMENISE</t>
  </si>
  <si>
    <t>DI GUGLIELMO</t>
  </si>
  <si>
    <t>AGNESE</t>
  </si>
  <si>
    <t>FRONGILLO</t>
  </si>
  <si>
    <t>LUCREZIA</t>
  </si>
  <si>
    <t>PANETTA</t>
  </si>
  <si>
    <t>ANDRONIC</t>
  </si>
  <si>
    <t>GOZZINI</t>
  </si>
  <si>
    <t>NICODEMO</t>
  </si>
  <si>
    <t>TEA</t>
  </si>
  <si>
    <t>RUGGERI</t>
  </si>
  <si>
    <t>OUANDAOGO</t>
  </si>
  <si>
    <t>KARIMA NAYLA</t>
  </si>
  <si>
    <t>CASTILLO</t>
  </si>
  <si>
    <t>JADINE GLYZEL</t>
  </si>
  <si>
    <t>LOZOVAN</t>
  </si>
  <si>
    <t>LIA</t>
  </si>
  <si>
    <t>HAGAR</t>
  </si>
  <si>
    <t>MORANDO</t>
  </si>
  <si>
    <t>TOSCANO</t>
  </si>
  <si>
    <t>DE MERCURIO</t>
  </si>
  <si>
    <t>FALL</t>
  </si>
  <si>
    <t>MBATHIO</t>
  </si>
  <si>
    <t>MARIA CHIARA</t>
  </si>
  <si>
    <t>OGU</t>
  </si>
  <si>
    <t>GLORIA CHIDERA</t>
  </si>
  <si>
    <t>PREVIDE MASSARA</t>
  </si>
  <si>
    <t>COLLAKU</t>
  </si>
  <si>
    <t>SELINA</t>
  </si>
  <si>
    <t>VASSORI</t>
  </si>
  <si>
    <t>LATTANZIO</t>
  </si>
  <si>
    <t>MURMI</t>
  </si>
  <si>
    <t>LATASHA COURTNEY NYAWIRA</t>
  </si>
  <si>
    <t>PUMA</t>
  </si>
  <si>
    <t>MELISSA</t>
  </si>
  <si>
    <t>Krasnitskaya</t>
  </si>
  <si>
    <t>Noemi</t>
  </si>
  <si>
    <t>ANZELMO</t>
  </si>
  <si>
    <t>ANGELA</t>
  </si>
  <si>
    <t>BARONE</t>
  </si>
  <si>
    <t>DANISE</t>
  </si>
  <si>
    <t>DEGENNARO</t>
  </si>
  <si>
    <t>STILWELL DENTINI</t>
  </si>
  <si>
    <t>CUBILLAS BALBIN</t>
  </si>
  <si>
    <t>TIZIANA</t>
  </si>
  <si>
    <t>GIANNINI</t>
  </si>
  <si>
    <t>MACCARONE</t>
  </si>
  <si>
    <t>BRANDOLINI</t>
  </si>
  <si>
    <t xml:space="preserve">FERRARI </t>
  </si>
  <si>
    <t>NAGHAM</t>
  </si>
  <si>
    <t>BELLONI</t>
  </si>
  <si>
    <t>EMMA</t>
  </si>
  <si>
    <t xml:space="preserve">CASONATI </t>
  </si>
  <si>
    <t>DEMIR</t>
  </si>
  <si>
    <t>BERFIN</t>
  </si>
  <si>
    <t>MIGLIAVACCA</t>
  </si>
  <si>
    <t>ALIDA</t>
  </si>
  <si>
    <t>ATTIA</t>
  </si>
  <si>
    <t>SALMA</t>
  </si>
  <si>
    <t>FARACI</t>
  </si>
  <si>
    <t>NEGRINI</t>
  </si>
  <si>
    <t>EL SAIED</t>
  </si>
  <si>
    <t>RENAD</t>
  </si>
  <si>
    <t>ZARIQA</t>
  </si>
  <si>
    <t>KAWTHAR</t>
  </si>
  <si>
    <t>POLOLLA</t>
  </si>
  <si>
    <t>MILA</t>
  </si>
  <si>
    <t>SIERRA HERNANDEZ</t>
  </si>
  <si>
    <t>ELEFANTE</t>
  </si>
  <si>
    <t>QUAGLIA</t>
  </si>
  <si>
    <t>SCANDALITTA</t>
  </si>
  <si>
    <t>ABDELWAHED</t>
  </si>
  <si>
    <t>CONTRERAS  VILLA</t>
  </si>
  <si>
    <t>MAYLOTH</t>
  </si>
  <si>
    <t>DAPULAYAN</t>
  </si>
  <si>
    <t>DYLAN</t>
  </si>
  <si>
    <t>ELFATTAHI</t>
  </si>
  <si>
    <t>ERRICO</t>
  </si>
  <si>
    <t>ZARRAH</t>
  </si>
  <si>
    <t>RAYANE</t>
  </si>
  <si>
    <t>CHRAIBI</t>
  </si>
  <si>
    <t>JEVON</t>
  </si>
  <si>
    <t>KURUPPU</t>
  </si>
  <si>
    <t>NIWON</t>
  </si>
  <si>
    <t>PORTERA</t>
  </si>
  <si>
    <t>QUARONE</t>
  </si>
  <si>
    <t>BARTOLUCCI</t>
  </si>
  <si>
    <t>ETTORE</t>
  </si>
  <si>
    <t>BODO</t>
  </si>
  <si>
    <t>HUANG</t>
  </si>
  <si>
    <t>SANGJIE</t>
  </si>
  <si>
    <t>LAI</t>
  </si>
  <si>
    <t>ALEX</t>
  </si>
  <si>
    <t>GHELFI</t>
  </si>
  <si>
    <t>NAI</t>
  </si>
  <si>
    <t>ZIANNI</t>
  </si>
  <si>
    <t>OKAKA</t>
  </si>
  <si>
    <t xml:space="preserve">THIAGO </t>
  </si>
  <si>
    <t>CARMINATI</t>
  </si>
  <si>
    <t>NOAH</t>
  </si>
  <si>
    <t>SQUILLACIOTI</t>
  </si>
  <si>
    <t>GIUSEPPE</t>
  </si>
  <si>
    <t xml:space="preserve">CORTESE </t>
  </si>
  <si>
    <t>CIOCALA</t>
  </si>
  <si>
    <t>VASTO</t>
  </si>
  <si>
    <t>CHIERICO</t>
  </si>
  <si>
    <t>FERRARESI</t>
  </si>
  <si>
    <t>AMEDEO</t>
  </si>
  <si>
    <t>BACCOSI</t>
  </si>
  <si>
    <t>BRUSATI</t>
  </si>
  <si>
    <t>EMANUELE</t>
  </si>
  <si>
    <t>GIORGIO ANTONINO</t>
  </si>
  <si>
    <t>LABIANCA</t>
  </si>
  <si>
    <t>MANCIN</t>
  </si>
  <si>
    <t>ROMANO</t>
  </si>
  <si>
    <t>BENZONI</t>
  </si>
  <si>
    <t>PIER LUCA</t>
  </si>
  <si>
    <t>MORETA VALDEZ</t>
  </si>
  <si>
    <t>PIZZINO</t>
  </si>
  <si>
    <t>FRANCESCO TINO</t>
  </si>
  <si>
    <t>KRADRA</t>
  </si>
  <si>
    <t>ROBERT MARLON</t>
  </si>
  <si>
    <t>MASCIA</t>
  </si>
  <si>
    <t>DANIEL</t>
  </si>
  <si>
    <t>OMAR YASSER MOHAMED ELSAYED</t>
  </si>
  <si>
    <t>BARRIONUEVO ABARCA</t>
  </si>
  <si>
    <t>CARLOS DANIEL</t>
  </si>
  <si>
    <t>KENFACK SAADIO</t>
  </si>
  <si>
    <t>ARTHUR</t>
  </si>
  <si>
    <t>M'MOO MA NYEMB</t>
  </si>
  <si>
    <t>RAFFAELE PAUL STEVE</t>
  </si>
  <si>
    <t>PALMIERI</t>
  </si>
  <si>
    <t>LUCA MARIA</t>
  </si>
  <si>
    <t>PEDALA'</t>
  </si>
  <si>
    <t>SERAG SAMI SAID ABDELKADER</t>
  </si>
  <si>
    <t>ABDELRAHMAN ELSAYED IBRAHIM ABDELMAKSOUD</t>
  </si>
  <si>
    <t>LOMBARDO</t>
  </si>
  <si>
    <t>MANZO</t>
  </si>
  <si>
    <t>SPENCER</t>
  </si>
  <si>
    <t>NIDASIO</t>
  </si>
  <si>
    <t>CHRISTOPHER</t>
  </si>
  <si>
    <t>BORGHI</t>
  </si>
  <si>
    <t>BRISCESE</t>
  </si>
  <si>
    <t>ANDREA RAFFAELE</t>
  </si>
  <si>
    <t>EL MARHOUMI</t>
  </si>
  <si>
    <t>RIYAD</t>
  </si>
  <si>
    <t>IONITA</t>
  </si>
  <si>
    <t>DAVID ANDREI</t>
  </si>
  <si>
    <t>SPINELLI</t>
  </si>
  <si>
    <t xml:space="preserve">BALDI </t>
  </si>
  <si>
    <t>GE</t>
  </si>
  <si>
    <t xml:space="preserve">HASSAN </t>
  </si>
  <si>
    <t>LORO</t>
  </si>
  <si>
    <t>LUCCHESE</t>
  </si>
  <si>
    <t>FABIO</t>
  </si>
  <si>
    <t>PRIOLA</t>
  </si>
  <si>
    <t>GOIELE</t>
  </si>
  <si>
    <t>ALY ABOU ELSAOUD KHEDR</t>
  </si>
  <si>
    <t>QUARTARONE</t>
  </si>
  <si>
    <t xml:space="preserve">SCHENA </t>
  </si>
  <si>
    <t xml:space="preserve">VERNAZZO </t>
  </si>
  <si>
    <t>AMOS</t>
  </si>
  <si>
    <t>ADAM HAMADA FAWZI</t>
  </si>
  <si>
    <t>BOLANOS</t>
  </si>
  <si>
    <t>MATHIAS</t>
  </si>
  <si>
    <t>DEMIRI</t>
  </si>
  <si>
    <t>GABRIEL</t>
  </si>
  <si>
    <t>ELDEMRDASH</t>
  </si>
  <si>
    <t xml:space="preserve">ADAM ISLAM </t>
  </si>
  <si>
    <t>FARAG</t>
  </si>
  <si>
    <t>HUSSEINI</t>
  </si>
  <si>
    <t>OLIVER</t>
  </si>
  <si>
    <t xml:space="preserve">ARRIGONE </t>
  </si>
  <si>
    <t>BULLARI</t>
  </si>
  <si>
    <t>KLEVIS</t>
  </si>
  <si>
    <t>STIVEN</t>
  </si>
  <si>
    <t>HARROUB</t>
  </si>
  <si>
    <t>YOUSSEF</t>
  </si>
  <si>
    <t>KONUS</t>
  </si>
  <si>
    <t>BRUNOLDI</t>
  </si>
  <si>
    <t>LEONE DINO</t>
  </si>
  <si>
    <t>COKU</t>
  </si>
  <si>
    <t>DE TOMA</t>
  </si>
  <si>
    <t>MARWAN</t>
  </si>
  <si>
    <t>SINA</t>
  </si>
  <si>
    <t>REISON</t>
  </si>
  <si>
    <t>BAZZAN</t>
  </si>
  <si>
    <t>FILIPPO VITTORIO</t>
  </si>
  <si>
    <t>COLLA</t>
  </si>
  <si>
    <t>NATOLA</t>
  </si>
  <si>
    <t>RAMOS ALIAGA</t>
  </si>
  <si>
    <t>ANGELO M.</t>
  </si>
  <si>
    <t>SHEHAJ</t>
  </si>
  <si>
    <t>KLEIDI</t>
  </si>
  <si>
    <t>ALY SAMIR</t>
  </si>
  <si>
    <t>RAMADAN</t>
  </si>
  <si>
    <t>MEDUR</t>
  </si>
  <si>
    <t>SEBASTIANO</t>
  </si>
  <si>
    <t>PEZZUTO</t>
  </si>
  <si>
    <t>IAVARONE</t>
  </si>
  <si>
    <t xml:space="preserve">STROIA </t>
  </si>
  <si>
    <t>IACOB SEBASTIAN</t>
  </si>
  <si>
    <t>CATTANEO</t>
  </si>
  <si>
    <t>FRASCALI</t>
  </si>
  <si>
    <t>SPARASCIO</t>
  </si>
  <si>
    <t>GIORGIANNI</t>
  </si>
  <si>
    <t>DANOVA</t>
  </si>
  <si>
    <t>SOLIANO</t>
  </si>
  <si>
    <t>MAZZON</t>
  </si>
  <si>
    <t>BOULES</t>
  </si>
  <si>
    <t>BROCCOLO</t>
  </si>
  <si>
    <t>NOEL</t>
  </si>
  <si>
    <t>ISLAMI</t>
  </si>
  <si>
    <t>LOUATI</t>
  </si>
  <si>
    <t>LORENZO MATTIA</t>
  </si>
  <si>
    <t>BADIU</t>
  </si>
  <si>
    <t>RIFICI</t>
  </si>
  <si>
    <t>LINDA</t>
  </si>
  <si>
    <t>FIORENZA</t>
  </si>
  <si>
    <t>MILANI</t>
  </si>
  <si>
    <t>MARGOT  MARIAM</t>
  </si>
  <si>
    <t>PALAZZO</t>
  </si>
  <si>
    <t>CARMEN</t>
  </si>
  <si>
    <t>ZIELLO</t>
  </si>
  <si>
    <t>ELISABETTA</t>
  </si>
  <si>
    <t>ERCOLI</t>
  </si>
  <si>
    <t>MARYAM  HAMDY</t>
  </si>
  <si>
    <t>SGROI</t>
  </si>
  <si>
    <t>LISA</t>
  </si>
  <si>
    <t xml:space="preserve">CORNETTI </t>
  </si>
  <si>
    <t>ELEONORA</t>
  </si>
  <si>
    <t>ALESSANDRA</t>
  </si>
  <si>
    <t>RODOLFO MASERA RIO</t>
  </si>
  <si>
    <t>LUA</t>
  </si>
  <si>
    <t>CORDOANA</t>
  </si>
  <si>
    <t>GAIA LUCIA</t>
  </si>
  <si>
    <t>DENI</t>
  </si>
  <si>
    <t>BULACIO</t>
  </si>
  <si>
    <t>FRANCIOSO</t>
  </si>
  <si>
    <t>NOEMI</t>
  </si>
  <si>
    <t>AMARANTA LUZ</t>
  </si>
  <si>
    <t>RIBOLI</t>
  </si>
  <si>
    <t>MANDILI</t>
  </si>
  <si>
    <t>TERRACCIANO</t>
  </si>
  <si>
    <t>CAPELLI</t>
  </si>
  <si>
    <t>CHIARBONELLO</t>
  </si>
  <si>
    <t>CHILELLI CARNEVALE MAFFE'</t>
  </si>
  <si>
    <t>FLAVIA</t>
  </si>
  <si>
    <t>MANCUSO</t>
  </si>
  <si>
    <t>ZANACCO</t>
  </si>
  <si>
    <t>SAMA MOHAMED ABDELFATTAH SHEHATA</t>
  </si>
  <si>
    <t>BECCARIA</t>
  </si>
  <si>
    <t>MARIA ALICE</t>
  </si>
  <si>
    <t>TEIA</t>
  </si>
  <si>
    <t>PURPURA</t>
  </si>
  <si>
    <t>ELZAAFARANI</t>
  </si>
  <si>
    <t>MALK HANI AHMED MOHAMED</t>
  </si>
  <si>
    <t>BAPPRY</t>
  </si>
  <si>
    <t>JANNATI</t>
  </si>
  <si>
    <t>ASIA MOHAMED ALI ABDELFATTAH</t>
  </si>
  <si>
    <t>ASIL MOHAMED ALI ABDELFATTAH</t>
  </si>
  <si>
    <t>SALMA AHMED SELIM ABDELKARIM</t>
  </si>
  <si>
    <t>GIUDITTA GIULIA</t>
  </si>
  <si>
    <t>VIVANCO ESPINOZA</t>
  </si>
  <si>
    <t>AMINA ISABELLA</t>
  </si>
  <si>
    <t>AMANI</t>
  </si>
  <si>
    <t>NADA</t>
  </si>
  <si>
    <t xml:space="preserve">ELSAYED </t>
  </si>
  <si>
    <t>ZAHRA AHMED ABDELHAMED MOHAMED</t>
  </si>
  <si>
    <t>MORARIU</t>
  </si>
  <si>
    <t>MALAK AHMED</t>
  </si>
  <si>
    <t>BACCHETTA</t>
  </si>
  <si>
    <t>SHARLYN JAMAILY</t>
  </si>
  <si>
    <t>SAYRA</t>
  </si>
  <si>
    <t>MST HAZERA BEGUM</t>
  </si>
  <si>
    <t>GATTI</t>
  </si>
  <si>
    <t>QOSJA</t>
  </si>
  <si>
    <t>ESMERALDA</t>
  </si>
  <si>
    <t>RONCHETTI</t>
  </si>
  <si>
    <t xml:space="preserve">CANNILLA </t>
  </si>
  <si>
    <t>D'AURIA</t>
  </si>
  <si>
    <t>MONICA</t>
  </si>
  <si>
    <t>FRATELLI SCARLATINI</t>
  </si>
  <si>
    <t>TESSA</t>
  </si>
  <si>
    <t>SVEVA</t>
  </si>
  <si>
    <t>RUSSO</t>
  </si>
  <si>
    <t>CELESTE</t>
  </si>
  <si>
    <t>VASQUEZ</t>
  </si>
  <si>
    <t>KAHORI</t>
  </si>
  <si>
    <t>ZEFI</t>
  </si>
  <si>
    <t>WENDI</t>
  </si>
  <si>
    <t>MMARIANI</t>
  </si>
  <si>
    <t>SERBELLI</t>
  </si>
  <si>
    <t>CIPRESSO</t>
  </si>
  <si>
    <t>ZHU AN</t>
  </si>
  <si>
    <t>QI</t>
  </si>
  <si>
    <t>GAETA</t>
  </si>
  <si>
    <t>DESIREE</t>
  </si>
  <si>
    <t>LATTES STANCAMPIANO</t>
  </si>
  <si>
    <t>DARIA</t>
  </si>
  <si>
    <t>ETTA NJONG</t>
  </si>
  <si>
    <t>MERVEILLE</t>
  </si>
  <si>
    <t>ROFIDA</t>
  </si>
  <si>
    <t>GRANDE</t>
  </si>
  <si>
    <t>MARIANNA</t>
  </si>
  <si>
    <t>MOGA</t>
  </si>
  <si>
    <t>ELISA ISABELA</t>
  </si>
  <si>
    <t>TRUNGADI</t>
  </si>
  <si>
    <t>AMELIA</t>
  </si>
  <si>
    <t>MOLDOVAN</t>
  </si>
  <si>
    <t>ADELAIDE</t>
  </si>
  <si>
    <t>IANIS  GABRIEL</t>
  </si>
  <si>
    <t>HELAL</t>
  </si>
  <si>
    <t>MOURSI</t>
  </si>
  <si>
    <t>SAMA  KHALED</t>
  </si>
  <si>
    <t>NEPOTI</t>
  </si>
  <si>
    <t>COJOCARI</t>
  </si>
  <si>
    <t>ALEXANDRU</t>
  </si>
  <si>
    <t>ELAYDI</t>
  </si>
  <si>
    <t>KHALED</t>
  </si>
  <si>
    <t>NOVAK</t>
  </si>
  <si>
    <t>CAMERONI</t>
  </si>
  <si>
    <t>MAMBRIN</t>
  </si>
  <si>
    <t>ROBERTO</t>
  </si>
  <si>
    <t>PALADINO</t>
  </si>
  <si>
    <t>GROTTA</t>
  </si>
  <si>
    <t>ALAN</t>
  </si>
  <si>
    <t>SIRBU</t>
  </si>
  <si>
    <t>THIAGO GABRIEL</t>
  </si>
  <si>
    <t>LA TERRA</t>
  </si>
  <si>
    <t>NICOLÒ</t>
  </si>
  <si>
    <t>ACQUAOTTA</t>
  </si>
  <si>
    <t>BRIVIO</t>
  </si>
  <si>
    <t>ISACCO</t>
  </si>
  <si>
    <t>FIGUCCIO</t>
  </si>
  <si>
    <t>LABERINTI</t>
  </si>
  <si>
    <t>MICHELETTI</t>
  </si>
  <si>
    <t>PICCIONE</t>
  </si>
  <si>
    <t>MIRKO GIOVANNI</t>
  </si>
  <si>
    <t>DRAGHI</t>
  </si>
  <si>
    <t>GIOVANNI MARIA</t>
  </si>
  <si>
    <t>PICCOLO</t>
  </si>
  <si>
    <t>MOHAMED BASEM IBRAHIM MOHAMED</t>
  </si>
  <si>
    <t>BAROTTI</t>
  </si>
  <si>
    <t>CHAVEZ ROMERO</t>
  </si>
  <si>
    <t>JEREMY ISRAEL</t>
  </si>
  <si>
    <t>DESIRO'</t>
  </si>
  <si>
    <t>DOVHAL</t>
  </si>
  <si>
    <t>LANZA</t>
  </si>
  <si>
    <t>SEYE</t>
  </si>
  <si>
    <t>MOUHAMADOU LAMINE</t>
  </si>
  <si>
    <t>AHMED NASR MOHAMED AHMED</t>
  </si>
  <si>
    <t>ACCARDO</t>
  </si>
  <si>
    <t>AMMAR</t>
  </si>
  <si>
    <t>ENEA</t>
  </si>
  <si>
    <t>OKORN</t>
  </si>
  <si>
    <t>GABRIEL OJONG</t>
  </si>
  <si>
    <t>PORTA FUSERO</t>
  </si>
  <si>
    <t>COLOSIMO</t>
  </si>
  <si>
    <t>SCOTTI COBIANCHI</t>
  </si>
  <si>
    <t>VITTORIO</t>
  </si>
  <si>
    <t>JUSTIN</t>
  </si>
  <si>
    <t xml:space="preserve">ALI </t>
  </si>
  <si>
    <t xml:space="preserve"> YASSIN MOHAMED NEGM IBRAHIM </t>
  </si>
  <si>
    <t>DONISELLI</t>
  </si>
  <si>
    <t>AURELIO</t>
  </si>
  <si>
    <t>DIEGO</t>
  </si>
  <si>
    <t>SITO</t>
  </si>
  <si>
    <t>TAVELLA</t>
  </si>
  <si>
    <t>SACCHI</t>
  </si>
  <si>
    <t>BENFEDDA</t>
  </si>
  <si>
    <t>RABAH</t>
  </si>
  <si>
    <t xml:space="preserve">CANEVARI </t>
  </si>
  <si>
    <t>DE MICHELE</t>
  </si>
  <si>
    <t>ETHAN</t>
  </si>
  <si>
    <t>YASIN</t>
  </si>
  <si>
    <t>SELIM</t>
  </si>
  <si>
    <t>REKAN</t>
  </si>
  <si>
    <t>EYAD</t>
  </si>
  <si>
    <t>ZERROUF</t>
  </si>
  <si>
    <t>ISHAQ</t>
  </si>
  <si>
    <t>AIDEN</t>
  </si>
  <si>
    <t>ATTIA BADR</t>
  </si>
  <si>
    <t>BABO</t>
  </si>
  <si>
    <t>ILIAN</t>
  </si>
  <si>
    <t>BECERRA</t>
  </si>
  <si>
    <t>VICTOR</t>
  </si>
  <si>
    <t>BROGNONI</t>
  </si>
  <si>
    <t>ISLAM</t>
  </si>
  <si>
    <t>HASSANEIN</t>
  </si>
  <si>
    <t>MAGENTA BIASINA</t>
  </si>
  <si>
    <t>PARIDE</t>
  </si>
  <si>
    <t>OLIVIERI</t>
  </si>
  <si>
    <t>REGA</t>
  </si>
  <si>
    <t>GIOVANNI PAOLO</t>
  </si>
  <si>
    <t>ABURABI</t>
  </si>
  <si>
    <t>MOUSTAHA HASSAN</t>
  </si>
  <si>
    <t>PENZA</t>
  </si>
  <si>
    <t>NICOLO</t>
  </si>
  <si>
    <t>MANZALI</t>
  </si>
  <si>
    <t>BARBIERO</t>
  </si>
  <si>
    <t>BONECCHI</t>
  </si>
  <si>
    <t>MENEGHETTI</t>
  </si>
  <si>
    <t>CASSIBBA</t>
  </si>
  <si>
    <t>FIORELLO</t>
  </si>
  <si>
    <t>TORRIANI</t>
  </si>
  <si>
    <t>BETTOLINI</t>
  </si>
  <si>
    <t>NIKLAS</t>
  </si>
  <si>
    <t>MALINVERNO</t>
  </si>
  <si>
    <t>VASCON</t>
  </si>
  <si>
    <t>NICHOLAS</t>
  </si>
  <si>
    <t>LIB</t>
  </si>
  <si>
    <t>KOKOMANI</t>
  </si>
  <si>
    <t>SCANDALITTI</t>
  </si>
  <si>
    <t>MASI</t>
  </si>
  <si>
    <t>BOCCIA</t>
  </si>
  <si>
    <t>CLAUDIA</t>
  </si>
  <si>
    <t>ABDELGHANY AYA</t>
  </si>
  <si>
    <t>YASER FATHY KAMEL</t>
  </si>
  <si>
    <t>CUROTTI</t>
  </si>
  <si>
    <t>MERLI</t>
  </si>
  <si>
    <t>AQUILETTA</t>
  </si>
  <si>
    <t>GADOTTI</t>
  </si>
  <si>
    <t>MILITELLO</t>
  </si>
  <si>
    <t>GIOELE</t>
  </si>
  <si>
    <t>CARESANA</t>
  </si>
  <si>
    <t xml:space="preserve">OMAR </t>
  </si>
  <si>
    <t>ABDELGHANY ADAM</t>
  </si>
  <si>
    <t>DI MARTINO</t>
  </si>
  <si>
    <t>FEDERICA</t>
  </si>
  <si>
    <t>DE GIACOMO</t>
  </si>
  <si>
    <t>MANTEGAZZA</t>
  </si>
  <si>
    <t>MAYA</t>
  </si>
  <si>
    <t xml:space="preserve">GIUFFRE' </t>
  </si>
  <si>
    <t>ALVARADO</t>
  </si>
  <si>
    <t>EMILIA</t>
  </si>
  <si>
    <t>TIRABOSCHI</t>
  </si>
  <si>
    <t>CENITI</t>
  </si>
  <si>
    <t>CORTESE</t>
  </si>
  <si>
    <t>ATIENZA</t>
  </si>
  <si>
    <t>ALVINSE</t>
  </si>
  <si>
    <t>PORRETTA</t>
  </si>
  <si>
    <t>ACOSTA RIVAS</t>
  </si>
  <si>
    <t>ASHELEY ABIGAIL</t>
  </si>
  <si>
    <t>PAREA</t>
  </si>
  <si>
    <t>INVERNIZZI</t>
  </si>
  <si>
    <t>CANCELLIERE</t>
  </si>
  <si>
    <t>1.11.95</t>
  </si>
  <si>
    <t>1.16.84</t>
  </si>
  <si>
    <t>1.17.56</t>
  </si>
  <si>
    <t>1.19.53</t>
  </si>
  <si>
    <t>1.20.10</t>
  </si>
  <si>
    <t>1.05.12</t>
  </si>
  <si>
    <t>1.10.50</t>
  </si>
  <si>
    <t>1.12.32</t>
  </si>
  <si>
    <t>1.19.58</t>
  </si>
  <si>
    <t>1.05.87</t>
  </si>
  <si>
    <t>1.11.31</t>
  </si>
  <si>
    <t>1.11.94</t>
  </si>
  <si>
    <t>1.04.29</t>
  </si>
  <si>
    <t>1.08.76</t>
  </si>
  <si>
    <t>1.09.34</t>
  </si>
  <si>
    <t>AMARANTA</t>
  </si>
  <si>
    <t>DONDI</t>
  </si>
  <si>
    <t>FRONCHETTI</t>
  </si>
  <si>
    <t>CATERINA</t>
  </si>
  <si>
    <t>FRANCHETTI</t>
  </si>
  <si>
    <t>BONDI</t>
  </si>
  <si>
    <t>MANGIAROTTI</t>
  </si>
  <si>
    <t>DIMARTINO</t>
  </si>
  <si>
    <t>YASSIEM</t>
  </si>
  <si>
    <t>VB</t>
  </si>
  <si>
    <t>YASSIEN</t>
  </si>
  <si>
    <t>ABDELGHANY</t>
  </si>
  <si>
    <t>QUAGLIAGRETA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</si>
</sst>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mm:ss.00"/>
    <numFmt numFmtId="174" formatCode="mm\:ss.0;@"/>
  </numFmts>
  <fonts count="6" x14ac:knownFonts="1"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2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/>
    <xf numFmtId="173" fontId="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7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0" fillId="0" borderId="0" xfId="0" applyNumberFormat="1" applyFill="1" applyBorder="1" applyAlignment="1">
      <alignment vertical="center"/>
    </xf>
    <xf numFmtId="173" fontId="0" fillId="0" borderId="0" xfId="0" applyNumberFormat="1" applyFill="1" applyBorder="1" applyAlignment="1">
      <alignment horizontal="right" vertical="center"/>
    </xf>
    <xf numFmtId="173" fontId="0" fillId="0" borderId="0" xfId="0" applyNumberFormat="1" applyFont="1" applyFill="1" applyBorder="1" applyAlignment="1">
      <alignment horizontal="right" vertical="center"/>
    </xf>
    <xf numFmtId="174" fontId="0" fillId="0" borderId="0" xfId="0" applyNumberFormat="1" applyFont="1" applyFill="1" applyBorder="1" applyAlignment="1">
      <alignment vertical="center"/>
    </xf>
    <xf numFmtId="174" fontId="1" fillId="0" borderId="0" xfId="0" applyNumberFormat="1" applyFont="1" applyFill="1" applyBorder="1" applyAlignment="1">
      <alignment horizontal="center" vertical="center"/>
    </xf>
    <xf numFmtId="174" fontId="0" fillId="0" borderId="0" xfId="0" applyNumberFormat="1" applyFill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5" xfId="0" applyFont="1" applyFill="1" applyBorder="1"/>
    <xf numFmtId="0" fontId="3" fillId="0" borderId="1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2" fontId="0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2" fontId="0" fillId="0" borderId="0" xfId="0" applyNumberFormat="1" applyFill="1" applyBorder="1" applyAlignment="1" applyProtection="1">
      <alignment vertical="center"/>
      <protection locked="0"/>
    </xf>
    <xf numFmtId="2" fontId="0" fillId="0" borderId="0" xfId="0" applyNumberFormat="1" applyFont="1" applyFill="1" applyBorder="1" applyAlignment="1" applyProtection="1">
      <alignment horizontal="right" vertical="center"/>
      <protection locked="0"/>
    </xf>
    <xf numFmtId="2" fontId="1" fillId="0" borderId="0" xfId="0" applyNumberFormat="1" applyFont="1" applyFill="1" applyBorder="1" applyAlignment="1" applyProtection="1">
      <alignment horizontal="right" vertical="center" wrapText="1"/>
      <protection locked="0"/>
    </xf>
    <xf numFmtId="2" fontId="0" fillId="0" borderId="0" xfId="0" applyNumberFormat="1" applyFont="1" applyBorder="1" applyAlignment="1" applyProtection="1">
      <alignment horizontal="right" vertical="center"/>
      <protection locked="0"/>
    </xf>
    <xf numFmtId="2" fontId="0" fillId="0" borderId="0" xfId="0" applyNumberFormat="1" applyBorder="1" applyAlignment="1" applyProtection="1">
      <alignment horizontal="right" vertical="center"/>
      <protection locked="0"/>
    </xf>
    <xf numFmtId="2" fontId="0" fillId="0" borderId="0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Font="1" applyBorder="1" applyAlignment="1" applyProtection="1">
      <alignment horizontal="center" vertical="center"/>
      <protection locked="0"/>
    </xf>
    <xf numFmtId="2" fontId="0" fillId="0" borderId="0" xfId="0" applyNumberFormat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vertic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ont="1" applyAlignment="1" applyProtection="1">
      <alignment horizontal="center"/>
    </xf>
    <xf numFmtId="0" fontId="0" fillId="0" borderId="0" xfId="0" applyProtection="1"/>
    <xf numFmtId="2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0" fontId="0" fillId="0" borderId="0" xfId="0" applyFill="1" applyProtection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Border="1" applyAlignment="1" applyProtection="1">
      <alignment vertical="center" wrapText="1"/>
    </xf>
    <xf numFmtId="0" fontId="0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0" fillId="0" borderId="6" xfId="0" applyFont="1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10" sqref="J10"/>
    </sheetView>
  </sheetViews>
  <sheetFormatPr baseColWidth="10" defaultColWidth="11.5" defaultRowHeight="13" x14ac:dyDescent="0.15"/>
  <cols>
    <col min="1" max="1" width="4" style="47" customWidth="1"/>
    <col min="2" max="2" width="5.5" style="32" bestFit="1" customWidth="1"/>
    <col min="3" max="3" width="23.1640625" style="49" customWidth="1"/>
    <col min="4" max="4" width="13.6640625" style="49" bestFit="1" customWidth="1"/>
    <col min="5" max="5" width="24.6640625" style="50" bestFit="1" customWidth="1"/>
    <col min="6" max="6" width="8.6640625" style="47" bestFit="1" customWidth="1"/>
    <col min="7" max="8" width="9.5" style="47" customWidth="1"/>
    <col min="9" max="9" width="7.5" style="34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17</v>
      </c>
      <c r="M1" s="73">
        <f t="shared" si="0"/>
        <v>17</v>
      </c>
      <c r="N1" s="73">
        <f t="shared" si="0"/>
        <v>0</v>
      </c>
      <c r="O1" s="73">
        <f t="shared" si="0"/>
        <v>24</v>
      </c>
      <c r="P1" s="73">
        <f t="shared" si="0"/>
        <v>0</v>
      </c>
      <c r="Q1" s="73">
        <f t="shared" si="0"/>
        <v>8</v>
      </c>
      <c r="R1" s="73">
        <f t="shared" si="0"/>
        <v>0</v>
      </c>
      <c r="S1" s="73">
        <f t="shared" si="0"/>
        <v>12</v>
      </c>
      <c r="T1" s="73">
        <f t="shared" si="0"/>
        <v>0</v>
      </c>
      <c r="U1" s="73">
        <f t="shared" si="0"/>
        <v>0</v>
      </c>
      <c r="V1" s="73">
        <f t="shared" si="0"/>
        <v>11</v>
      </c>
      <c r="W1" s="73">
        <f t="shared" si="0"/>
        <v>4</v>
      </c>
      <c r="X1" s="73">
        <f t="shared" si="0"/>
        <v>17</v>
      </c>
      <c r="Y1" s="73">
        <f t="shared" si="0"/>
        <v>0</v>
      </c>
      <c r="Z1" s="73">
        <f t="shared" si="0"/>
        <v>9</v>
      </c>
      <c r="AA1" s="73">
        <f t="shared" si="0"/>
        <v>17</v>
      </c>
      <c r="AB1" s="73">
        <f t="shared" si="0"/>
        <v>0</v>
      </c>
      <c r="AC1" s="73">
        <f t="shared" si="0"/>
        <v>0</v>
      </c>
      <c r="AD1" s="73">
        <f t="shared" si="0"/>
        <v>12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36" t="s">
        <v>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1097</v>
      </c>
      <c r="C3" s="52" t="str">
        <f>IF($B3="","",VLOOKUP($B3,'Class. Personale'!$B:$I,2,))</f>
        <v>TIRABOSCHI</v>
      </c>
      <c r="D3" s="52" t="str">
        <f>IF($B3="","",VLOOKUP($B3,'Class. Personale'!$B:$I,3,))</f>
        <v>ANGELICA</v>
      </c>
      <c r="E3" s="53" t="str">
        <f t="shared" ref="E3:E34" si="1">CONCATENATE(C3,D3)</f>
        <v>TIRABOSCHIANGELICA</v>
      </c>
      <c r="F3" s="54" t="str">
        <f>IF($B3="","",VLOOKUP($B3,'Class. Personale'!$B:$I,5,))</f>
        <v>TRO</v>
      </c>
      <c r="G3" s="54" t="str">
        <f>IF($B3="","",VLOOKUP($B3,'Class. Personale'!$B:$I,6,))</f>
        <v>ICG</v>
      </c>
      <c r="H3" s="54" t="str">
        <f>IF($B3="","",VLOOKUP($B3,'Class. Personale'!$B:$I,7,))</f>
        <v>IV</v>
      </c>
      <c r="I3" s="34">
        <v>8.1</v>
      </c>
      <c r="J3" s="33">
        <v>12</v>
      </c>
      <c r="K3" s="32">
        <v>1000</v>
      </c>
      <c r="L3" s="32" t="str">
        <f>IF($G3="","",IF($G3="AB",$J3,""))</f>
        <v/>
      </c>
      <c r="M3" s="32" t="str">
        <f t="shared" ref="M3:M13" si="2">IF($G3="","",IF($G3="VF",$J3,""))</f>
        <v/>
      </c>
      <c r="N3" s="32" t="str">
        <f t="shared" ref="N3:N13" si="3">IF($G3="","",IF($G3="VL",$J3,""))</f>
        <v/>
      </c>
      <c r="O3" s="32" t="str">
        <f t="shared" ref="O3:O13" si="4">IF($G3="","",IF($G3="VV",$J3,""))</f>
        <v/>
      </c>
      <c r="P3" s="32" t="str">
        <f>IF($G3="","",IF($G3="CAS",$J3,""))</f>
        <v/>
      </c>
      <c r="Q3" s="32" t="str">
        <f t="shared" ref="Q3:Q13" si="5">IF($G3="","",IF($G3="SAN",$J3,""))</f>
        <v/>
      </c>
      <c r="R3" s="32" t="str">
        <f>IF($F3="","",IF($F3="DCO",$J3,""))</f>
        <v/>
      </c>
      <c r="S3" s="32">
        <f>IF($G3="","",IF($G3="ICG",$J3,""))</f>
        <v>12</v>
      </c>
      <c r="T3" s="32" t="str">
        <f>IF($F3="","",IF($F3="BOT",$J3,""))</f>
        <v/>
      </c>
      <c r="U3" s="32" t="str">
        <f t="shared" ref="U3:U13" si="6">IF($F3="","",IF($F3="DEA",$J3,""))</f>
        <v/>
      </c>
      <c r="V3" s="32" t="str">
        <f t="shared" ref="V3:V13" si="7">IF($F3="","",IF($F3="DON",$J3,""))</f>
        <v/>
      </c>
      <c r="W3" s="32" t="str">
        <f t="shared" ref="W3:W13" si="8">IF($F3="","",IF($F3="MAR",$J3,""))</f>
        <v/>
      </c>
      <c r="X3" s="32" t="str">
        <f t="shared" ref="X3:X13" si="9">IF($F3="","",IF($F3="RAM",$J3,""))</f>
        <v/>
      </c>
      <c r="Y3" s="32" t="str">
        <f t="shared" ref="Y3:Y13" si="10">IF($F3="","",IF($F3="RIC",$J3,""))</f>
        <v/>
      </c>
      <c r="Z3" s="32" t="str">
        <f t="shared" ref="Z3:Z13" si="11">IF($F3="","",IF($F3="RMA",$J3,""))</f>
        <v/>
      </c>
      <c r="AA3" s="32" t="str">
        <f t="shared" ref="AA3:AA13" si="12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>
        <f t="shared" ref="AD3:AD22" si="13">IF($F3="","",IF($F3="TRO",$J3,""))</f>
        <v>12</v>
      </c>
    </row>
    <row r="4" spans="1:30" ht="15" customHeight="1" x14ac:dyDescent="0.15">
      <c r="A4" s="47">
        <v>2</v>
      </c>
      <c r="B4" s="32">
        <v>1066</v>
      </c>
      <c r="C4" s="52" t="str">
        <f>IF($B4="","",VLOOKUP($B4,'Class. Personale'!$B:$I,2,))</f>
        <v>BRANDOLINI</v>
      </c>
      <c r="D4" s="52" t="str">
        <f>IF($B4="","",VLOOKUP($B4,'Class. Personale'!$B:$I,3,))</f>
        <v>GIULIA</v>
      </c>
      <c r="E4" s="53" t="str">
        <f t="shared" si="1"/>
        <v>BRANDOLINIGIULIA</v>
      </c>
      <c r="F4" s="54" t="str">
        <f>IF($B4="","",VLOOKUP($B4,'Class. Personale'!$B:$I,5,))</f>
        <v>VID</v>
      </c>
      <c r="G4" s="54" t="str">
        <f>IF($B4="","",VLOOKUP($B4,'Class. Personale'!$B:$I,6,))</f>
        <v>VF</v>
      </c>
      <c r="H4" s="54" t="str">
        <f>IF($B4="","",VLOOKUP($B4,'Class. Personale'!$B:$I,7,))</f>
        <v>IV</v>
      </c>
      <c r="I4" s="34">
        <v>8.1300000000000008</v>
      </c>
      <c r="J4" s="33">
        <v>11</v>
      </c>
      <c r="K4" s="32">
        <v>999</v>
      </c>
      <c r="L4" s="32" t="str">
        <f t="shared" ref="L4:L13" si="14">IF($G4="","",IF($G4="AB",$J4,""))</f>
        <v/>
      </c>
      <c r="M4" s="32">
        <f t="shared" si="2"/>
        <v>11</v>
      </c>
      <c r="N4" s="32" t="str">
        <f t="shared" si="3"/>
        <v/>
      </c>
      <c r="O4" s="32" t="str">
        <f t="shared" si="4"/>
        <v/>
      </c>
      <c r="P4" s="32" t="str">
        <f t="shared" ref="P4:P13" si="15">IF($G4="","",IF($G4="CAS",$J4,""))</f>
        <v/>
      </c>
      <c r="Q4" s="32" t="str">
        <f t="shared" si="5"/>
        <v/>
      </c>
      <c r="R4" s="32" t="str">
        <f t="shared" ref="R4:R13" si="16">IF($F4="","",IF($F4="DCO",$J4,""))</f>
        <v/>
      </c>
      <c r="S4" s="32" t="str">
        <f t="shared" ref="S4:S33" si="17">IF($G4="","",IF($G4="ICG",$J4,""))</f>
        <v/>
      </c>
      <c r="T4" s="32" t="str">
        <f t="shared" ref="T4:T13" si="18">IF($F4="","",IF($F4="BOT",$J4,""))</f>
        <v/>
      </c>
      <c r="U4" s="32" t="str">
        <f t="shared" si="6"/>
        <v/>
      </c>
      <c r="V4" s="32" t="str">
        <f t="shared" si="7"/>
        <v/>
      </c>
      <c r="W4" s="32" t="str">
        <f t="shared" si="8"/>
        <v/>
      </c>
      <c r="X4" s="32" t="str">
        <f t="shared" si="9"/>
        <v/>
      </c>
      <c r="Y4" s="32" t="str">
        <f t="shared" si="10"/>
        <v/>
      </c>
      <c r="Z4" s="32" t="str">
        <f t="shared" si="11"/>
        <v/>
      </c>
      <c r="AA4" s="32">
        <f t="shared" si="12"/>
        <v>11</v>
      </c>
      <c r="AB4" s="32" t="str">
        <f t="shared" ref="AB4:AB13" si="19">IF($F4="","",IF($F4="ADA",$J4,""))</f>
        <v/>
      </c>
      <c r="AC4" s="32" t="str">
        <f t="shared" ref="AC4:AC23" si="20">IF($F4="","",IF($F4="GAM",$J4,""))</f>
        <v/>
      </c>
      <c r="AD4" s="32" t="str">
        <f t="shared" si="13"/>
        <v/>
      </c>
    </row>
    <row r="5" spans="1:30" ht="15" customHeight="1" x14ac:dyDescent="0.15">
      <c r="A5" s="47">
        <v>3</v>
      </c>
      <c r="B5" s="32">
        <v>1081</v>
      </c>
      <c r="C5" s="52" t="str">
        <f>IF($B5="","",VLOOKUP($B5,'Class. Personale'!$B:$I,2,))</f>
        <v>FARACI</v>
      </c>
      <c r="D5" s="52" t="str">
        <f>IF($B5="","",VLOOKUP($B5,'Class. Personale'!$B:$I,3,))</f>
        <v>BEATRICE</v>
      </c>
      <c r="E5" s="53" t="str">
        <f t="shared" si="1"/>
        <v>FARACIBEATRICE</v>
      </c>
      <c r="F5" s="54" t="str">
        <f>IF($B5="","",VLOOKUP($B5,'Class. Personale'!$B:$I,5,))</f>
        <v>RAM</v>
      </c>
      <c r="G5" s="54" t="str">
        <f>IF($B5="","",VLOOKUP($B5,'Class. Personale'!$B:$I,6,))</f>
        <v>AB</v>
      </c>
      <c r="H5" s="54" t="str">
        <f>IF($B5="","",VLOOKUP($B5,'Class. Personale'!$B:$I,7,))</f>
        <v>IV</v>
      </c>
      <c r="I5" s="34">
        <v>8.32</v>
      </c>
      <c r="J5" s="33">
        <v>10</v>
      </c>
      <c r="K5" s="32">
        <v>998</v>
      </c>
      <c r="L5" s="32">
        <f t="shared" si="14"/>
        <v>10</v>
      </c>
      <c r="M5" s="32" t="str">
        <f t="shared" si="2"/>
        <v/>
      </c>
      <c r="N5" s="32" t="str">
        <f t="shared" si="3"/>
        <v/>
      </c>
      <c r="O5" s="32" t="str">
        <f t="shared" si="4"/>
        <v/>
      </c>
      <c r="P5" s="32" t="str">
        <f t="shared" si="15"/>
        <v/>
      </c>
      <c r="Q5" s="32" t="str">
        <f t="shared" si="5"/>
        <v/>
      </c>
      <c r="R5" s="32" t="str">
        <f t="shared" si="16"/>
        <v/>
      </c>
      <c r="S5" s="32" t="str">
        <f t="shared" si="17"/>
        <v/>
      </c>
      <c r="T5" s="32" t="str">
        <f t="shared" si="18"/>
        <v/>
      </c>
      <c r="U5" s="32" t="str">
        <f t="shared" si="6"/>
        <v/>
      </c>
      <c r="V5" s="32" t="str">
        <f t="shared" si="7"/>
        <v/>
      </c>
      <c r="W5" s="32" t="str">
        <f t="shared" si="8"/>
        <v/>
      </c>
      <c r="X5" s="32">
        <f t="shared" si="9"/>
        <v>10</v>
      </c>
      <c r="Y5" s="32" t="str">
        <f t="shared" si="10"/>
        <v/>
      </c>
      <c r="Z5" s="32" t="str">
        <f t="shared" si="11"/>
        <v/>
      </c>
      <c r="AA5" s="32" t="str">
        <f t="shared" si="12"/>
        <v/>
      </c>
      <c r="AB5" s="32" t="str">
        <f t="shared" si="19"/>
        <v/>
      </c>
      <c r="AC5" s="32" t="str">
        <f t="shared" si="20"/>
        <v/>
      </c>
      <c r="AD5" s="32" t="str">
        <f t="shared" si="13"/>
        <v/>
      </c>
    </row>
    <row r="6" spans="1:30" ht="15" customHeight="1" x14ac:dyDescent="0.15">
      <c r="A6" s="47">
        <v>4</v>
      </c>
      <c r="B6" s="32">
        <v>1030</v>
      </c>
      <c r="C6" s="52" t="str">
        <f>IF($B6="","",VLOOKUP($B6,'Class. Personale'!$B:$I,2,))</f>
        <v>MANGANO</v>
      </c>
      <c r="D6" s="52" t="str">
        <f>IF($B6="","",VLOOKUP($B6,'Class. Personale'!$B:$I,3,))</f>
        <v>CHLOE</v>
      </c>
      <c r="E6" s="53" t="str">
        <f t="shared" si="1"/>
        <v>MANGANOCHLOE</v>
      </c>
      <c r="F6" s="54" t="str">
        <f>IF($B6="","",VLOOKUP($B6,'Class. Personale'!$B:$I,5,))</f>
        <v>DON</v>
      </c>
      <c r="G6" s="54" t="str">
        <f>IF($B6="","",VLOOKUP($B6,'Class. Personale'!$B:$I,6,))</f>
        <v>VV</v>
      </c>
      <c r="H6" s="54" t="str">
        <f>IF($B6="","",VLOOKUP($B6,'Class. Personale'!$B:$I,7,))</f>
        <v>IV</v>
      </c>
      <c r="I6" s="34">
        <v>8.33</v>
      </c>
      <c r="J6" s="33">
        <v>9</v>
      </c>
      <c r="K6" s="32">
        <v>997</v>
      </c>
      <c r="L6" s="32" t="str">
        <f t="shared" si="14"/>
        <v/>
      </c>
      <c r="M6" s="32" t="str">
        <f t="shared" si="2"/>
        <v/>
      </c>
      <c r="N6" s="32" t="str">
        <f t="shared" si="3"/>
        <v/>
      </c>
      <c r="O6" s="32">
        <f t="shared" si="4"/>
        <v>9</v>
      </c>
      <c r="P6" s="32" t="str">
        <f t="shared" si="15"/>
        <v/>
      </c>
      <c r="Q6" s="32" t="str">
        <f t="shared" si="5"/>
        <v/>
      </c>
      <c r="R6" s="32" t="str">
        <f t="shared" si="16"/>
        <v/>
      </c>
      <c r="S6" s="32" t="str">
        <f t="shared" si="17"/>
        <v/>
      </c>
      <c r="T6" s="32" t="str">
        <f t="shared" si="18"/>
        <v/>
      </c>
      <c r="U6" s="32" t="str">
        <f t="shared" si="6"/>
        <v/>
      </c>
      <c r="V6" s="32">
        <f t="shared" si="7"/>
        <v>9</v>
      </c>
      <c r="W6" s="32" t="str">
        <f t="shared" si="8"/>
        <v/>
      </c>
      <c r="X6" s="32" t="str">
        <f t="shared" si="9"/>
        <v/>
      </c>
      <c r="Y6" s="32" t="str">
        <f t="shared" si="10"/>
        <v/>
      </c>
      <c r="Z6" s="32" t="str">
        <f t="shared" si="11"/>
        <v/>
      </c>
      <c r="AA6" s="32" t="str">
        <f t="shared" si="12"/>
        <v/>
      </c>
      <c r="AB6" s="32" t="str">
        <f t="shared" si="19"/>
        <v/>
      </c>
      <c r="AC6" s="32" t="str">
        <f t="shared" si="20"/>
        <v/>
      </c>
      <c r="AD6" s="32" t="str">
        <f t="shared" si="13"/>
        <v/>
      </c>
    </row>
    <row r="7" spans="1:30" ht="15" customHeight="1" x14ac:dyDescent="0.15">
      <c r="A7" s="47">
        <v>5</v>
      </c>
      <c r="B7" s="32">
        <v>1057</v>
      </c>
      <c r="C7" s="52" t="str">
        <f>IF($B7="","",VLOOKUP($B7,'Class. Personale'!$B:$I,2,))</f>
        <v>Krasnitskaya</v>
      </c>
      <c r="D7" s="52" t="str">
        <f>IF($B7="","",VLOOKUP($B7,'Class. Personale'!$B:$I,3,))</f>
        <v>Noemi</v>
      </c>
      <c r="E7" s="53" t="str">
        <f t="shared" si="1"/>
        <v>KrasnitskayaNoemi</v>
      </c>
      <c r="F7" s="54" t="str">
        <f>IF($B7="","",VLOOKUP($B7,'Class. Personale'!$B:$I,5,))</f>
        <v>SAN</v>
      </c>
      <c r="G7" s="54" t="s">
        <v>14</v>
      </c>
      <c r="H7" s="54" t="str">
        <f>IF($B7="","",VLOOKUP($B7,'Class. Personale'!$B:$I,7,))</f>
        <v>IV</v>
      </c>
      <c r="I7" s="34">
        <v>8.39</v>
      </c>
      <c r="J7" s="33">
        <v>8</v>
      </c>
      <c r="K7" s="32">
        <v>996</v>
      </c>
      <c r="L7" s="32" t="str">
        <f t="shared" si="14"/>
        <v/>
      </c>
      <c r="M7" s="32" t="str">
        <f t="shared" si="2"/>
        <v/>
      </c>
      <c r="N7" s="32" t="str">
        <f t="shared" si="3"/>
        <v/>
      </c>
      <c r="O7" s="32" t="str">
        <f t="shared" si="4"/>
        <v/>
      </c>
      <c r="P7" s="32" t="str">
        <f t="shared" si="15"/>
        <v/>
      </c>
      <c r="Q7" s="32">
        <f t="shared" si="5"/>
        <v>8</v>
      </c>
      <c r="R7" s="32" t="str">
        <f t="shared" si="16"/>
        <v/>
      </c>
      <c r="S7" s="32" t="str">
        <f t="shared" si="17"/>
        <v/>
      </c>
      <c r="T7" s="32" t="str">
        <f t="shared" si="18"/>
        <v/>
      </c>
      <c r="U7" s="32" t="str">
        <f t="shared" si="6"/>
        <v/>
      </c>
      <c r="V7" s="32" t="str">
        <f t="shared" si="7"/>
        <v/>
      </c>
      <c r="W7" s="32" t="str">
        <f t="shared" si="8"/>
        <v/>
      </c>
      <c r="X7" s="32" t="str">
        <f t="shared" si="9"/>
        <v/>
      </c>
      <c r="Y7" s="32" t="str">
        <f t="shared" si="10"/>
        <v/>
      </c>
      <c r="Z7" s="32" t="str">
        <f t="shared" si="11"/>
        <v/>
      </c>
      <c r="AA7" s="32" t="str">
        <f t="shared" si="12"/>
        <v/>
      </c>
      <c r="AB7" s="32" t="str">
        <f t="shared" si="19"/>
        <v/>
      </c>
      <c r="AC7" s="32" t="str">
        <f t="shared" si="20"/>
        <v/>
      </c>
      <c r="AD7" s="32" t="str">
        <f t="shared" si="13"/>
        <v/>
      </c>
    </row>
    <row r="8" spans="1:30" ht="15" customHeight="1" x14ac:dyDescent="0.15">
      <c r="A8" s="47">
        <v>6</v>
      </c>
      <c r="B8" s="32">
        <v>1082</v>
      </c>
      <c r="C8" s="52" t="str">
        <f>IF($B8="","",VLOOKUP($B8,'Class. Personale'!$B:$I,2,))</f>
        <v>NEGRINI</v>
      </c>
      <c r="D8" s="52" t="str">
        <f>IF($B8="","",VLOOKUP($B8,'Class. Personale'!$B:$I,3,))</f>
        <v>REBECCA</v>
      </c>
      <c r="E8" s="53" t="str">
        <f t="shared" si="1"/>
        <v>NEGRINIREBECCA</v>
      </c>
      <c r="F8" s="54" t="str">
        <f>IF($B8="","",VLOOKUP($B8,'Class. Personale'!$B:$I,5,))</f>
        <v>RAM</v>
      </c>
      <c r="G8" s="54" t="str">
        <f>IF($B8="","",VLOOKUP($B8,'Class. Personale'!$B:$I,6,))</f>
        <v>AB</v>
      </c>
      <c r="H8" s="54" t="str">
        <f>IF($B8="","",VLOOKUP($B8,'Class. Personale'!$B:$I,7,))</f>
        <v>IV</v>
      </c>
      <c r="I8" s="34">
        <v>8.43</v>
      </c>
      <c r="J8" s="33">
        <v>7</v>
      </c>
      <c r="K8" s="32">
        <v>995</v>
      </c>
      <c r="L8" s="32">
        <f t="shared" si="14"/>
        <v>7</v>
      </c>
      <c r="M8" s="32" t="str">
        <f t="shared" si="2"/>
        <v/>
      </c>
      <c r="N8" s="32" t="str">
        <f t="shared" si="3"/>
        <v/>
      </c>
      <c r="O8" s="32" t="str">
        <f t="shared" si="4"/>
        <v/>
      </c>
      <c r="P8" s="32" t="str">
        <f t="shared" si="15"/>
        <v/>
      </c>
      <c r="Q8" s="32" t="str">
        <f t="shared" si="5"/>
        <v/>
      </c>
      <c r="R8" s="32" t="str">
        <f t="shared" si="16"/>
        <v/>
      </c>
      <c r="S8" s="32" t="str">
        <f t="shared" si="17"/>
        <v/>
      </c>
      <c r="T8" s="32" t="str">
        <f t="shared" si="18"/>
        <v/>
      </c>
      <c r="U8" s="32" t="str">
        <f t="shared" si="6"/>
        <v/>
      </c>
      <c r="V8" s="32" t="str">
        <f t="shared" si="7"/>
        <v/>
      </c>
      <c r="W8" s="32" t="str">
        <f t="shared" si="8"/>
        <v/>
      </c>
      <c r="X8" s="32">
        <f t="shared" si="9"/>
        <v>7</v>
      </c>
      <c r="Y8" s="32" t="str">
        <f t="shared" si="10"/>
        <v/>
      </c>
      <c r="Z8" s="32" t="str">
        <f t="shared" si="11"/>
        <v/>
      </c>
      <c r="AA8" s="32" t="str">
        <f t="shared" si="12"/>
        <v/>
      </c>
      <c r="AB8" s="32" t="str">
        <f t="shared" si="19"/>
        <v/>
      </c>
      <c r="AC8" s="32" t="str">
        <f t="shared" si="20"/>
        <v/>
      </c>
      <c r="AD8" s="32" t="str">
        <f t="shared" si="13"/>
        <v/>
      </c>
    </row>
    <row r="9" spans="1:30" ht="15" customHeight="1" x14ac:dyDescent="0.15">
      <c r="A9" s="47">
        <v>7</v>
      </c>
      <c r="B9" s="32">
        <v>1065</v>
      </c>
      <c r="C9" s="52" t="str">
        <f>IF($B9="","",VLOOKUP($B9,'Class. Personale'!$B:$I,2,))</f>
        <v>MACCARONE</v>
      </c>
      <c r="D9" s="52" t="str">
        <f>IF($B9="","",VLOOKUP($B9,'Class. Personale'!$B:$I,3,))</f>
        <v>ASIA</v>
      </c>
      <c r="E9" s="53" t="str">
        <f t="shared" si="1"/>
        <v>MACCARONEASIA</v>
      </c>
      <c r="F9" s="54" t="str">
        <f>IF($B9="","",VLOOKUP($B9,'Class. Personale'!$B:$I,5,))</f>
        <v>VID</v>
      </c>
      <c r="G9" s="54" t="str">
        <f>IF($B9="","",VLOOKUP($B9,'Class. Personale'!$B:$I,6,))</f>
        <v>VF</v>
      </c>
      <c r="H9" s="54" t="str">
        <f>IF($B9="","",VLOOKUP($B9,'Class. Personale'!$B:$I,7,))</f>
        <v>IV</v>
      </c>
      <c r="I9" s="34">
        <v>8.4600000000000009</v>
      </c>
      <c r="J9" s="33">
        <v>6</v>
      </c>
      <c r="K9" s="32">
        <v>994</v>
      </c>
      <c r="L9" s="32" t="str">
        <f t="shared" si="14"/>
        <v/>
      </c>
      <c r="M9" s="32">
        <f t="shared" si="2"/>
        <v>6</v>
      </c>
      <c r="N9" s="32" t="str">
        <f t="shared" si="3"/>
        <v/>
      </c>
      <c r="O9" s="32" t="str">
        <f t="shared" si="4"/>
        <v/>
      </c>
      <c r="P9" s="32" t="str">
        <f t="shared" si="15"/>
        <v/>
      </c>
      <c r="Q9" s="32" t="str">
        <f t="shared" si="5"/>
        <v/>
      </c>
      <c r="R9" s="32" t="str">
        <f t="shared" si="16"/>
        <v/>
      </c>
      <c r="S9" s="32" t="str">
        <f t="shared" si="17"/>
        <v/>
      </c>
      <c r="T9" s="32" t="str">
        <f t="shared" si="18"/>
        <v/>
      </c>
      <c r="U9" s="32" t="str">
        <f t="shared" si="6"/>
        <v/>
      </c>
      <c r="V9" s="32" t="str">
        <f t="shared" si="7"/>
        <v/>
      </c>
      <c r="W9" s="32" t="str">
        <f t="shared" si="8"/>
        <v/>
      </c>
      <c r="X9" s="32" t="str">
        <f t="shared" si="9"/>
        <v/>
      </c>
      <c r="Y9" s="32" t="str">
        <f t="shared" si="10"/>
        <v/>
      </c>
      <c r="Z9" s="32" t="str">
        <f t="shared" si="11"/>
        <v/>
      </c>
      <c r="AA9" s="32">
        <f t="shared" si="12"/>
        <v>6</v>
      </c>
      <c r="AB9" s="32" t="str">
        <f t="shared" si="19"/>
        <v/>
      </c>
      <c r="AC9" s="32" t="str">
        <f t="shared" si="20"/>
        <v/>
      </c>
      <c r="AD9" s="32" t="str">
        <f t="shared" si="13"/>
        <v/>
      </c>
    </row>
    <row r="10" spans="1:30" ht="15" customHeight="1" x14ac:dyDescent="0.15">
      <c r="A10" s="47">
        <v>8</v>
      </c>
      <c r="B10" s="32">
        <v>1040</v>
      </c>
      <c r="C10" s="52" t="str">
        <f>IF($B10="","",VLOOKUP($B10,'Class. Personale'!$B:$I,2,))</f>
        <v>CASTILLO</v>
      </c>
      <c r="D10" s="52" t="str">
        <f>IF($B10="","",VLOOKUP($B10,'Class. Personale'!$B:$I,3,))</f>
        <v>JADINE GLYZEL</v>
      </c>
      <c r="E10" s="53" t="str">
        <f t="shared" si="1"/>
        <v>CASTILLOJADINE GLYZEL</v>
      </c>
      <c r="F10" s="54" t="str">
        <f>IF($B10="","",VLOOKUP($B10,'Class. Personale'!$B:$I,5,))</f>
        <v>RMA</v>
      </c>
      <c r="G10" s="54" t="str">
        <f>IF($B10="","",VLOOKUP($B10,'Class. Personale'!$B:$I,6,))</f>
        <v>VV</v>
      </c>
      <c r="H10" s="54" t="str">
        <f>IF($B10="","",VLOOKUP($B10,'Class. Personale'!$B:$I,7,))</f>
        <v>IV</v>
      </c>
      <c r="I10" s="34">
        <v>8.57</v>
      </c>
      <c r="J10" s="33">
        <v>5</v>
      </c>
      <c r="K10" s="32">
        <v>993</v>
      </c>
      <c r="L10" s="32" t="str">
        <f t="shared" si="14"/>
        <v/>
      </c>
      <c r="M10" s="32" t="str">
        <f t="shared" si="2"/>
        <v/>
      </c>
      <c r="N10" s="32" t="str">
        <f t="shared" si="3"/>
        <v/>
      </c>
      <c r="O10" s="32">
        <f t="shared" si="4"/>
        <v>5</v>
      </c>
      <c r="P10" s="32" t="str">
        <f t="shared" si="15"/>
        <v/>
      </c>
      <c r="Q10" s="32" t="str">
        <f t="shared" si="5"/>
        <v/>
      </c>
      <c r="R10" s="32" t="str">
        <f t="shared" si="16"/>
        <v/>
      </c>
      <c r="S10" s="32" t="str">
        <f t="shared" si="17"/>
        <v/>
      </c>
      <c r="T10" s="32" t="str">
        <f t="shared" si="18"/>
        <v/>
      </c>
      <c r="U10" s="32" t="str">
        <f t="shared" si="6"/>
        <v/>
      </c>
      <c r="V10" s="32" t="str">
        <f t="shared" si="7"/>
        <v/>
      </c>
      <c r="W10" s="32" t="str">
        <f t="shared" si="8"/>
        <v/>
      </c>
      <c r="X10" s="32" t="str">
        <f t="shared" si="9"/>
        <v/>
      </c>
      <c r="Y10" s="32" t="str">
        <f t="shared" si="10"/>
        <v/>
      </c>
      <c r="Z10" s="32">
        <f t="shared" si="11"/>
        <v>5</v>
      </c>
      <c r="AA10" s="32" t="str">
        <f t="shared" si="12"/>
        <v/>
      </c>
      <c r="AB10" s="32" t="str">
        <f t="shared" si="19"/>
        <v/>
      </c>
      <c r="AC10" s="32" t="str">
        <f t="shared" si="20"/>
        <v/>
      </c>
      <c r="AD10" s="32" t="str">
        <f t="shared" si="13"/>
        <v/>
      </c>
    </row>
    <row r="11" spans="1:30" ht="15" customHeight="1" x14ac:dyDescent="0.15">
      <c r="A11" s="47">
        <v>9</v>
      </c>
      <c r="B11" s="32">
        <v>1039</v>
      </c>
      <c r="C11" s="52" t="str">
        <f>IF($B11="","",VLOOKUP($B11,'Class. Personale'!$B:$I,2,))</f>
        <v>OUANDAOGO</v>
      </c>
      <c r="D11" s="52" t="str">
        <f>IF($B11="","",VLOOKUP($B11,'Class. Personale'!$B:$I,3,))</f>
        <v>KARIMA NAYLA</v>
      </c>
      <c r="E11" s="53" t="str">
        <f t="shared" si="1"/>
        <v>OUANDAOGOKARIMA NAYLA</v>
      </c>
      <c r="F11" s="54" t="str">
        <f>IF($B11="","",VLOOKUP($B11,'Class. Personale'!$B:$I,5,))</f>
        <v>MAR</v>
      </c>
      <c r="G11" s="54" t="str">
        <f>IF($B11="","",VLOOKUP($B11,'Class. Personale'!$B:$I,6,))</f>
        <v>VV</v>
      </c>
      <c r="H11" s="54" t="str">
        <f>IF($B11="","",VLOOKUP($B11,'Class. Personale'!$B:$I,7,))</f>
        <v>IV</v>
      </c>
      <c r="I11" s="34">
        <v>8.58</v>
      </c>
      <c r="J11" s="33">
        <v>4</v>
      </c>
      <c r="K11" s="32">
        <v>992</v>
      </c>
      <c r="L11" s="32" t="str">
        <f t="shared" si="14"/>
        <v/>
      </c>
      <c r="M11" s="32" t="str">
        <f t="shared" si="2"/>
        <v/>
      </c>
      <c r="N11" s="32" t="str">
        <f t="shared" si="3"/>
        <v/>
      </c>
      <c r="O11" s="32">
        <f t="shared" si="4"/>
        <v>4</v>
      </c>
      <c r="P11" s="32" t="str">
        <f t="shared" si="15"/>
        <v/>
      </c>
      <c r="Q11" s="32" t="str">
        <f t="shared" si="5"/>
        <v/>
      </c>
      <c r="R11" s="32" t="str">
        <f t="shared" si="16"/>
        <v/>
      </c>
      <c r="S11" s="32" t="str">
        <f t="shared" si="17"/>
        <v/>
      </c>
      <c r="T11" s="32" t="str">
        <f t="shared" si="18"/>
        <v/>
      </c>
      <c r="U11" s="32" t="str">
        <f t="shared" si="6"/>
        <v/>
      </c>
      <c r="V11" s="32" t="str">
        <f t="shared" si="7"/>
        <v/>
      </c>
      <c r="W11" s="32">
        <f t="shared" si="8"/>
        <v>4</v>
      </c>
      <c r="X11" s="32" t="str">
        <f t="shared" si="9"/>
        <v/>
      </c>
      <c r="Y11" s="32" t="str">
        <f t="shared" si="10"/>
        <v/>
      </c>
      <c r="Z11" s="32" t="str">
        <f t="shared" si="11"/>
        <v/>
      </c>
      <c r="AA11" s="32" t="str">
        <f t="shared" si="12"/>
        <v/>
      </c>
      <c r="AB11" s="32" t="str">
        <f t="shared" si="19"/>
        <v/>
      </c>
      <c r="AC11" s="32" t="str">
        <f t="shared" si="20"/>
        <v/>
      </c>
      <c r="AD11" s="32" t="str">
        <f t="shared" si="13"/>
        <v/>
      </c>
    </row>
    <row r="12" spans="1:30" ht="15" customHeight="1" x14ac:dyDescent="0.15">
      <c r="A12" s="47">
        <v>10</v>
      </c>
      <c r="B12" s="32">
        <v>1046</v>
      </c>
      <c r="C12" s="52" t="str">
        <f>IF($B12="","",VLOOKUP($B12,'Class. Personale'!$B:$I,2,))</f>
        <v>FALL</v>
      </c>
      <c r="D12" s="52" t="str">
        <f>IF($B12="","",VLOOKUP($B12,'Class. Personale'!$B:$I,3,))</f>
        <v>MBATHIO</v>
      </c>
      <c r="E12" s="53" t="str">
        <f t="shared" si="1"/>
        <v>FALLMBATHIO</v>
      </c>
      <c r="F12" s="54" t="str">
        <f>IF($B12="","",VLOOKUP($B12,'Class. Personale'!$B:$I,5,))</f>
        <v>RMA</v>
      </c>
      <c r="G12" s="54" t="str">
        <f>IF($B12="","",VLOOKUP($B12,'Class. Personale'!$B:$I,6,))</f>
        <v>VV</v>
      </c>
      <c r="H12" s="54" t="str">
        <f>IF($B12="","",VLOOKUP($B12,'Class. Personale'!$B:$I,7,))</f>
        <v>IV</v>
      </c>
      <c r="I12" s="34">
        <v>8.64</v>
      </c>
      <c r="J12" s="33">
        <v>3</v>
      </c>
      <c r="K12" s="32">
        <v>991</v>
      </c>
      <c r="L12" s="32" t="str">
        <f t="shared" si="14"/>
        <v/>
      </c>
      <c r="M12" s="32" t="str">
        <f t="shared" si="2"/>
        <v/>
      </c>
      <c r="N12" s="32" t="str">
        <f t="shared" si="3"/>
        <v/>
      </c>
      <c r="O12" s="32">
        <f t="shared" si="4"/>
        <v>3</v>
      </c>
      <c r="P12" s="32" t="str">
        <f t="shared" si="15"/>
        <v/>
      </c>
      <c r="Q12" s="32" t="str">
        <f t="shared" si="5"/>
        <v/>
      </c>
      <c r="R12" s="32" t="str">
        <f t="shared" si="16"/>
        <v/>
      </c>
      <c r="S12" s="32" t="str">
        <f t="shared" si="17"/>
        <v/>
      </c>
      <c r="T12" s="32" t="str">
        <f t="shared" si="18"/>
        <v/>
      </c>
      <c r="U12" s="32" t="str">
        <f t="shared" si="6"/>
        <v/>
      </c>
      <c r="V12" s="32" t="str">
        <f t="shared" si="7"/>
        <v/>
      </c>
      <c r="W12" s="32" t="str">
        <f t="shared" si="8"/>
        <v/>
      </c>
      <c r="X12" s="32" t="str">
        <f t="shared" si="9"/>
        <v/>
      </c>
      <c r="Y12" s="32" t="str">
        <f t="shared" si="10"/>
        <v/>
      </c>
      <c r="Z12" s="32">
        <f t="shared" si="11"/>
        <v>3</v>
      </c>
      <c r="AA12" s="32" t="str">
        <f t="shared" si="12"/>
        <v/>
      </c>
      <c r="AB12" s="32" t="str">
        <f t="shared" si="19"/>
        <v/>
      </c>
      <c r="AC12" s="32" t="str">
        <f t="shared" si="20"/>
        <v/>
      </c>
      <c r="AD12" s="32" t="str">
        <f t="shared" si="13"/>
        <v/>
      </c>
    </row>
    <row r="13" spans="1:30" ht="15" customHeight="1" x14ac:dyDescent="0.15">
      <c r="A13" s="47">
        <v>11</v>
      </c>
      <c r="B13" s="32">
        <v>1032</v>
      </c>
      <c r="C13" s="52" t="str">
        <f>IF($B13="","",VLOOKUP($B13,'Class. Personale'!$B:$I,2,))</f>
        <v>DI GUGLIELMO</v>
      </c>
      <c r="D13" s="52" t="str">
        <f>IF($B13="","",VLOOKUP($B13,'Class. Personale'!$B:$I,3,))</f>
        <v>AGNESE</v>
      </c>
      <c r="E13" s="53" t="str">
        <f t="shared" si="1"/>
        <v>DI GUGLIELMOAGNESE</v>
      </c>
      <c r="F13" s="54" t="str">
        <f>IF($B13="","",VLOOKUP($B13,'Class. Personale'!$B:$I,5,))</f>
        <v>DON</v>
      </c>
      <c r="G13" s="54" t="str">
        <f>IF($B13="","",VLOOKUP($B13,'Class. Personale'!$B:$I,6,))</f>
        <v>VV</v>
      </c>
      <c r="H13" s="54" t="str">
        <f>IF($B13="","",VLOOKUP($B13,'Class. Personale'!$B:$I,7,))</f>
        <v>IV</v>
      </c>
      <c r="I13" s="34">
        <v>8.68</v>
      </c>
      <c r="J13" s="33">
        <v>2</v>
      </c>
      <c r="K13" s="32">
        <v>990</v>
      </c>
      <c r="L13" s="32" t="str">
        <f t="shared" si="14"/>
        <v/>
      </c>
      <c r="M13" s="32" t="str">
        <f t="shared" si="2"/>
        <v/>
      </c>
      <c r="N13" s="32" t="str">
        <f t="shared" si="3"/>
        <v/>
      </c>
      <c r="O13" s="32">
        <f t="shared" si="4"/>
        <v>2</v>
      </c>
      <c r="P13" s="32" t="str">
        <f t="shared" si="15"/>
        <v/>
      </c>
      <c r="Q13" s="32" t="str">
        <f t="shared" si="5"/>
        <v/>
      </c>
      <c r="R13" s="32" t="str">
        <f t="shared" si="16"/>
        <v/>
      </c>
      <c r="S13" s="32" t="str">
        <f t="shared" si="17"/>
        <v/>
      </c>
      <c r="T13" s="32" t="str">
        <f t="shared" si="18"/>
        <v/>
      </c>
      <c r="U13" s="32" t="str">
        <f t="shared" si="6"/>
        <v/>
      </c>
      <c r="V13" s="32">
        <f t="shared" si="7"/>
        <v>2</v>
      </c>
      <c r="W13" s="32" t="str">
        <f t="shared" si="8"/>
        <v/>
      </c>
      <c r="X13" s="32" t="str">
        <f t="shared" si="9"/>
        <v/>
      </c>
      <c r="Y13" s="32" t="str">
        <f t="shared" si="10"/>
        <v/>
      </c>
      <c r="Z13" s="32" t="str">
        <f t="shared" si="11"/>
        <v/>
      </c>
      <c r="AA13" s="32" t="str">
        <f t="shared" si="12"/>
        <v/>
      </c>
      <c r="AB13" s="32" t="str">
        <f t="shared" si="19"/>
        <v/>
      </c>
      <c r="AC13" s="32" t="str">
        <f t="shared" si="20"/>
        <v/>
      </c>
      <c r="AD13" s="32" t="str">
        <f t="shared" si="13"/>
        <v/>
      </c>
    </row>
    <row r="14" spans="1:30" ht="15" customHeight="1" x14ac:dyDescent="0.15">
      <c r="A14" s="47">
        <v>12</v>
      </c>
      <c r="B14" s="32">
        <v>1049</v>
      </c>
      <c r="C14" s="52" t="str">
        <f>IF($B14="","",VLOOKUP($B14,'Class. Personale'!$B:$I,2,))</f>
        <v>PREVIDE MASSARA</v>
      </c>
      <c r="D14" s="52" t="str">
        <f>IF($B14="","",VLOOKUP($B14,'Class. Personale'!$B:$I,3,))</f>
        <v>MIA</v>
      </c>
      <c r="E14" s="53" t="str">
        <f t="shared" si="1"/>
        <v>PREVIDE MASSARAMIA</v>
      </c>
      <c r="F14" s="54" t="str">
        <f>IF($B14="","",VLOOKUP($B14,'Class. Personale'!$B:$I,5,))</f>
        <v>RMA</v>
      </c>
      <c r="G14" s="54" t="str">
        <f>IF($B14="","",VLOOKUP($B14,'Class. Personale'!$B:$I,6,))</f>
        <v>VV</v>
      </c>
      <c r="H14" s="54" t="str">
        <f>IF($B14="","",VLOOKUP($B14,'Class. Personale'!$B:$I,7,))</f>
        <v>IV</v>
      </c>
      <c r="I14" s="34">
        <v>8.73</v>
      </c>
      <c r="J14" s="33">
        <v>1</v>
      </c>
      <c r="K14" s="32">
        <v>989</v>
      </c>
      <c r="L14" s="32" t="str">
        <f t="shared" ref="L14:L33" si="21">IF($G14="","",IF($G14="AB",$J14,""))</f>
        <v/>
      </c>
      <c r="M14" s="32" t="str">
        <f t="shared" ref="M14:M33" si="22">IF($G14="","",IF($G14="VF",$J14,""))</f>
        <v/>
      </c>
      <c r="N14" s="32" t="str">
        <f t="shared" ref="N14:N33" si="23">IF($G14="","",IF($G14="VL",$J14,""))</f>
        <v/>
      </c>
      <c r="O14" s="32">
        <f t="shared" ref="O14:O33" si="24">IF($G14="","",IF($G14="VV",$J14,""))</f>
        <v>1</v>
      </c>
      <c r="P14" s="32" t="str">
        <f t="shared" ref="P14:P33" si="25">IF($G14="","",IF($G14="CAS",$J14,""))</f>
        <v/>
      </c>
      <c r="Q14" s="32" t="str">
        <f t="shared" ref="Q14:Q33" si="26">IF($G14="","",IF($G14="SAN",$J14,""))</f>
        <v/>
      </c>
      <c r="R14" s="32" t="str">
        <f t="shared" ref="R14:R29" si="27">IF($F14="","",IF($F14="DCO",$J14,""))</f>
        <v/>
      </c>
      <c r="S14" s="32" t="str">
        <f t="shared" si="17"/>
        <v/>
      </c>
      <c r="T14" s="32" t="str">
        <f t="shared" ref="T14:T33" si="28">IF($F14="","",IF($F14="BOT",$J14,""))</f>
        <v/>
      </c>
      <c r="U14" s="32" t="str">
        <f t="shared" ref="U14:U33" si="29">IF($F14="","",IF($F14="DEA",$J14,""))</f>
        <v/>
      </c>
      <c r="V14" s="32" t="str">
        <f t="shared" ref="V14:V33" si="30">IF($F14="","",IF($F14="DON",$J14,""))</f>
        <v/>
      </c>
      <c r="W14" s="32" t="str">
        <f t="shared" ref="W14:W33" si="31">IF($F14="","",IF($F14="MAR",$J14,""))</f>
        <v/>
      </c>
      <c r="X14" s="32" t="str">
        <f t="shared" ref="X14:X33" si="32">IF($F14="","",IF($F14="RAM",$J14,""))</f>
        <v/>
      </c>
      <c r="Y14" s="32" t="str">
        <f t="shared" ref="Y14:Y33" si="33">IF($F14="","",IF($F14="RIC",$J14,""))</f>
        <v/>
      </c>
      <c r="Z14" s="32">
        <f t="shared" ref="Z14:Z33" si="34">IF($F14="","",IF($F14="RMA",$J14,""))</f>
        <v>1</v>
      </c>
      <c r="AA14" s="32" t="str">
        <f t="shared" ref="AA14:AA33" si="35">IF($F14="","",IF($F14="VID",$J14,""))</f>
        <v/>
      </c>
      <c r="AB14" s="32" t="str">
        <f t="shared" ref="AB14:AB33" si="36">IF($F14="","",IF($F14="ADA",$J14,""))</f>
        <v/>
      </c>
      <c r="AC14" s="32" t="str">
        <f t="shared" si="20"/>
        <v/>
      </c>
      <c r="AD14" s="32" t="str">
        <f t="shared" si="13"/>
        <v/>
      </c>
    </row>
    <row r="15" spans="1:30" ht="15" customHeight="1" x14ac:dyDescent="0.15">
      <c r="A15" s="47">
        <v>13</v>
      </c>
      <c r="B15" s="32">
        <v>1051</v>
      </c>
      <c r="C15" s="52" t="str">
        <f>IF($B15="","",VLOOKUP($B15,'Class. Personale'!$B:$I,2,))</f>
        <v>FERRARI TRECATE</v>
      </c>
      <c r="D15" s="52" t="str">
        <f>IF($B15="","",VLOOKUP($B15,'Class. Personale'!$B:$I,3,))</f>
        <v>SELINA</v>
      </c>
      <c r="E15" s="53" t="str">
        <f t="shared" si="1"/>
        <v>FERRARI TRECATESELINA</v>
      </c>
      <c r="F15" s="54" t="str">
        <f>IF($B15="","",VLOOKUP($B15,'Class. Personale'!$B:$I,5,))</f>
        <v>RIC</v>
      </c>
      <c r="G15" s="54" t="s">
        <v>10</v>
      </c>
      <c r="H15" s="54" t="str">
        <f>IF($B15="","",VLOOKUP($B15,'Class. Personale'!$B:$I,7,))</f>
        <v>IV</v>
      </c>
      <c r="I15" s="34">
        <v>8.76</v>
      </c>
      <c r="J15" s="33">
        <v>0</v>
      </c>
      <c r="K15" s="32">
        <v>988</v>
      </c>
      <c r="L15" s="32" t="str">
        <f t="shared" si="21"/>
        <v/>
      </c>
      <c r="M15" s="32">
        <f t="shared" si="22"/>
        <v>0</v>
      </c>
      <c r="N15" s="32" t="str">
        <f t="shared" si="23"/>
        <v/>
      </c>
      <c r="O15" s="32" t="str">
        <f t="shared" si="24"/>
        <v/>
      </c>
      <c r="P15" s="32" t="str">
        <f t="shared" si="25"/>
        <v/>
      </c>
      <c r="Q15" s="32" t="str">
        <f t="shared" si="26"/>
        <v/>
      </c>
      <c r="R15" s="32" t="str">
        <f t="shared" si="27"/>
        <v/>
      </c>
      <c r="S15" s="32" t="str">
        <f t="shared" si="17"/>
        <v/>
      </c>
      <c r="T15" s="32" t="str">
        <f t="shared" si="28"/>
        <v/>
      </c>
      <c r="U15" s="32" t="str">
        <f t="shared" si="29"/>
        <v/>
      </c>
      <c r="V15" s="32" t="str">
        <f t="shared" si="30"/>
        <v/>
      </c>
      <c r="W15" s="32" t="str">
        <f t="shared" si="31"/>
        <v/>
      </c>
      <c r="X15" s="32" t="str">
        <f t="shared" si="32"/>
        <v/>
      </c>
      <c r="Y15" s="32">
        <f t="shared" si="33"/>
        <v>0</v>
      </c>
      <c r="Z15" s="32" t="str">
        <f t="shared" si="34"/>
        <v/>
      </c>
      <c r="AA15" s="32" t="str">
        <f t="shared" si="35"/>
        <v/>
      </c>
      <c r="AB15" s="32" t="str">
        <f t="shared" si="36"/>
        <v/>
      </c>
      <c r="AC15" s="32" t="str">
        <f t="shared" si="20"/>
        <v/>
      </c>
      <c r="AD15" s="32" t="str">
        <f t="shared" si="13"/>
        <v/>
      </c>
    </row>
    <row r="16" spans="1:30" ht="15" customHeight="1" x14ac:dyDescent="0.15">
      <c r="A16" s="47">
        <v>14</v>
      </c>
      <c r="B16" s="32">
        <v>1084</v>
      </c>
      <c r="C16" s="52" t="str">
        <f>IF($B16="","",VLOOKUP($B16,'Class. Personale'!$B:$I,2,))</f>
        <v>ZARIQA</v>
      </c>
      <c r="D16" s="52" t="str">
        <f>IF($B16="","",VLOOKUP($B16,'Class. Personale'!$B:$I,3,))</f>
        <v>KAWTHAR</v>
      </c>
      <c r="E16" s="53" t="str">
        <f t="shared" si="1"/>
        <v>ZARIQAKAWTHAR</v>
      </c>
      <c r="F16" s="54" t="str">
        <f>IF($B16="","",VLOOKUP($B16,'Class. Personale'!$B:$I,5,))</f>
        <v>RAM</v>
      </c>
      <c r="G16" s="54" t="str">
        <f>IF($B16="","",VLOOKUP($B16,'Class. Personale'!$B:$I,6,))</f>
        <v>AB</v>
      </c>
      <c r="H16" s="54" t="str">
        <f>IF($B16="","",VLOOKUP($B16,'Class. Personale'!$B:$I,7,))</f>
        <v>IV</v>
      </c>
      <c r="I16" s="34">
        <v>8.7899999999999991</v>
      </c>
      <c r="J16" s="34"/>
      <c r="K16" s="32">
        <v>987</v>
      </c>
      <c r="L16" s="32">
        <f t="shared" si="21"/>
        <v>0</v>
      </c>
      <c r="M16" s="32" t="str">
        <f t="shared" si="22"/>
        <v/>
      </c>
      <c r="N16" s="32" t="str">
        <f t="shared" si="23"/>
        <v/>
      </c>
      <c r="O16" s="32" t="str">
        <f t="shared" si="24"/>
        <v/>
      </c>
      <c r="P16" s="32" t="str">
        <f t="shared" si="25"/>
        <v/>
      </c>
      <c r="Q16" s="32" t="str">
        <f t="shared" si="26"/>
        <v/>
      </c>
      <c r="R16" s="32" t="str">
        <f t="shared" si="27"/>
        <v/>
      </c>
      <c r="S16" s="32" t="str">
        <f t="shared" si="17"/>
        <v/>
      </c>
      <c r="T16" s="32" t="str">
        <f t="shared" si="28"/>
        <v/>
      </c>
      <c r="U16" s="32" t="str">
        <f t="shared" si="29"/>
        <v/>
      </c>
      <c r="V16" s="32" t="str">
        <f t="shared" si="30"/>
        <v/>
      </c>
      <c r="W16" s="32" t="str">
        <f t="shared" si="31"/>
        <v/>
      </c>
      <c r="X16" s="32">
        <f t="shared" si="32"/>
        <v>0</v>
      </c>
      <c r="Y16" s="32" t="str">
        <f t="shared" si="33"/>
        <v/>
      </c>
      <c r="Z16" s="32" t="str">
        <f t="shared" si="34"/>
        <v/>
      </c>
      <c r="AA16" s="32" t="str">
        <f t="shared" si="35"/>
        <v/>
      </c>
      <c r="AB16" s="32" t="str">
        <f t="shared" si="36"/>
        <v/>
      </c>
      <c r="AC16" s="32" t="str">
        <f t="shared" si="20"/>
        <v/>
      </c>
      <c r="AD16" s="32" t="str">
        <f t="shared" si="13"/>
        <v/>
      </c>
    </row>
    <row r="17" spans="1:30" ht="15" customHeight="1" x14ac:dyDescent="0.15">
      <c r="A17" s="47">
        <v>15</v>
      </c>
      <c r="B17" s="32">
        <v>1041</v>
      </c>
      <c r="C17" s="52" t="str">
        <f>IF($B17="","",VLOOKUP($B17,'Class. Personale'!$B:$I,2,))</f>
        <v>LOZOVAN</v>
      </c>
      <c r="D17" s="52" t="str">
        <f>IF($B17="","",VLOOKUP($B17,'Class. Personale'!$B:$I,3,))</f>
        <v>LIA</v>
      </c>
      <c r="E17" s="53" t="str">
        <f t="shared" si="1"/>
        <v>LOZOVANLIA</v>
      </c>
      <c r="F17" s="54" t="str">
        <f>IF($B17="","",VLOOKUP($B17,'Class. Personale'!$B:$I,5,))</f>
        <v>RMA</v>
      </c>
      <c r="G17" s="54" t="str">
        <f>IF($B17="","",VLOOKUP($B17,'Class. Personale'!$B:$I,6,))</f>
        <v>VV</v>
      </c>
      <c r="H17" s="54" t="str">
        <f>IF($B17="","",VLOOKUP($B17,'Class. Personale'!$B:$I,7,))</f>
        <v>IV</v>
      </c>
      <c r="I17" s="34">
        <v>8.8000000000000007</v>
      </c>
      <c r="J17" s="34"/>
      <c r="K17" s="32">
        <v>986</v>
      </c>
      <c r="L17" s="32" t="str">
        <f t="shared" si="21"/>
        <v/>
      </c>
      <c r="M17" s="32" t="str">
        <f t="shared" si="22"/>
        <v/>
      </c>
      <c r="N17" s="32" t="str">
        <f t="shared" si="23"/>
        <v/>
      </c>
      <c r="O17" s="32">
        <f t="shared" si="24"/>
        <v>0</v>
      </c>
      <c r="P17" s="32" t="str">
        <f t="shared" si="25"/>
        <v/>
      </c>
      <c r="Q17" s="32" t="str">
        <f t="shared" si="26"/>
        <v/>
      </c>
      <c r="R17" s="32" t="str">
        <f t="shared" si="27"/>
        <v/>
      </c>
      <c r="S17" s="32" t="str">
        <f t="shared" si="17"/>
        <v/>
      </c>
      <c r="T17" s="32" t="str">
        <f t="shared" si="28"/>
        <v/>
      </c>
      <c r="U17" s="32" t="str">
        <f t="shared" si="29"/>
        <v/>
      </c>
      <c r="V17" s="32" t="str">
        <f t="shared" si="30"/>
        <v/>
      </c>
      <c r="W17" s="32" t="str">
        <f t="shared" si="31"/>
        <v/>
      </c>
      <c r="X17" s="32" t="str">
        <f t="shared" si="32"/>
        <v/>
      </c>
      <c r="Y17" s="32" t="str">
        <f t="shared" si="33"/>
        <v/>
      </c>
      <c r="Z17" s="32">
        <f t="shared" si="34"/>
        <v>0</v>
      </c>
      <c r="AA17" s="32" t="str">
        <f t="shared" si="35"/>
        <v/>
      </c>
      <c r="AB17" s="32" t="str">
        <f t="shared" si="36"/>
        <v/>
      </c>
      <c r="AC17" s="32" t="str">
        <f t="shared" si="20"/>
        <v/>
      </c>
      <c r="AD17" s="32" t="str">
        <f t="shared" si="13"/>
        <v/>
      </c>
    </row>
    <row r="18" spans="1:30" ht="15" customHeight="1" x14ac:dyDescent="0.15">
      <c r="A18" s="47">
        <v>16</v>
      </c>
      <c r="B18" s="32">
        <v>1028</v>
      </c>
      <c r="C18" s="52" t="str">
        <f>IF($B18="","",VLOOKUP($B18,'Class. Personale'!$B:$I,2,))</f>
        <v>CECHETTO</v>
      </c>
      <c r="D18" s="52" t="str">
        <f>IF($B18="","",VLOOKUP($B18,'Class. Personale'!$B:$I,3,))</f>
        <v>VIOLA</v>
      </c>
      <c r="E18" s="53" t="str">
        <f t="shared" si="1"/>
        <v>CECHETTOVIOLA</v>
      </c>
      <c r="F18" s="54" t="str">
        <f>IF($B18="","",VLOOKUP($B18,'Class. Personale'!$B:$I,5,))</f>
        <v>DON</v>
      </c>
      <c r="G18" s="54" t="str">
        <f>IF($B18="","",VLOOKUP($B18,'Class. Personale'!$B:$I,6,))</f>
        <v>VV</v>
      </c>
      <c r="H18" s="54" t="str">
        <f>IF($B18="","",VLOOKUP($B18,'Class. Personale'!$B:$I,7,))</f>
        <v>IV</v>
      </c>
      <c r="I18" s="34">
        <v>8.86</v>
      </c>
      <c r="J18" s="34"/>
      <c r="K18" s="32">
        <v>985</v>
      </c>
      <c r="L18" s="32" t="str">
        <f t="shared" si="21"/>
        <v/>
      </c>
      <c r="M18" s="32" t="str">
        <f t="shared" si="22"/>
        <v/>
      </c>
      <c r="N18" s="32" t="str">
        <f t="shared" si="23"/>
        <v/>
      </c>
      <c r="O18" s="32">
        <f t="shared" si="24"/>
        <v>0</v>
      </c>
      <c r="P18" s="32" t="str">
        <f t="shared" si="25"/>
        <v/>
      </c>
      <c r="Q18" s="32" t="str">
        <f t="shared" si="26"/>
        <v/>
      </c>
      <c r="R18" s="32" t="str">
        <f t="shared" si="27"/>
        <v/>
      </c>
      <c r="S18" s="32" t="str">
        <f t="shared" si="17"/>
        <v/>
      </c>
      <c r="T18" s="32" t="str">
        <f t="shared" si="28"/>
        <v/>
      </c>
      <c r="U18" s="32" t="str">
        <f t="shared" si="29"/>
        <v/>
      </c>
      <c r="V18" s="32">
        <f t="shared" si="30"/>
        <v>0</v>
      </c>
      <c r="W18" s="32" t="str">
        <f t="shared" si="31"/>
        <v/>
      </c>
      <c r="X18" s="32" t="str">
        <f t="shared" si="32"/>
        <v/>
      </c>
      <c r="Y18" s="32" t="str">
        <f t="shared" si="33"/>
        <v/>
      </c>
      <c r="Z18" s="32" t="str">
        <f t="shared" si="34"/>
        <v/>
      </c>
      <c r="AA18" s="32" t="str">
        <f t="shared" si="35"/>
        <v/>
      </c>
      <c r="AB18" s="32" t="str">
        <f t="shared" si="36"/>
        <v/>
      </c>
      <c r="AC18" s="32" t="str">
        <f t="shared" si="20"/>
        <v/>
      </c>
      <c r="AD18" s="32" t="str">
        <f t="shared" si="13"/>
        <v/>
      </c>
    </row>
    <row r="19" spans="1:30" ht="15" customHeight="1" x14ac:dyDescent="0.15">
      <c r="A19" s="47">
        <v>17</v>
      </c>
      <c r="B19" s="32">
        <v>1038</v>
      </c>
      <c r="C19" s="52" t="str">
        <f>IF($B19="","",VLOOKUP($B19,'Class. Personale'!$B:$I,2,))</f>
        <v>RUGGERI</v>
      </c>
      <c r="D19" s="52" t="str">
        <f>IF($B19="","",VLOOKUP($B19,'Class. Personale'!$B:$I,3,))</f>
        <v>BIANCA</v>
      </c>
      <c r="E19" s="53" t="str">
        <f t="shared" si="1"/>
        <v>RUGGERIBIANCA</v>
      </c>
      <c r="F19" s="54" t="str">
        <f>IF($B19="","",VLOOKUP($B19,'Class. Personale'!$B:$I,5,))</f>
        <v>MAR</v>
      </c>
      <c r="G19" s="54" t="str">
        <f>IF($B19="","",VLOOKUP($B19,'Class. Personale'!$B:$I,6,))</f>
        <v>VV</v>
      </c>
      <c r="H19" s="54" t="str">
        <f>IF($B19="","",VLOOKUP($B19,'Class. Personale'!$B:$I,7,))</f>
        <v>IV</v>
      </c>
      <c r="I19" s="34">
        <v>8.8699999999999992</v>
      </c>
      <c r="J19" s="34"/>
      <c r="K19" s="32">
        <v>984</v>
      </c>
      <c r="L19" s="32" t="str">
        <f t="shared" si="21"/>
        <v/>
      </c>
      <c r="M19" s="32" t="str">
        <f t="shared" si="22"/>
        <v/>
      </c>
      <c r="N19" s="32" t="str">
        <f t="shared" si="23"/>
        <v/>
      </c>
      <c r="O19" s="32">
        <f t="shared" si="24"/>
        <v>0</v>
      </c>
      <c r="P19" s="32" t="str">
        <f t="shared" si="25"/>
        <v/>
      </c>
      <c r="Q19" s="32" t="str">
        <f t="shared" si="26"/>
        <v/>
      </c>
      <c r="R19" s="32" t="str">
        <f t="shared" si="27"/>
        <v/>
      </c>
      <c r="S19" s="32" t="str">
        <f t="shared" si="17"/>
        <v/>
      </c>
      <c r="T19" s="32" t="str">
        <f t="shared" si="28"/>
        <v/>
      </c>
      <c r="U19" s="32" t="str">
        <f t="shared" si="29"/>
        <v/>
      </c>
      <c r="V19" s="32" t="str">
        <f t="shared" si="30"/>
        <v/>
      </c>
      <c r="W19" s="32">
        <f t="shared" si="31"/>
        <v>0</v>
      </c>
      <c r="X19" s="32" t="str">
        <f t="shared" si="32"/>
        <v/>
      </c>
      <c r="Y19" s="32" t="str">
        <f t="shared" si="33"/>
        <v/>
      </c>
      <c r="Z19" s="32" t="str">
        <f t="shared" si="34"/>
        <v/>
      </c>
      <c r="AA19" s="32" t="str">
        <f t="shared" si="35"/>
        <v/>
      </c>
      <c r="AB19" s="32" t="str">
        <f t="shared" si="36"/>
        <v/>
      </c>
      <c r="AC19" s="32" t="str">
        <f t="shared" si="20"/>
        <v/>
      </c>
      <c r="AD19" s="32" t="str">
        <f t="shared" si="13"/>
        <v/>
      </c>
    </row>
    <row r="20" spans="1:30" ht="15" customHeight="1" x14ac:dyDescent="0.15">
      <c r="A20" s="47">
        <v>18</v>
      </c>
      <c r="B20" s="32">
        <v>1036</v>
      </c>
      <c r="C20" s="52" t="str">
        <f>IF($B20="","",VLOOKUP($B20,'Class. Personale'!$B:$I,2,))</f>
        <v>GOZZINI</v>
      </c>
      <c r="D20" s="52" t="str">
        <f>IF($B20="","",VLOOKUP($B20,'Class. Personale'!$B:$I,3,))</f>
        <v>ANITA</v>
      </c>
      <c r="E20" s="53" t="str">
        <f t="shared" si="1"/>
        <v>GOZZINIANITA</v>
      </c>
      <c r="F20" s="54" t="str">
        <f>IF($B20="","",VLOOKUP($B20,'Class. Personale'!$B:$I,5,))</f>
        <v>MAR</v>
      </c>
      <c r="G20" s="54" t="s">
        <v>12</v>
      </c>
      <c r="H20" s="54" t="str">
        <f>IF($B20="","",VLOOKUP($B20,'Class. Personale'!$B:$I,7,))</f>
        <v>IV</v>
      </c>
      <c r="I20" s="34">
        <v>8.9</v>
      </c>
      <c r="J20" s="34"/>
      <c r="K20" s="32">
        <v>983</v>
      </c>
      <c r="L20" s="32" t="str">
        <f t="shared" si="21"/>
        <v/>
      </c>
      <c r="M20" s="32" t="str">
        <f t="shared" si="22"/>
        <v/>
      </c>
      <c r="N20" s="32" t="str">
        <f t="shared" si="23"/>
        <v/>
      </c>
      <c r="O20" s="32">
        <f t="shared" si="24"/>
        <v>0</v>
      </c>
      <c r="P20" s="32" t="str">
        <f t="shared" si="25"/>
        <v/>
      </c>
      <c r="Q20" s="32" t="str">
        <f t="shared" si="26"/>
        <v/>
      </c>
      <c r="R20" s="32" t="str">
        <f t="shared" si="27"/>
        <v/>
      </c>
      <c r="S20" s="32" t="str">
        <f t="shared" si="17"/>
        <v/>
      </c>
      <c r="T20" s="32" t="str">
        <f t="shared" si="28"/>
        <v/>
      </c>
      <c r="U20" s="32" t="str">
        <f t="shared" si="29"/>
        <v/>
      </c>
      <c r="V20" s="32" t="str">
        <f t="shared" si="30"/>
        <v/>
      </c>
      <c r="W20" s="32">
        <f t="shared" si="31"/>
        <v>0</v>
      </c>
      <c r="X20" s="32" t="str">
        <f t="shared" si="32"/>
        <v/>
      </c>
      <c r="Y20" s="32" t="str">
        <f t="shared" si="33"/>
        <v/>
      </c>
      <c r="Z20" s="32" t="str">
        <f t="shared" si="34"/>
        <v/>
      </c>
      <c r="AA20" s="32" t="str">
        <f t="shared" si="35"/>
        <v/>
      </c>
      <c r="AB20" s="32" t="str">
        <f t="shared" si="36"/>
        <v/>
      </c>
      <c r="AC20" s="32" t="str">
        <f t="shared" si="20"/>
        <v/>
      </c>
      <c r="AD20" s="32" t="str">
        <f t="shared" si="13"/>
        <v/>
      </c>
    </row>
    <row r="21" spans="1:30" ht="15" customHeight="1" x14ac:dyDescent="0.15">
      <c r="A21" s="47">
        <v>19</v>
      </c>
      <c r="B21" s="32">
        <v>1027</v>
      </c>
      <c r="C21" s="52" t="str">
        <f>IF($B21="","",VLOOKUP($B21,'Class. Personale'!$B:$I,2,))</f>
        <v>CANAZZA</v>
      </c>
      <c r="D21" s="52" t="str">
        <f>IF($B21="","",VLOOKUP($B21,'Class. Personale'!$B:$I,3,))</f>
        <v>CECILIA</v>
      </c>
      <c r="E21" s="53" t="str">
        <f t="shared" si="1"/>
        <v>CANAZZACECILIA</v>
      </c>
      <c r="F21" s="54" t="str">
        <f>IF($B21="","",VLOOKUP($B21,'Class. Personale'!$B:$I,5,))</f>
        <v>DON</v>
      </c>
      <c r="G21" s="54" t="str">
        <f>IF($B21="","",VLOOKUP($B21,'Class. Personale'!$B:$I,6,))</f>
        <v>VV</v>
      </c>
      <c r="H21" s="54" t="str">
        <f>IF($B21="","",VLOOKUP($B21,'Class. Personale'!$B:$I,7,))</f>
        <v>IV</v>
      </c>
      <c r="I21" s="34">
        <v>8.9</v>
      </c>
      <c r="J21" s="34"/>
      <c r="K21" s="32">
        <v>982</v>
      </c>
      <c r="L21" s="32" t="str">
        <f t="shared" si="21"/>
        <v/>
      </c>
      <c r="M21" s="32" t="str">
        <f t="shared" si="22"/>
        <v/>
      </c>
      <c r="N21" s="32" t="str">
        <f t="shared" si="23"/>
        <v/>
      </c>
      <c r="O21" s="32">
        <f t="shared" si="24"/>
        <v>0</v>
      </c>
      <c r="P21" s="32" t="str">
        <f t="shared" si="25"/>
        <v/>
      </c>
      <c r="Q21" s="32" t="str">
        <f t="shared" si="26"/>
        <v/>
      </c>
      <c r="R21" s="32" t="str">
        <f t="shared" si="27"/>
        <v/>
      </c>
      <c r="S21" s="32" t="str">
        <f t="shared" si="17"/>
        <v/>
      </c>
      <c r="T21" s="32" t="str">
        <f t="shared" si="28"/>
        <v/>
      </c>
      <c r="U21" s="32" t="str">
        <f t="shared" si="29"/>
        <v/>
      </c>
      <c r="V21" s="32">
        <f t="shared" si="30"/>
        <v>0</v>
      </c>
      <c r="W21" s="32" t="str">
        <f t="shared" si="31"/>
        <v/>
      </c>
      <c r="X21" s="32" t="str">
        <f t="shared" si="32"/>
        <v/>
      </c>
      <c r="Y21" s="32" t="str">
        <f t="shared" si="33"/>
        <v/>
      </c>
      <c r="Z21" s="32" t="str">
        <f t="shared" si="34"/>
        <v/>
      </c>
      <c r="AA21" s="32" t="str">
        <f t="shared" si="35"/>
        <v/>
      </c>
      <c r="AB21" s="32" t="str">
        <f t="shared" si="36"/>
        <v/>
      </c>
      <c r="AC21" s="32" t="str">
        <f t="shared" si="20"/>
        <v/>
      </c>
      <c r="AD21" s="32" t="str">
        <f t="shared" si="13"/>
        <v/>
      </c>
    </row>
    <row r="22" spans="1:30" ht="15" customHeight="1" x14ac:dyDescent="0.15">
      <c r="A22" s="47">
        <v>20</v>
      </c>
      <c r="B22" s="32">
        <v>1013</v>
      </c>
      <c r="C22" s="52" t="str">
        <f>IF($B22="","",VLOOKUP($B22,'Class. Personale'!$B:$I,2,))</f>
        <v>ZANETTI</v>
      </c>
      <c r="D22" s="52" t="str">
        <f>IF($B22="","",VLOOKUP($B22,'Class. Personale'!$B:$I,3,))</f>
        <v>ELISA</v>
      </c>
      <c r="E22" s="53" t="str">
        <f t="shared" si="1"/>
        <v>ZANETTIELISA</v>
      </c>
      <c r="F22" s="54" t="str">
        <f>IF($B22="","",VLOOKUP($B22,'Class. Personale'!$B:$I,5,))</f>
        <v>DEA</v>
      </c>
      <c r="G22" s="54" t="str">
        <f>IF($B22="","",VLOOKUP($B22,'Class. Personale'!$B:$I,6,))</f>
        <v>VL</v>
      </c>
      <c r="H22" s="54" t="str">
        <f>IF($B22="","",VLOOKUP($B22,'Class. Personale'!$B:$I,7,))</f>
        <v>IV</v>
      </c>
      <c r="I22" s="34">
        <v>8.91</v>
      </c>
      <c r="J22" s="34"/>
      <c r="K22" s="32">
        <v>981</v>
      </c>
      <c r="L22" s="32" t="str">
        <f t="shared" si="21"/>
        <v/>
      </c>
      <c r="M22" s="32" t="str">
        <f t="shared" si="22"/>
        <v/>
      </c>
      <c r="N22" s="32">
        <f t="shared" si="23"/>
        <v>0</v>
      </c>
      <c r="O22" s="32" t="str">
        <f t="shared" si="24"/>
        <v/>
      </c>
      <c r="P22" s="32" t="str">
        <f t="shared" si="25"/>
        <v/>
      </c>
      <c r="Q22" s="32" t="str">
        <f t="shared" si="26"/>
        <v/>
      </c>
      <c r="R22" s="32" t="str">
        <f t="shared" si="27"/>
        <v/>
      </c>
      <c r="S22" s="32" t="str">
        <f t="shared" si="17"/>
        <v/>
      </c>
      <c r="T22" s="32" t="str">
        <f t="shared" si="28"/>
        <v/>
      </c>
      <c r="U22" s="32">
        <f t="shared" si="29"/>
        <v>0</v>
      </c>
      <c r="V22" s="32" t="str">
        <f t="shared" si="30"/>
        <v/>
      </c>
      <c r="W22" s="32" t="str">
        <f t="shared" si="31"/>
        <v/>
      </c>
      <c r="X22" s="32" t="str">
        <f t="shared" si="32"/>
        <v/>
      </c>
      <c r="Y22" s="32" t="str">
        <f t="shared" si="33"/>
        <v/>
      </c>
      <c r="Z22" s="32" t="str">
        <f t="shared" si="34"/>
        <v/>
      </c>
      <c r="AA22" s="32" t="str">
        <f t="shared" si="35"/>
        <v/>
      </c>
      <c r="AB22" s="32" t="str">
        <f t="shared" si="36"/>
        <v/>
      </c>
      <c r="AC22" s="32" t="str">
        <f t="shared" si="20"/>
        <v/>
      </c>
      <c r="AD22" s="32" t="str">
        <f t="shared" si="13"/>
        <v/>
      </c>
    </row>
    <row r="23" spans="1:30" ht="15" customHeight="1" x14ac:dyDescent="0.15">
      <c r="A23" s="47">
        <v>21</v>
      </c>
      <c r="B23" s="32">
        <v>1083</v>
      </c>
      <c r="C23" s="52" t="str">
        <f>IF($B23="","",VLOOKUP($B23,'Class. Personale'!$B:$I,2,))</f>
        <v>EL SAIED</v>
      </c>
      <c r="D23" s="52" t="str">
        <f>IF($B23="","",VLOOKUP($B23,'Class. Personale'!$B:$I,3,))</f>
        <v>RENAD</v>
      </c>
      <c r="E23" s="53" t="str">
        <f t="shared" si="1"/>
        <v>EL SAIEDRENAD</v>
      </c>
      <c r="F23" s="54" t="str">
        <f>IF($B23="","",VLOOKUP($B23,'Class. Personale'!$B:$I,5,))</f>
        <v>RAM</v>
      </c>
      <c r="G23" s="54" t="str">
        <f>IF($B23="","",VLOOKUP($B23,'Class. Personale'!$B:$I,6,))</f>
        <v>AB</v>
      </c>
      <c r="H23" s="54" t="str">
        <f>IF($B23="","",VLOOKUP($B23,'Class. Personale'!$B:$I,7,))</f>
        <v>IV</v>
      </c>
      <c r="I23" s="34">
        <v>8.9499999999999993</v>
      </c>
      <c r="J23" s="34"/>
      <c r="K23" s="32">
        <v>980</v>
      </c>
      <c r="L23" s="32">
        <f t="shared" si="21"/>
        <v>0</v>
      </c>
      <c r="M23" s="32" t="str">
        <f t="shared" si="22"/>
        <v/>
      </c>
      <c r="N23" s="32" t="str">
        <f t="shared" si="23"/>
        <v/>
      </c>
      <c r="O23" s="32" t="str">
        <f t="shared" si="24"/>
        <v/>
      </c>
      <c r="P23" s="32" t="str">
        <f t="shared" si="25"/>
        <v/>
      </c>
      <c r="Q23" s="32" t="str">
        <f t="shared" si="26"/>
        <v/>
      </c>
      <c r="R23" s="32" t="str">
        <f t="shared" si="27"/>
        <v/>
      </c>
      <c r="S23" s="32" t="str">
        <f t="shared" si="17"/>
        <v/>
      </c>
      <c r="T23" s="32" t="str">
        <f t="shared" si="28"/>
        <v/>
      </c>
      <c r="U23" s="32" t="str">
        <f t="shared" si="29"/>
        <v/>
      </c>
      <c r="V23" s="32" t="str">
        <f t="shared" si="30"/>
        <v/>
      </c>
      <c r="W23" s="32" t="str">
        <f t="shared" si="31"/>
        <v/>
      </c>
      <c r="X23" s="32">
        <f t="shared" si="32"/>
        <v>0</v>
      </c>
      <c r="Y23" s="32" t="str">
        <f t="shared" si="33"/>
        <v/>
      </c>
      <c r="Z23" s="32" t="str">
        <f t="shared" si="34"/>
        <v/>
      </c>
      <c r="AA23" s="32" t="str">
        <f t="shared" si="35"/>
        <v/>
      </c>
      <c r="AB23" s="32" t="str">
        <f t="shared" si="36"/>
        <v/>
      </c>
      <c r="AC23" s="32" t="str">
        <f t="shared" si="20"/>
        <v/>
      </c>
      <c r="AD23" s="32" t="str">
        <f t="shared" ref="AD23:AD33" si="37">IF($F23="","",IF($F23="TRO",$J23,""))</f>
        <v/>
      </c>
    </row>
    <row r="24" spans="1:30" ht="15" customHeight="1" x14ac:dyDescent="0.15">
      <c r="A24" s="47">
        <v>22</v>
      </c>
      <c r="B24" s="32">
        <v>1004</v>
      </c>
      <c r="C24" s="52" t="str">
        <f>IF($B24="","",VLOOKUP($B24,'Class. Personale'!$B:$I,2,))</f>
        <v>ARDIANI</v>
      </c>
      <c r="D24" s="52" t="str">
        <f>IF($B24="","",VLOOKUP($B24,'Class. Personale'!$B:$I,3,))</f>
        <v>MATILDE</v>
      </c>
      <c r="E24" s="53" t="str">
        <f t="shared" si="1"/>
        <v>ARDIANIMATILDE</v>
      </c>
      <c r="F24" s="54" t="str">
        <f>IF($B24="","",VLOOKUP($B24,'Class. Personale'!$B:$I,5,))</f>
        <v>DEA</v>
      </c>
      <c r="G24" s="54" t="str">
        <f>IF($B24="","",VLOOKUP($B24,'Class. Personale'!$B:$I,6,))</f>
        <v>VL</v>
      </c>
      <c r="H24" s="54" t="str">
        <f>IF($B24="","",VLOOKUP($B24,'Class. Personale'!$B:$I,7,))</f>
        <v>IV</v>
      </c>
      <c r="I24" s="34">
        <v>8.9700000000000006</v>
      </c>
      <c r="J24" s="34"/>
      <c r="K24" s="32">
        <v>979</v>
      </c>
      <c r="L24" s="32" t="str">
        <f t="shared" si="21"/>
        <v/>
      </c>
      <c r="M24" s="32" t="str">
        <f t="shared" si="22"/>
        <v/>
      </c>
      <c r="N24" s="32">
        <f t="shared" si="23"/>
        <v>0</v>
      </c>
      <c r="O24" s="32" t="str">
        <f t="shared" si="24"/>
        <v/>
      </c>
      <c r="P24" s="32" t="str">
        <f t="shared" si="25"/>
        <v/>
      </c>
      <c r="Q24" s="32" t="str">
        <f t="shared" si="26"/>
        <v/>
      </c>
      <c r="R24" s="32" t="str">
        <f t="shared" si="27"/>
        <v/>
      </c>
      <c r="S24" s="32" t="str">
        <f t="shared" si="17"/>
        <v/>
      </c>
      <c r="T24" s="32" t="str">
        <f t="shared" si="28"/>
        <v/>
      </c>
      <c r="U24" s="32">
        <f t="shared" si="29"/>
        <v>0</v>
      </c>
      <c r="V24" s="32" t="str">
        <f t="shared" si="30"/>
        <v/>
      </c>
      <c r="W24" s="32" t="str">
        <f t="shared" si="31"/>
        <v/>
      </c>
      <c r="X24" s="32" t="str">
        <f t="shared" si="32"/>
        <v/>
      </c>
      <c r="Y24" s="32" t="str">
        <f t="shared" si="33"/>
        <v/>
      </c>
      <c r="Z24" s="32" t="str">
        <f t="shared" si="34"/>
        <v/>
      </c>
      <c r="AA24" s="32" t="str">
        <f t="shared" si="35"/>
        <v/>
      </c>
      <c r="AB24" s="32" t="str">
        <f t="shared" si="36"/>
        <v/>
      </c>
      <c r="AC24" s="32" t="str">
        <f t="shared" ref="AC24:AC33" si="38">IF($F24="","",IF($F24="GAM",$J24,""))</f>
        <v/>
      </c>
      <c r="AD24" s="32" t="str">
        <f t="shared" si="37"/>
        <v/>
      </c>
    </row>
    <row r="25" spans="1:30" ht="15" customHeight="1" x14ac:dyDescent="0.15">
      <c r="A25" s="47">
        <v>23</v>
      </c>
      <c r="B25" s="32">
        <v>1007</v>
      </c>
      <c r="C25" s="52" t="str">
        <f>IF($B25="","",VLOOKUP($B25,'Class. Personale'!$B:$I,2,))</f>
        <v>MACCHIA</v>
      </c>
      <c r="D25" s="52" t="str">
        <f>IF($B25="","",VLOOKUP($B25,'Class. Personale'!$B:$I,3,))</f>
        <v>FRANCESCA</v>
      </c>
      <c r="E25" s="53" t="str">
        <f t="shared" si="1"/>
        <v>MACCHIAFRANCESCA</v>
      </c>
      <c r="F25" s="54" t="str">
        <f>IF($B25="","",VLOOKUP($B25,'Class. Personale'!$B:$I,5,))</f>
        <v>DEA</v>
      </c>
      <c r="G25" s="54" t="s">
        <v>639</v>
      </c>
      <c r="H25" s="54" t="str">
        <f>IF($B25="","",VLOOKUP($B25,'Class. Personale'!$B:$I,7,))</f>
        <v>IV</v>
      </c>
      <c r="I25" s="34">
        <v>9.1</v>
      </c>
      <c r="J25" s="34"/>
      <c r="K25" s="32">
        <v>978</v>
      </c>
      <c r="L25" s="32" t="str">
        <f t="shared" si="21"/>
        <v/>
      </c>
      <c r="M25" s="32" t="str">
        <f t="shared" si="22"/>
        <v/>
      </c>
      <c r="N25" s="32" t="str">
        <f t="shared" si="23"/>
        <v/>
      </c>
      <c r="O25" s="32" t="str">
        <f t="shared" si="24"/>
        <v/>
      </c>
      <c r="P25" s="32" t="str">
        <f t="shared" si="25"/>
        <v/>
      </c>
      <c r="Q25" s="32" t="str">
        <f t="shared" si="26"/>
        <v/>
      </c>
      <c r="R25" s="32" t="str">
        <f t="shared" si="27"/>
        <v/>
      </c>
      <c r="S25" s="32" t="str">
        <f t="shared" si="17"/>
        <v/>
      </c>
      <c r="T25" s="32" t="str">
        <f t="shared" si="28"/>
        <v/>
      </c>
      <c r="U25" s="32">
        <f t="shared" si="29"/>
        <v>0</v>
      </c>
      <c r="V25" s="32" t="str">
        <f t="shared" si="30"/>
        <v/>
      </c>
      <c r="W25" s="32" t="str">
        <f t="shared" si="31"/>
        <v/>
      </c>
      <c r="X25" s="32" t="str">
        <f t="shared" si="32"/>
        <v/>
      </c>
      <c r="Y25" s="32" t="str">
        <f t="shared" si="33"/>
        <v/>
      </c>
      <c r="Z25" s="32" t="str">
        <f t="shared" si="34"/>
        <v/>
      </c>
      <c r="AA25" s="32" t="str">
        <f t="shared" si="35"/>
        <v/>
      </c>
      <c r="AB25" s="32" t="str">
        <f t="shared" si="36"/>
        <v/>
      </c>
      <c r="AC25" s="32" t="str">
        <f t="shared" si="38"/>
        <v/>
      </c>
      <c r="AD25" s="32" t="str">
        <f t="shared" si="37"/>
        <v/>
      </c>
    </row>
    <row r="26" spans="1:30" ht="15" customHeight="1" x14ac:dyDescent="0.15">
      <c r="A26" s="47">
        <v>24</v>
      </c>
      <c r="B26" s="32">
        <v>1056</v>
      </c>
      <c r="C26" s="52" t="str">
        <f>IF($B26="","",VLOOKUP($B26,'Class. Personale'!$B:$I,2,))</f>
        <v>SANSONE</v>
      </c>
      <c r="D26" s="52" t="str">
        <f>IF($B26="","",VLOOKUP($B26,'Class. Personale'!$B:$I,3,))</f>
        <v>AGNESE</v>
      </c>
      <c r="E26" s="53" t="str">
        <f t="shared" si="1"/>
        <v>SANSONEAGNESE</v>
      </c>
      <c r="F26" s="54" t="str">
        <f>IF($B26="","",VLOOKUP($B26,'Class. Personale'!$B:$I,5,))</f>
        <v>RIC</v>
      </c>
      <c r="G26" s="54" t="str">
        <f>IF($B26="","",VLOOKUP($B26,'Class. Personale'!$B:$I,6,))</f>
        <v>VF</v>
      </c>
      <c r="H26" s="54" t="str">
        <f>IF($B26="","",VLOOKUP($B26,'Class. Personale'!$B:$I,7,))</f>
        <v>IV</v>
      </c>
      <c r="I26" s="34">
        <v>9.1199999999999992</v>
      </c>
      <c r="J26" s="34"/>
      <c r="K26" s="32">
        <v>977</v>
      </c>
      <c r="L26" s="32" t="str">
        <f t="shared" si="21"/>
        <v/>
      </c>
      <c r="M26" s="32">
        <f t="shared" si="22"/>
        <v>0</v>
      </c>
      <c r="N26" s="32" t="str">
        <f t="shared" si="23"/>
        <v/>
      </c>
      <c r="O26" s="32" t="str">
        <f t="shared" si="24"/>
        <v/>
      </c>
      <c r="P26" s="32" t="str">
        <f t="shared" si="25"/>
        <v/>
      </c>
      <c r="Q26" s="32" t="str">
        <f t="shared" si="26"/>
        <v/>
      </c>
      <c r="R26" s="32" t="str">
        <f t="shared" si="27"/>
        <v/>
      </c>
      <c r="S26" s="32" t="str">
        <f t="shared" si="17"/>
        <v/>
      </c>
      <c r="T26" s="32" t="str">
        <f t="shared" si="28"/>
        <v/>
      </c>
      <c r="U26" s="32" t="str">
        <f t="shared" si="29"/>
        <v/>
      </c>
      <c r="V26" s="32" t="str">
        <f t="shared" si="30"/>
        <v/>
      </c>
      <c r="W26" s="32" t="str">
        <f t="shared" si="31"/>
        <v/>
      </c>
      <c r="X26" s="32" t="str">
        <f t="shared" si="32"/>
        <v/>
      </c>
      <c r="Y26" s="32">
        <f t="shared" si="33"/>
        <v>0</v>
      </c>
      <c r="Z26" s="32" t="str">
        <f t="shared" si="34"/>
        <v/>
      </c>
      <c r="AA26" s="32" t="str">
        <f t="shared" si="35"/>
        <v/>
      </c>
      <c r="AB26" s="32" t="str">
        <f t="shared" si="36"/>
        <v/>
      </c>
      <c r="AC26" s="32" t="str">
        <f t="shared" si="38"/>
        <v/>
      </c>
      <c r="AD26" s="32" t="str">
        <f t="shared" si="37"/>
        <v/>
      </c>
    </row>
    <row r="27" spans="1:30" ht="15" customHeight="1" x14ac:dyDescent="0.15">
      <c r="A27" s="47">
        <v>25</v>
      </c>
      <c r="B27" s="32">
        <v>1072</v>
      </c>
      <c r="C27" s="52" t="str">
        <f>IF($B27="","",VLOOKUP($B27,'Class. Personale'!$B:$I,2,))</f>
        <v>MIGLIAVACCA</v>
      </c>
      <c r="D27" s="52" t="str">
        <f>IF($B27="","",VLOOKUP($B27,'Class. Personale'!$B:$I,3,))</f>
        <v>ALIDA</v>
      </c>
      <c r="E27" s="53" t="str">
        <f t="shared" si="1"/>
        <v>MIGLIAVACCAALIDA</v>
      </c>
      <c r="F27" s="54" t="str">
        <f>IF($B27="","",VLOOKUP($B27,'Class. Personale'!$B:$I,5,))</f>
        <v>VID</v>
      </c>
      <c r="G27" s="54" t="str">
        <f>IF($B27="","",VLOOKUP($B27,'Class. Personale'!$B:$I,6,))</f>
        <v>VF</v>
      </c>
      <c r="H27" s="54" t="str">
        <f>IF($B27="","",VLOOKUP($B27,'Class. Personale'!$B:$I,7,))</f>
        <v>IV</v>
      </c>
      <c r="I27" s="34">
        <v>9.1199999999999992</v>
      </c>
      <c r="J27" s="34"/>
      <c r="K27" s="32">
        <v>976</v>
      </c>
      <c r="L27" s="32" t="str">
        <f t="shared" si="21"/>
        <v/>
      </c>
      <c r="M27" s="32">
        <f t="shared" si="22"/>
        <v>0</v>
      </c>
      <c r="N27" s="32" t="str">
        <f t="shared" si="23"/>
        <v/>
      </c>
      <c r="O27" s="32" t="str">
        <f t="shared" si="24"/>
        <v/>
      </c>
      <c r="P27" s="32" t="str">
        <f t="shared" si="25"/>
        <v/>
      </c>
      <c r="Q27" s="32" t="str">
        <f t="shared" si="26"/>
        <v/>
      </c>
      <c r="R27" s="32" t="str">
        <f t="shared" si="27"/>
        <v/>
      </c>
      <c r="S27" s="32" t="str">
        <f t="shared" si="17"/>
        <v/>
      </c>
      <c r="T27" s="32" t="str">
        <f t="shared" si="28"/>
        <v/>
      </c>
      <c r="U27" s="32" t="str">
        <f t="shared" si="29"/>
        <v/>
      </c>
      <c r="V27" s="32" t="str">
        <f t="shared" si="30"/>
        <v/>
      </c>
      <c r="W27" s="32" t="str">
        <f t="shared" si="31"/>
        <v/>
      </c>
      <c r="X27" s="32" t="str">
        <f t="shared" si="32"/>
        <v/>
      </c>
      <c r="Y27" s="32" t="str">
        <f t="shared" si="33"/>
        <v/>
      </c>
      <c r="Z27" s="32" t="str">
        <f t="shared" si="34"/>
        <v/>
      </c>
      <c r="AA27" s="32">
        <f t="shared" si="35"/>
        <v>0</v>
      </c>
      <c r="AB27" s="32" t="str">
        <f t="shared" si="36"/>
        <v/>
      </c>
      <c r="AC27" s="32" t="str">
        <f t="shared" si="38"/>
        <v/>
      </c>
      <c r="AD27" s="32" t="str">
        <f t="shared" si="37"/>
        <v/>
      </c>
    </row>
    <row r="28" spans="1:30" ht="15" customHeight="1" x14ac:dyDescent="0.15">
      <c r="A28" s="47">
        <v>26</v>
      </c>
      <c r="B28" s="32">
        <v>1025</v>
      </c>
      <c r="C28" s="52" t="str">
        <f>IF($B28="","",VLOOKUP($B28,'Class. Personale'!$B:$I,2,))</f>
        <v>BERTAZZOLO</v>
      </c>
      <c r="D28" s="52" t="str">
        <f>IF($B28="","",VLOOKUP($B28,'Class. Personale'!$B:$I,3,))</f>
        <v>MIA</v>
      </c>
      <c r="E28" s="53" t="str">
        <f t="shared" si="1"/>
        <v>BERTAZZOLOMIA</v>
      </c>
      <c r="F28" s="54" t="str">
        <f>IF($B28="","",VLOOKUP($B28,'Class. Personale'!$B:$I,5,))</f>
        <v>TRO</v>
      </c>
      <c r="G28" s="54" t="str">
        <f>IF($B28="","",VLOOKUP($B28,'Class. Personale'!$B:$I,6,))</f>
        <v>ICG</v>
      </c>
      <c r="H28" s="54" t="str">
        <f>IF($B28="","",VLOOKUP($B28,'Class. Personale'!$B:$I,7,))</f>
        <v>IV</v>
      </c>
      <c r="I28" s="34">
        <v>9.15</v>
      </c>
      <c r="J28" s="34"/>
      <c r="K28" s="32">
        <v>975</v>
      </c>
      <c r="L28" s="32" t="str">
        <f t="shared" si="21"/>
        <v/>
      </c>
      <c r="M28" s="32" t="str">
        <f t="shared" si="22"/>
        <v/>
      </c>
      <c r="N28" s="32" t="str">
        <f t="shared" si="23"/>
        <v/>
      </c>
      <c r="O28" s="32" t="str">
        <f t="shared" si="24"/>
        <v/>
      </c>
      <c r="P28" s="32" t="str">
        <f t="shared" si="25"/>
        <v/>
      </c>
      <c r="Q28" s="32" t="str">
        <f t="shared" si="26"/>
        <v/>
      </c>
      <c r="R28" s="32" t="str">
        <f t="shared" si="27"/>
        <v/>
      </c>
      <c r="S28" s="32">
        <f t="shared" si="17"/>
        <v>0</v>
      </c>
      <c r="T28" s="32" t="str">
        <f t="shared" si="28"/>
        <v/>
      </c>
      <c r="U28" s="32" t="str">
        <f t="shared" si="29"/>
        <v/>
      </c>
      <c r="V28" s="32" t="str">
        <f t="shared" si="30"/>
        <v/>
      </c>
      <c r="W28" s="32" t="str">
        <f t="shared" si="31"/>
        <v/>
      </c>
      <c r="X28" s="32" t="str">
        <f t="shared" si="32"/>
        <v/>
      </c>
      <c r="Y28" s="32" t="str">
        <f t="shared" si="33"/>
        <v/>
      </c>
      <c r="Z28" s="32" t="str">
        <f t="shared" si="34"/>
        <v/>
      </c>
      <c r="AA28" s="32" t="str">
        <f t="shared" si="35"/>
        <v/>
      </c>
      <c r="AB28" s="32" t="str">
        <f t="shared" si="36"/>
        <v/>
      </c>
      <c r="AC28" s="32" t="str">
        <f t="shared" si="38"/>
        <v/>
      </c>
      <c r="AD28" s="32">
        <f t="shared" si="37"/>
        <v>0</v>
      </c>
    </row>
    <row r="29" spans="1:30" ht="15" customHeight="1" x14ac:dyDescent="0.15">
      <c r="A29" s="47">
        <v>27</v>
      </c>
      <c r="B29" s="32">
        <v>1023</v>
      </c>
      <c r="C29" s="52" t="str">
        <f>IF($B29="","",VLOOKUP($B29,'Class. Personale'!$B:$I,2,))</f>
        <v>GANZI</v>
      </c>
      <c r="D29" s="52" t="str">
        <f>IF($B29="","",VLOOKUP($B29,'Class. Personale'!$B:$I,3,))</f>
        <v>GRETA</v>
      </c>
      <c r="E29" s="53" t="str">
        <f t="shared" si="1"/>
        <v>GANZIGRETA</v>
      </c>
      <c r="F29" s="54" t="str">
        <f>IF($B29="","",VLOOKUP($B29,'Class. Personale'!$B:$I,5,))</f>
        <v>GAM</v>
      </c>
      <c r="G29" s="54" t="str">
        <f>IF($B29="","",VLOOKUP($B29,'Class. Personale'!$B:$I,6,))</f>
        <v>ICG</v>
      </c>
      <c r="H29" s="54" t="str">
        <f>IF($B29="","",VLOOKUP($B29,'Class. Personale'!$B:$I,7,))</f>
        <v>IV</v>
      </c>
      <c r="I29" s="34">
        <v>9.16</v>
      </c>
      <c r="J29" s="34"/>
      <c r="K29" s="32">
        <v>974</v>
      </c>
      <c r="L29" s="32" t="str">
        <f t="shared" si="21"/>
        <v/>
      </c>
      <c r="M29" s="32" t="str">
        <f t="shared" si="22"/>
        <v/>
      </c>
      <c r="N29" s="32" t="str">
        <f t="shared" si="23"/>
        <v/>
      </c>
      <c r="O29" s="32" t="str">
        <f t="shared" si="24"/>
        <v/>
      </c>
      <c r="P29" s="32" t="str">
        <f t="shared" si="25"/>
        <v/>
      </c>
      <c r="Q29" s="32" t="str">
        <f t="shared" si="26"/>
        <v/>
      </c>
      <c r="R29" s="32" t="str">
        <f t="shared" si="27"/>
        <v/>
      </c>
      <c r="S29" s="32">
        <f t="shared" si="17"/>
        <v>0</v>
      </c>
      <c r="T29" s="32" t="str">
        <f t="shared" si="28"/>
        <v/>
      </c>
      <c r="U29" s="32" t="str">
        <f t="shared" si="29"/>
        <v/>
      </c>
      <c r="V29" s="32" t="str">
        <f t="shared" si="30"/>
        <v/>
      </c>
      <c r="W29" s="32" t="str">
        <f t="shared" si="31"/>
        <v/>
      </c>
      <c r="X29" s="32" t="str">
        <f t="shared" si="32"/>
        <v/>
      </c>
      <c r="Y29" s="32" t="str">
        <f t="shared" si="33"/>
        <v/>
      </c>
      <c r="Z29" s="32" t="str">
        <f t="shared" si="34"/>
        <v/>
      </c>
      <c r="AA29" s="32" t="str">
        <f t="shared" si="35"/>
        <v/>
      </c>
      <c r="AB29" s="32" t="str">
        <f t="shared" si="36"/>
        <v/>
      </c>
      <c r="AC29" s="32">
        <f t="shared" si="38"/>
        <v>0</v>
      </c>
      <c r="AD29" s="32" t="str">
        <f t="shared" si="37"/>
        <v/>
      </c>
    </row>
    <row r="30" spans="1:30" ht="15" customHeight="1" x14ac:dyDescent="0.15">
      <c r="A30" s="47">
        <v>28</v>
      </c>
      <c r="B30" s="32">
        <v>1085</v>
      </c>
      <c r="C30" s="52" t="str">
        <f>IF($B30="","",VLOOKUP($B30,'Class. Personale'!$B:$I,2,))</f>
        <v>TONSI</v>
      </c>
      <c r="D30" s="52" t="str">
        <f>IF($B30="","",VLOOKUP($B30,'Class. Personale'!$B:$I,3,))</f>
        <v>BEATRICE</v>
      </c>
      <c r="E30" s="53" t="str">
        <f t="shared" si="1"/>
        <v>TONSIBEATRICE</v>
      </c>
      <c r="F30" s="54" t="str">
        <f>IF($B30="","",VLOOKUP($B30,'Class. Personale'!$B:$I,5,))</f>
        <v>RAM</v>
      </c>
      <c r="G30" s="54" t="str">
        <f>IF($B30="","",VLOOKUP($B30,'Class. Personale'!$B:$I,6,))</f>
        <v>AB</v>
      </c>
      <c r="H30" s="54" t="str">
        <f>IF($B30="","",VLOOKUP($B30,'Class. Personale'!$B:$I,7,))</f>
        <v>IV</v>
      </c>
      <c r="I30" s="34">
        <v>9.16</v>
      </c>
      <c r="J30" s="34"/>
      <c r="K30" s="32">
        <v>973</v>
      </c>
      <c r="L30" s="32">
        <f t="shared" si="21"/>
        <v>0</v>
      </c>
      <c r="M30" s="32" t="str">
        <f t="shared" si="22"/>
        <v/>
      </c>
      <c r="N30" s="32" t="str">
        <f t="shared" si="23"/>
        <v/>
      </c>
      <c r="O30" s="32" t="str">
        <f t="shared" si="24"/>
        <v/>
      </c>
      <c r="P30" s="32" t="str">
        <f t="shared" si="25"/>
        <v/>
      </c>
      <c r="Q30" s="32" t="str">
        <f t="shared" si="26"/>
        <v/>
      </c>
      <c r="R30" s="32" t="str">
        <f>IF($F30="","",IF($F30="DCO",$J30,""))</f>
        <v/>
      </c>
      <c r="S30" s="32" t="str">
        <f t="shared" si="17"/>
        <v/>
      </c>
      <c r="T30" s="32" t="str">
        <f t="shared" si="28"/>
        <v/>
      </c>
      <c r="U30" s="32" t="str">
        <f t="shared" si="29"/>
        <v/>
      </c>
      <c r="V30" s="32" t="str">
        <f t="shared" si="30"/>
        <v/>
      </c>
      <c r="W30" s="32" t="str">
        <f t="shared" si="31"/>
        <v/>
      </c>
      <c r="X30" s="32">
        <f t="shared" si="32"/>
        <v>0</v>
      </c>
      <c r="Y30" s="32" t="str">
        <f t="shared" si="33"/>
        <v/>
      </c>
      <c r="Z30" s="32" t="str">
        <f t="shared" si="34"/>
        <v/>
      </c>
      <c r="AA30" s="32" t="str">
        <f t="shared" si="35"/>
        <v/>
      </c>
      <c r="AB30" s="32" t="str">
        <f t="shared" si="36"/>
        <v/>
      </c>
      <c r="AC30" s="32" t="str">
        <f t="shared" si="38"/>
        <v/>
      </c>
      <c r="AD30" s="32" t="str">
        <f t="shared" si="37"/>
        <v/>
      </c>
    </row>
    <row r="31" spans="1:30" ht="15" customHeight="1" x14ac:dyDescent="0.15">
      <c r="A31" s="47">
        <v>29</v>
      </c>
      <c r="B31" s="32">
        <v>1042</v>
      </c>
      <c r="C31" s="52" t="str">
        <f>IF($B31="","",VLOOKUP($B31,'Class. Personale'!$B:$I,2,))</f>
        <v>MOHAMED</v>
      </c>
      <c r="D31" s="52" t="str">
        <f>IF($B31="","",VLOOKUP($B31,'Class. Personale'!$B:$I,3,))</f>
        <v>HAGAR</v>
      </c>
      <c r="E31" s="53" t="str">
        <f t="shared" si="1"/>
        <v>MOHAMEDHAGAR</v>
      </c>
      <c r="F31" s="54" t="str">
        <f>IF($B31="","",VLOOKUP($B31,'Class. Personale'!$B:$I,5,))</f>
        <v>RMA</v>
      </c>
      <c r="G31" s="54" t="str">
        <f>IF($B31="","",VLOOKUP($B31,'Class. Personale'!$B:$I,6,))</f>
        <v>VV</v>
      </c>
      <c r="H31" s="54" t="str">
        <f>IF($B31="","",VLOOKUP($B31,'Class. Personale'!$B:$I,7,))</f>
        <v>IV</v>
      </c>
      <c r="I31" s="34">
        <v>9.19</v>
      </c>
      <c r="J31" s="34"/>
      <c r="K31" s="32">
        <v>972</v>
      </c>
      <c r="L31" s="32" t="str">
        <f t="shared" si="21"/>
        <v/>
      </c>
      <c r="M31" s="32" t="str">
        <f t="shared" si="22"/>
        <v/>
      </c>
      <c r="N31" s="32" t="str">
        <f t="shared" si="23"/>
        <v/>
      </c>
      <c r="O31" s="32">
        <f t="shared" si="24"/>
        <v>0</v>
      </c>
      <c r="P31" s="32" t="str">
        <f t="shared" si="25"/>
        <v/>
      </c>
      <c r="Q31" s="32" t="str">
        <f t="shared" si="26"/>
        <v/>
      </c>
      <c r="R31" s="32" t="str">
        <f>IF($F31="","",IF($F31="DCO",$J31,""))</f>
        <v/>
      </c>
      <c r="S31" s="32" t="str">
        <f t="shared" si="17"/>
        <v/>
      </c>
      <c r="T31" s="32" t="str">
        <f t="shared" si="28"/>
        <v/>
      </c>
      <c r="U31" s="32" t="str">
        <f t="shared" si="29"/>
        <v/>
      </c>
      <c r="V31" s="32" t="str">
        <f t="shared" si="30"/>
        <v/>
      </c>
      <c r="W31" s="32" t="str">
        <f t="shared" si="31"/>
        <v/>
      </c>
      <c r="X31" s="32" t="str">
        <f t="shared" si="32"/>
        <v/>
      </c>
      <c r="Y31" s="32" t="str">
        <f t="shared" si="33"/>
        <v/>
      </c>
      <c r="Z31" s="32">
        <f t="shared" si="34"/>
        <v>0</v>
      </c>
      <c r="AA31" s="32" t="str">
        <f t="shared" si="35"/>
        <v/>
      </c>
      <c r="AB31" s="32" t="str">
        <f t="shared" si="36"/>
        <v/>
      </c>
      <c r="AC31" s="32" t="str">
        <f t="shared" si="38"/>
        <v/>
      </c>
      <c r="AD31" s="32" t="str">
        <f t="shared" si="37"/>
        <v/>
      </c>
    </row>
    <row r="32" spans="1:30" ht="15" customHeight="1" x14ac:dyDescent="0.15">
      <c r="A32" s="47">
        <v>30</v>
      </c>
      <c r="B32" s="32">
        <v>1024</v>
      </c>
      <c r="C32" s="52" t="str">
        <f>IF($B32="","",VLOOKUP($B32,'Class. Personale'!$B:$I,2,))</f>
        <v>FERLISI</v>
      </c>
      <c r="D32" s="52" t="str">
        <f>IF($B32="","",VLOOKUP($B32,'Class. Personale'!$B:$I,3,))</f>
        <v>EMILY</v>
      </c>
      <c r="E32" s="53" t="str">
        <f t="shared" si="1"/>
        <v>FERLISIEMILY</v>
      </c>
      <c r="F32" s="54" t="str">
        <f>IF($B32="","",VLOOKUP($B32,'Class. Personale'!$B:$I,5,))</f>
        <v>GAM</v>
      </c>
      <c r="G32" s="54" t="str">
        <f>IF($B32="","",VLOOKUP($B32,'Class. Personale'!$B:$I,6,))</f>
        <v>ICG</v>
      </c>
      <c r="H32" s="54" t="str">
        <f>IF($B32="","",VLOOKUP($B32,'Class. Personale'!$B:$I,7,))</f>
        <v>IV</v>
      </c>
      <c r="I32" s="34">
        <v>9.1999999999999993</v>
      </c>
      <c r="J32" s="34"/>
      <c r="K32" s="32">
        <v>971</v>
      </c>
      <c r="L32" s="32" t="str">
        <f t="shared" si="21"/>
        <v/>
      </c>
      <c r="M32" s="32" t="str">
        <f t="shared" si="22"/>
        <v/>
      </c>
      <c r="N32" s="32" t="str">
        <f t="shared" si="23"/>
        <v/>
      </c>
      <c r="O32" s="32" t="str">
        <f t="shared" si="24"/>
        <v/>
      </c>
      <c r="P32" s="32" t="str">
        <f t="shared" si="25"/>
        <v/>
      </c>
      <c r="Q32" s="32" t="str">
        <f t="shared" si="26"/>
        <v/>
      </c>
      <c r="R32" s="32" t="str">
        <f>IF($F32="","",IF($F32="DCO",$J32,""))</f>
        <v/>
      </c>
      <c r="S32" s="32">
        <f t="shared" si="17"/>
        <v>0</v>
      </c>
      <c r="T32" s="32" t="str">
        <f t="shared" si="28"/>
        <v/>
      </c>
      <c r="U32" s="32" t="str">
        <f t="shared" si="29"/>
        <v/>
      </c>
      <c r="V32" s="32" t="str">
        <f t="shared" si="30"/>
        <v/>
      </c>
      <c r="W32" s="32" t="str">
        <f t="shared" si="31"/>
        <v/>
      </c>
      <c r="X32" s="32" t="str">
        <f t="shared" si="32"/>
        <v/>
      </c>
      <c r="Y32" s="32" t="str">
        <f t="shared" si="33"/>
        <v/>
      </c>
      <c r="Z32" s="32" t="str">
        <f t="shared" si="34"/>
        <v/>
      </c>
      <c r="AA32" s="32" t="str">
        <f t="shared" si="35"/>
        <v/>
      </c>
      <c r="AB32" s="32" t="str">
        <f t="shared" si="36"/>
        <v/>
      </c>
      <c r="AC32" s="32">
        <f t="shared" si="38"/>
        <v>0</v>
      </c>
      <c r="AD32" s="32" t="str">
        <f t="shared" si="37"/>
        <v/>
      </c>
    </row>
    <row r="33" spans="1:30" ht="15" customHeight="1" x14ac:dyDescent="0.15">
      <c r="A33" s="47">
        <v>31</v>
      </c>
      <c r="B33" s="32">
        <v>1064</v>
      </c>
      <c r="C33" s="52" t="str">
        <f>IF($B33="","",VLOOKUP($B33,'Class. Personale'!$B:$I,2,))</f>
        <v>GIANNINI</v>
      </c>
      <c r="D33" s="52" t="str">
        <f>IF($B33="","",VLOOKUP($B33,'Class. Personale'!$B:$I,3,))</f>
        <v>SOFIA</v>
      </c>
      <c r="E33" s="53" t="str">
        <f t="shared" si="1"/>
        <v>GIANNINISOFIA</v>
      </c>
      <c r="F33" s="54" t="str">
        <f>IF($B33="","",VLOOKUP($B33,'Class. Personale'!$B:$I,5,))</f>
        <v>VID</v>
      </c>
      <c r="G33" s="54" t="str">
        <f>IF($B33="","",VLOOKUP($B33,'Class. Personale'!$B:$I,6,))</f>
        <v>VF</v>
      </c>
      <c r="H33" s="54" t="str">
        <f>IF($B33="","",VLOOKUP($B33,'Class. Personale'!$B:$I,7,))</f>
        <v>IV</v>
      </c>
      <c r="I33" s="34">
        <v>9.26</v>
      </c>
      <c r="J33" s="34"/>
      <c r="K33" s="32">
        <v>970</v>
      </c>
      <c r="L33" s="32" t="str">
        <f t="shared" si="21"/>
        <v/>
      </c>
      <c r="M33" s="32">
        <f t="shared" si="22"/>
        <v>0</v>
      </c>
      <c r="N33" s="32" t="str">
        <f t="shared" si="23"/>
        <v/>
      </c>
      <c r="O33" s="32" t="str">
        <f t="shared" si="24"/>
        <v/>
      </c>
      <c r="P33" s="32" t="str">
        <f t="shared" si="25"/>
        <v/>
      </c>
      <c r="Q33" s="32" t="str">
        <f t="shared" si="26"/>
        <v/>
      </c>
      <c r="R33" s="32" t="str">
        <f>IF($F33="","",IF($F33="DCO",$J33,""))</f>
        <v/>
      </c>
      <c r="S33" s="32" t="str">
        <f t="shared" si="17"/>
        <v/>
      </c>
      <c r="T33" s="32" t="str">
        <f t="shared" si="28"/>
        <v/>
      </c>
      <c r="U33" s="32" t="str">
        <f t="shared" si="29"/>
        <v/>
      </c>
      <c r="V33" s="32" t="str">
        <f t="shared" si="30"/>
        <v/>
      </c>
      <c r="W33" s="32" t="str">
        <f t="shared" si="31"/>
        <v/>
      </c>
      <c r="X33" s="32" t="str">
        <f t="shared" si="32"/>
        <v/>
      </c>
      <c r="Y33" s="32" t="str">
        <f t="shared" si="33"/>
        <v/>
      </c>
      <c r="Z33" s="32" t="str">
        <f t="shared" si="34"/>
        <v/>
      </c>
      <c r="AA33" s="32">
        <f t="shared" si="35"/>
        <v>0</v>
      </c>
      <c r="AB33" s="32" t="str">
        <f t="shared" si="36"/>
        <v/>
      </c>
      <c r="AC33" s="32" t="str">
        <f t="shared" si="38"/>
        <v/>
      </c>
      <c r="AD33" s="32" t="str">
        <f t="shared" si="37"/>
        <v/>
      </c>
    </row>
    <row r="34" spans="1:30" ht="15" customHeight="1" x14ac:dyDescent="0.15">
      <c r="A34" s="47">
        <v>32</v>
      </c>
      <c r="B34" s="32">
        <v>1091</v>
      </c>
      <c r="C34" s="52" t="str">
        <f>IF($B34="","",VLOOKUP($B34,'Class. Personale'!$B:$I,2,))</f>
        <v>SCANDALITTI</v>
      </c>
      <c r="D34" s="52" t="str">
        <f>IF($B34="","",VLOOKUP($B34,'Class. Personale'!$B:$I,3,))</f>
        <v>CHIARA</v>
      </c>
      <c r="E34" s="53" t="str">
        <f t="shared" si="1"/>
        <v>SCANDALITTICHIARA</v>
      </c>
      <c r="F34" s="54" t="str">
        <f>IF($B34="","",VLOOKUP($B34,'Class. Personale'!$B:$I,5,))</f>
        <v>RAM</v>
      </c>
      <c r="G34" s="54" t="str">
        <f>IF($B34="","",VLOOKUP($B34,'Class. Personale'!$B:$I,6,))</f>
        <v>AB</v>
      </c>
      <c r="H34" s="54" t="str">
        <f>IF($B34="","",VLOOKUP($B34,'Class. Personale'!$B:$I,7,))</f>
        <v>IV</v>
      </c>
      <c r="I34" s="34">
        <v>9.3000000000000007</v>
      </c>
      <c r="J34" s="34"/>
      <c r="K34" s="32">
        <v>969</v>
      </c>
    </row>
    <row r="35" spans="1:30" ht="15" customHeight="1" x14ac:dyDescent="0.15">
      <c r="A35" s="47">
        <v>33</v>
      </c>
      <c r="B35" s="32">
        <v>1037</v>
      </c>
      <c r="C35" s="52" t="str">
        <f>IF($B35="","",VLOOKUP($B35,'Class. Personale'!$B:$I,2,))</f>
        <v>NICODEMO</v>
      </c>
      <c r="D35" s="52" t="str">
        <f>IF($B35="","",VLOOKUP($B35,'Class. Personale'!$B:$I,3,))</f>
        <v>TEA</v>
      </c>
      <c r="E35" s="53" t="str">
        <f t="shared" ref="E35:E66" si="39">CONCATENATE(C35,D35)</f>
        <v>NICODEMOTEA</v>
      </c>
      <c r="F35" s="54" t="str">
        <f>IF($B35="","",VLOOKUP($B35,'Class. Personale'!$B:$I,5,))</f>
        <v>MAR</v>
      </c>
      <c r="G35" s="54" t="str">
        <f>IF($B35="","",VLOOKUP($B35,'Class. Personale'!$B:$I,6,))</f>
        <v>VV</v>
      </c>
      <c r="H35" s="54" t="str">
        <f>IF($B35="","",VLOOKUP($B35,'Class. Personale'!$B:$I,7,))</f>
        <v>IV</v>
      </c>
      <c r="I35" s="34">
        <v>9.3000000000000007</v>
      </c>
      <c r="J35" s="34"/>
      <c r="K35" s="32">
        <v>968</v>
      </c>
    </row>
    <row r="36" spans="1:30" ht="15" customHeight="1" x14ac:dyDescent="0.15">
      <c r="A36" s="47">
        <v>34</v>
      </c>
      <c r="B36" s="32">
        <v>1086</v>
      </c>
      <c r="C36" s="52" t="str">
        <f>IF($B36="","",VLOOKUP($B36,'Class. Personale'!$B:$I,2,))</f>
        <v>POLOLLA</v>
      </c>
      <c r="D36" s="52" t="str">
        <f>IF($B36="","",VLOOKUP($B36,'Class. Personale'!$B:$I,3,))</f>
        <v>MILA</v>
      </c>
      <c r="E36" s="53" t="str">
        <f t="shared" si="39"/>
        <v>POLOLLAMILA</v>
      </c>
      <c r="F36" s="54" t="str">
        <f>IF($B36="","",VLOOKUP($B36,'Class. Personale'!$B:$I,5,))</f>
        <v>RAM</v>
      </c>
      <c r="G36" s="54" t="str">
        <f>IF($B36="","",VLOOKUP($B36,'Class. Personale'!$B:$I,6,))</f>
        <v>AB</v>
      </c>
      <c r="H36" s="54" t="str">
        <f>IF($B36="","",VLOOKUP($B36,'Class. Personale'!$B:$I,7,))</f>
        <v>IV</v>
      </c>
      <c r="I36" s="34">
        <v>9.31</v>
      </c>
      <c r="J36" s="34"/>
      <c r="K36" s="32">
        <v>967</v>
      </c>
    </row>
    <row r="37" spans="1:30" ht="15" customHeight="1" x14ac:dyDescent="0.15">
      <c r="A37" s="47">
        <v>35</v>
      </c>
      <c r="B37" s="32">
        <v>1020</v>
      </c>
      <c r="C37" s="52" t="str">
        <f>IF($B37="","",VLOOKUP($B37,'Class. Personale'!$B:$I,2,))</f>
        <v>SEMAGN</v>
      </c>
      <c r="D37" s="52" t="str">
        <f>IF($B37="","",VLOOKUP($B37,'Class. Personale'!$B:$I,3,))</f>
        <v>ERICA</v>
      </c>
      <c r="E37" s="53" t="str">
        <f t="shared" si="39"/>
        <v>SEMAGNERICA</v>
      </c>
      <c r="F37" s="54" t="str">
        <f>IF($B37="","",VLOOKUP($B37,'Class. Personale'!$B:$I,5,))</f>
        <v>DEA</v>
      </c>
      <c r="G37" s="54" t="str">
        <f>IF($B37="","",VLOOKUP($B37,'Class. Personale'!$B:$I,6,))</f>
        <v>VL</v>
      </c>
      <c r="H37" s="54" t="str">
        <f>IF($B37="","",VLOOKUP($B37,'Class. Personale'!$B:$I,7,))</f>
        <v>IV</v>
      </c>
      <c r="I37" s="34">
        <v>9.32</v>
      </c>
      <c r="J37" s="34"/>
      <c r="K37" s="32">
        <v>966</v>
      </c>
    </row>
    <row r="38" spans="1:30" ht="15" customHeight="1" x14ac:dyDescent="0.15">
      <c r="A38" s="47">
        <v>36</v>
      </c>
      <c r="B38" s="32">
        <v>1034</v>
      </c>
      <c r="C38" s="52" t="str">
        <f>IF($B38="","",VLOOKUP($B38,'Class. Personale'!$B:$I,2,))</f>
        <v>PANETTA</v>
      </c>
      <c r="D38" s="52" t="str">
        <f>IF($B38="","",VLOOKUP($B38,'Class. Personale'!$B:$I,3,))</f>
        <v>SOFIA</v>
      </c>
      <c r="E38" s="53" t="str">
        <f t="shared" si="39"/>
        <v>PANETTASOFIA</v>
      </c>
      <c r="F38" s="54" t="str">
        <f>IF($B38="","",VLOOKUP($B38,'Class. Personale'!$B:$I,5,))</f>
        <v>DON</v>
      </c>
      <c r="G38" s="54" t="str">
        <f>IF($B38="","",VLOOKUP($B38,'Class. Personale'!$B:$I,6,))</f>
        <v>VV</v>
      </c>
      <c r="H38" s="54" t="str">
        <f>IF($B38="","",VLOOKUP($B38,'Class. Personale'!$B:$I,7,))</f>
        <v>IV</v>
      </c>
      <c r="I38" s="34">
        <v>9.34</v>
      </c>
      <c r="J38" s="34"/>
      <c r="K38" s="32">
        <v>965</v>
      </c>
    </row>
    <row r="39" spans="1:30" ht="15" customHeight="1" x14ac:dyDescent="0.15">
      <c r="A39" s="47">
        <v>37</v>
      </c>
      <c r="B39" s="32">
        <v>1052</v>
      </c>
      <c r="C39" s="52" t="str">
        <f>IF($B39="","",VLOOKUP($B39,'Class. Personale'!$B:$I,2,))</f>
        <v>VASSORI</v>
      </c>
      <c r="D39" s="52" t="str">
        <f>IF($B39="","",VLOOKUP($B39,'Class. Personale'!$B:$I,3,))</f>
        <v>ADELE</v>
      </c>
      <c r="E39" s="53" t="str">
        <f t="shared" si="39"/>
        <v>VASSORIADELE</v>
      </c>
      <c r="F39" s="54" t="str">
        <f>IF($B39="","",VLOOKUP($B39,'Class. Personale'!$B:$I,5,))</f>
        <v>RIC</v>
      </c>
      <c r="G39" s="54" t="str">
        <f>IF($B39="","",VLOOKUP($B39,'Class. Personale'!$B:$I,6,))</f>
        <v>VF</v>
      </c>
      <c r="H39" s="54" t="str">
        <f>IF($B39="","",VLOOKUP($B39,'Class. Personale'!$B:$I,7,))</f>
        <v>IV</v>
      </c>
      <c r="I39" s="34">
        <v>9.36</v>
      </c>
      <c r="J39" s="34"/>
      <c r="K39" s="32">
        <v>964</v>
      </c>
    </row>
    <row r="40" spans="1:30" ht="15" customHeight="1" x14ac:dyDescent="0.15">
      <c r="A40" s="47">
        <v>38</v>
      </c>
      <c r="B40" s="32">
        <v>1009</v>
      </c>
      <c r="C40" s="52" t="str">
        <f>IF($B40="","",VLOOKUP($B40,'Class. Personale'!$B:$I,2,))</f>
        <v>MOBARAK</v>
      </c>
      <c r="D40" s="52" t="str">
        <f>IF($B40="","",VLOOKUP($B40,'Class. Personale'!$B:$I,3,))</f>
        <v>SOFIA</v>
      </c>
      <c r="E40" s="53" t="str">
        <f t="shared" si="39"/>
        <v>MOBARAKSOFIA</v>
      </c>
      <c r="F40" s="54" t="str">
        <f>IF($B40="","",VLOOKUP($B40,'Class. Personale'!$B:$I,5,))</f>
        <v>DEA</v>
      </c>
      <c r="G40" s="54" t="str">
        <f>IF($B40="","",VLOOKUP($B40,'Class. Personale'!$B:$I,6,))</f>
        <v>VL</v>
      </c>
      <c r="H40" s="54" t="str">
        <f>IF($B40="","",VLOOKUP($B40,'Class. Personale'!$B:$I,7,))</f>
        <v>IV</v>
      </c>
      <c r="I40" s="34">
        <v>9.4</v>
      </c>
      <c r="J40" s="34"/>
      <c r="K40" s="32">
        <v>963</v>
      </c>
    </row>
    <row r="41" spans="1:30" x14ac:dyDescent="0.15">
      <c r="A41" s="47">
        <v>39</v>
      </c>
      <c r="B41" s="32">
        <v>1003</v>
      </c>
      <c r="C41" s="52" t="str">
        <f>IF($B41="","",VLOOKUP($B41,'Class. Personale'!$B:$I,2,))</f>
        <v>WHABA</v>
      </c>
      <c r="D41" s="52" t="str">
        <f>IF($B41="","",VLOOKUP($B41,'Class. Personale'!$B:$I,3,))</f>
        <v>LOREN</v>
      </c>
      <c r="E41" s="53" t="str">
        <f t="shared" si="39"/>
        <v>WHABALOREN</v>
      </c>
      <c r="F41" s="54" t="str">
        <f>IF($B41="","",VLOOKUP($B41,'Class. Personale'!$B:$I,5,))</f>
        <v>DEA</v>
      </c>
      <c r="G41" s="54" t="str">
        <f>IF($B41="","",VLOOKUP($B41,'Class. Personale'!$B:$I,6,))</f>
        <v>VL</v>
      </c>
      <c r="H41" s="54" t="str">
        <f>IF($B41="","",VLOOKUP($B41,'Class. Personale'!$B:$I,7,))</f>
        <v>IV</v>
      </c>
      <c r="I41" s="34">
        <v>9.4</v>
      </c>
      <c r="J41" s="34"/>
      <c r="K41" s="32">
        <v>962</v>
      </c>
    </row>
    <row r="42" spans="1:30" x14ac:dyDescent="0.15">
      <c r="A42" s="47">
        <v>40</v>
      </c>
      <c r="B42" s="32">
        <v>1047</v>
      </c>
      <c r="C42" s="52" t="str">
        <f>IF($B42="","",VLOOKUP($B42,'Class. Personale'!$B:$I,2,))</f>
        <v>NICOLA</v>
      </c>
      <c r="D42" s="52" t="str">
        <f>IF($B42="","",VLOOKUP($B42,'Class. Personale'!$B:$I,3,))</f>
        <v>MARIA CHIARA</v>
      </c>
      <c r="E42" s="53" t="str">
        <f t="shared" si="39"/>
        <v>NICOLAMARIA CHIARA</v>
      </c>
      <c r="F42" s="54" t="str">
        <f>IF($B42="","",VLOOKUP($B42,'Class. Personale'!$B:$I,5,))</f>
        <v>RMA</v>
      </c>
      <c r="G42" s="54" t="str">
        <f>IF($B42="","",VLOOKUP($B42,'Class. Personale'!$B:$I,6,))</f>
        <v>VV</v>
      </c>
      <c r="H42" s="54" t="str">
        <f>IF($B42="","",VLOOKUP($B42,'Class. Personale'!$B:$I,7,))</f>
        <v>IV</v>
      </c>
      <c r="I42" s="34">
        <v>9.42</v>
      </c>
      <c r="J42" s="34"/>
      <c r="K42" s="32">
        <v>961</v>
      </c>
    </row>
    <row r="43" spans="1:30" x14ac:dyDescent="0.15">
      <c r="A43" s="47">
        <v>41</v>
      </c>
      <c r="B43" s="32">
        <v>1021</v>
      </c>
      <c r="C43" s="52" t="str">
        <f>IF($B43="","",VLOOKUP($B43,'Class. Personale'!$B:$I,2,))</f>
        <v>ALEANDRI</v>
      </c>
      <c r="D43" s="52" t="str">
        <f>IF($B43="","",VLOOKUP($B43,'Class. Personale'!$B:$I,3,))</f>
        <v>AURORA</v>
      </c>
      <c r="E43" s="53" t="str">
        <f t="shared" si="39"/>
        <v>ALEANDRIAURORA</v>
      </c>
      <c r="F43" s="54" t="str">
        <f>IF($B43="","",VLOOKUP($B43,'Class. Personale'!$B:$I,5,))</f>
        <v>DCO</v>
      </c>
      <c r="G43" s="54" t="str">
        <f>IF($B43="","",VLOOKUP($B43,'Class. Personale'!$B:$I,6,))</f>
        <v>DCO</v>
      </c>
      <c r="H43" s="54" t="str">
        <f>IF($B43="","",VLOOKUP($B43,'Class. Personale'!$B:$I,7,))</f>
        <v>IV</v>
      </c>
      <c r="I43" s="34">
        <v>9.49</v>
      </c>
      <c r="J43" s="34"/>
      <c r="K43" s="32">
        <v>960</v>
      </c>
    </row>
    <row r="44" spans="1:30" x14ac:dyDescent="0.15">
      <c r="A44" s="47">
        <v>42</v>
      </c>
      <c r="B44" s="32">
        <v>1044</v>
      </c>
      <c r="C44" s="52" t="str">
        <f>IF($B44="","",VLOOKUP($B44,'Class. Personale'!$B:$I,2,))</f>
        <v>TOSCANO</v>
      </c>
      <c r="D44" s="52" t="str">
        <f>IF($B44="","",VLOOKUP($B44,'Class. Personale'!$B:$I,3,))</f>
        <v>BIANCA</v>
      </c>
      <c r="E44" s="53" t="str">
        <f t="shared" si="39"/>
        <v>TOSCANOBIANCA</v>
      </c>
      <c r="F44" s="54" t="str">
        <f>IF($B44="","",VLOOKUP($B44,'Class. Personale'!$B:$I,5,))</f>
        <v>RMA</v>
      </c>
      <c r="G44" s="54" t="str">
        <f>IF($B44="","",VLOOKUP($B44,'Class. Personale'!$B:$I,6,))</f>
        <v>VV</v>
      </c>
      <c r="H44" s="54" t="str">
        <f>IF($B44="","",VLOOKUP($B44,'Class. Personale'!$B:$I,7,))</f>
        <v>IV</v>
      </c>
      <c r="I44" s="34">
        <v>9.49</v>
      </c>
      <c r="J44" s="34"/>
      <c r="K44" s="32">
        <v>959</v>
      </c>
    </row>
    <row r="45" spans="1:30" x14ac:dyDescent="0.15">
      <c r="A45" s="47">
        <v>43</v>
      </c>
      <c r="B45" s="32">
        <v>1006</v>
      </c>
      <c r="C45" s="52" t="str">
        <f>IF($B45="","",VLOOKUP($B45,'Class. Personale'!$B:$I,2,))</f>
        <v>EL  FATTAHI</v>
      </c>
      <c r="D45" s="52" t="str">
        <f>IF($B45="","",VLOOKUP($B45,'Class. Personale'!$B:$I,3,))</f>
        <v>AYA</v>
      </c>
      <c r="E45" s="53" t="str">
        <f t="shared" si="39"/>
        <v>EL  FATTAHIAYA</v>
      </c>
      <c r="F45" s="54" t="str">
        <f>IF($B45="","",VLOOKUP($B45,'Class. Personale'!$B:$I,5,))</f>
        <v>DEA</v>
      </c>
      <c r="G45" s="54" t="str">
        <f>IF($B45="","",VLOOKUP($B45,'Class. Personale'!$B:$I,6,))</f>
        <v>VL</v>
      </c>
      <c r="H45" s="54" t="str">
        <f>IF($B45="","",VLOOKUP($B45,'Class. Personale'!$B:$I,7,))</f>
        <v>IV</v>
      </c>
      <c r="I45" s="34">
        <v>9.5</v>
      </c>
      <c r="J45" s="34"/>
      <c r="K45" s="32">
        <v>958</v>
      </c>
    </row>
    <row r="46" spans="1:30" x14ac:dyDescent="0.15">
      <c r="A46" s="47">
        <v>44</v>
      </c>
      <c r="B46" s="32">
        <v>1069</v>
      </c>
      <c r="C46" s="52" t="str">
        <f>IF($B46="","",VLOOKUP($B46,'Class. Personale'!$B:$I,2,))</f>
        <v>BELLONI</v>
      </c>
      <c r="D46" s="52" t="str">
        <f>IF($B46="","",VLOOKUP($B46,'Class. Personale'!$B:$I,3,))</f>
        <v>EMMA</v>
      </c>
      <c r="E46" s="53" t="str">
        <f t="shared" si="39"/>
        <v>BELLONIEMMA</v>
      </c>
      <c r="F46" s="54" t="str">
        <f>IF($B46="","",VLOOKUP($B46,'Class. Personale'!$B:$I,5,))</f>
        <v>VID</v>
      </c>
      <c r="G46" s="54" t="str">
        <f>IF($B46="","",VLOOKUP($B46,'Class. Personale'!$B:$I,6,))</f>
        <v>VF</v>
      </c>
      <c r="H46" s="54" t="str">
        <f>IF($B46="","",VLOOKUP($B46,'Class. Personale'!$B:$I,7,))</f>
        <v>IV</v>
      </c>
      <c r="I46" s="34">
        <v>9.52</v>
      </c>
      <c r="J46" s="34"/>
      <c r="K46" s="32">
        <v>957</v>
      </c>
    </row>
    <row r="47" spans="1:30" x14ac:dyDescent="0.15">
      <c r="A47" s="47">
        <v>45</v>
      </c>
      <c r="B47" s="32">
        <v>1094</v>
      </c>
      <c r="C47" s="52" t="s">
        <v>701</v>
      </c>
      <c r="D47" s="52" t="str">
        <f>IF($B47="","",VLOOKUP($B47,'Class. Personale'!$B:$I,3,))</f>
        <v>YASER FATHY KAMEL</v>
      </c>
      <c r="E47" s="53" t="str">
        <f t="shared" si="39"/>
        <v>ABDELGHANYYASER FATHY KAMEL</v>
      </c>
      <c r="F47" s="54" t="str">
        <f>IF($B47="","",VLOOKUP($B47,'Class. Personale'!$B:$I,5,))</f>
        <v>BOT</v>
      </c>
      <c r="G47" s="54" t="str">
        <f>IF($B47="","",VLOOKUP($B47,'Class. Personale'!$B:$I,6,))</f>
        <v>VL</v>
      </c>
      <c r="H47" s="54" t="str">
        <f>IF($B47="","",VLOOKUP($B47,'Class. Personale'!$B:$I,7,))</f>
        <v>IV</v>
      </c>
      <c r="I47" s="34">
        <v>9.59</v>
      </c>
      <c r="J47" s="34"/>
      <c r="K47" s="32">
        <v>956</v>
      </c>
    </row>
    <row r="48" spans="1:30" x14ac:dyDescent="0.15">
      <c r="A48" s="47">
        <v>46</v>
      </c>
      <c r="B48" s="32">
        <v>1045</v>
      </c>
      <c r="C48" s="52" t="str">
        <f>IF($B48="","",VLOOKUP($B48,'Class. Personale'!$B:$I,2,))</f>
        <v>DE MERCURIO</v>
      </c>
      <c r="D48" s="52" t="str">
        <f>IF($B48="","",VLOOKUP($B48,'Class. Personale'!$B:$I,3,))</f>
        <v>GIULIA</v>
      </c>
      <c r="E48" s="53" t="str">
        <f t="shared" si="39"/>
        <v>DE MERCURIOGIULIA</v>
      </c>
      <c r="F48" s="54" t="str">
        <f>IF($B48="","",VLOOKUP($B48,'Class. Personale'!$B:$I,5,))</f>
        <v>RMA</v>
      </c>
      <c r="G48" s="54" t="str">
        <f>IF($B48="","",VLOOKUP($B48,'Class. Personale'!$B:$I,6,))</f>
        <v>VV</v>
      </c>
      <c r="H48" s="54" t="str">
        <f>IF($B48="","",VLOOKUP($B48,'Class. Personale'!$B:$I,7,))</f>
        <v>IV</v>
      </c>
      <c r="I48" s="34">
        <v>9.6</v>
      </c>
      <c r="K48" s="32">
        <v>955</v>
      </c>
    </row>
    <row r="49" spans="1:11" x14ac:dyDescent="0.15">
      <c r="A49" s="47">
        <v>47</v>
      </c>
      <c r="B49" s="32">
        <v>1090</v>
      </c>
      <c r="C49" s="52" t="str">
        <f>IF($B49="","",VLOOKUP($B49,'Class. Personale'!$B:$I,2,))</f>
        <v>KOKOMANI</v>
      </c>
      <c r="D49" s="52" t="str">
        <f>IF($B49="","",VLOOKUP($B49,'Class. Personale'!$B:$I,3,))</f>
        <v>ZOE</v>
      </c>
      <c r="E49" s="53" t="str">
        <f t="shared" si="39"/>
        <v>KOKOMANIZOE</v>
      </c>
      <c r="F49" s="54" t="str">
        <f>IF($B49="","",VLOOKUP($B49,'Class. Personale'!$B:$I,5,))</f>
        <v>RAM</v>
      </c>
      <c r="G49" s="54" t="str">
        <f>IF($B49="","",VLOOKUP($B49,'Class. Personale'!$B:$I,6,))</f>
        <v>AB</v>
      </c>
      <c r="H49" s="54" t="str">
        <f>IF($B49="","",VLOOKUP($B49,'Class. Personale'!$B:$I,7,))</f>
        <v>IV</v>
      </c>
      <c r="I49" s="34">
        <v>9.64</v>
      </c>
      <c r="K49" s="32">
        <v>954</v>
      </c>
    </row>
    <row r="50" spans="1:11" x14ac:dyDescent="0.15">
      <c r="A50" s="47">
        <v>48</v>
      </c>
      <c r="B50" s="32">
        <v>1029</v>
      </c>
      <c r="C50" s="52" t="str">
        <f>IF($B50="","",VLOOKUP($B50,'Class. Personale'!$B:$I,2,))</f>
        <v>CORBELLA</v>
      </c>
      <c r="D50" s="52" t="str">
        <f>IF($B50="","",VLOOKUP($B50,'Class. Personale'!$B:$I,3,))</f>
        <v>MARTA</v>
      </c>
      <c r="E50" s="53" t="str">
        <f t="shared" si="39"/>
        <v>CORBELLAMARTA</v>
      </c>
      <c r="F50" s="54" t="str">
        <f>IF($B50="","",VLOOKUP($B50,'Class. Personale'!$B:$I,5,))</f>
        <v>DON</v>
      </c>
      <c r="G50" s="54" t="str">
        <f>IF($B50="","",VLOOKUP($B50,'Class. Personale'!$B:$I,6,))</f>
        <v>VV</v>
      </c>
      <c r="H50" s="54" t="str">
        <f>IF($B50="","",VLOOKUP($B50,'Class. Personale'!$B:$I,7,))</f>
        <v>IV</v>
      </c>
      <c r="I50" s="34">
        <v>9.65</v>
      </c>
      <c r="K50" s="32">
        <v>953</v>
      </c>
    </row>
    <row r="51" spans="1:11" x14ac:dyDescent="0.15">
      <c r="A51" s="47">
        <v>49</v>
      </c>
      <c r="B51" s="32">
        <v>1070</v>
      </c>
      <c r="C51" s="52" t="str">
        <f>IF($B51="","",VLOOKUP($B51,'Class. Personale'!$B:$I,2,))</f>
        <v xml:space="preserve">CASONATI </v>
      </c>
      <c r="D51" s="52" t="str">
        <f>IF($B51="","",VLOOKUP($B51,'Class. Personale'!$B:$I,3,))</f>
        <v>ELISA</v>
      </c>
      <c r="E51" s="53" t="str">
        <f t="shared" si="39"/>
        <v>CASONATI ELISA</v>
      </c>
      <c r="F51" s="54" t="str">
        <f>IF($B51="","",VLOOKUP($B51,'Class. Personale'!$B:$I,5,))</f>
        <v>VID</v>
      </c>
      <c r="G51" s="54" t="str">
        <f>IF($B51="","",VLOOKUP($B51,'Class. Personale'!$B:$I,6,))</f>
        <v>VF</v>
      </c>
      <c r="H51" s="54" t="str">
        <f>IF($B51="","",VLOOKUP($B51,'Class. Personale'!$B:$I,7,))</f>
        <v>IV</v>
      </c>
      <c r="I51" s="34">
        <v>9.7200000000000006</v>
      </c>
      <c r="K51" s="32">
        <v>952</v>
      </c>
    </row>
    <row r="52" spans="1:11" x14ac:dyDescent="0.15">
      <c r="A52" s="47">
        <v>50</v>
      </c>
      <c r="B52" s="32">
        <v>1060</v>
      </c>
      <c r="C52" s="52" t="str">
        <f>IF($B52="","",VLOOKUP($B52,'Class. Personale'!$B:$I,2,))</f>
        <v>DANISE</v>
      </c>
      <c r="D52" s="52" t="str">
        <f>IF($B52="","",VLOOKUP($B52,'Class. Personale'!$B:$I,3,))</f>
        <v>SOFIA</v>
      </c>
      <c r="E52" s="53" t="str">
        <f t="shared" si="39"/>
        <v>DANISESOFIA</v>
      </c>
      <c r="F52" s="54" t="str">
        <f>IF($B52="","",VLOOKUP($B52,'Class. Personale'!$B:$I,5,))</f>
        <v>ADA</v>
      </c>
      <c r="G52" s="54" t="str">
        <f>IF($B52="","",VLOOKUP($B52,'Class. Personale'!$B:$I,6,))</f>
        <v>VF</v>
      </c>
      <c r="H52" s="54" t="str">
        <f>IF($B52="","",VLOOKUP($B52,'Class. Personale'!$B:$I,7,))</f>
        <v>IV</v>
      </c>
      <c r="I52" s="34">
        <v>9.83</v>
      </c>
      <c r="K52" s="32">
        <v>951</v>
      </c>
    </row>
    <row r="53" spans="1:11" x14ac:dyDescent="0.15">
      <c r="A53" s="47">
        <v>51</v>
      </c>
      <c r="B53" s="32">
        <v>1092</v>
      </c>
      <c r="C53" s="52" t="str">
        <f>IF($B53="","",VLOOKUP($B53,'Class. Personale'!$B:$I,2,))</f>
        <v>MASI</v>
      </c>
      <c r="D53" s="52" t="str">
        <f>IF($B53="","",VLOOKUP($B53,'Class. Personale'!$B:$I,3,))</f>
        <v>FRANCESCA</v>
      </c>
      <c r="E53" s="53" t="str">
        <f t="shared" si="39"/>
        <v>MASIFRANCESCA</v>
      </c>
      <c r="F53" s="54" t="str">
        <f>IF($B53="","",VLOOKUP($B53,'Class. Personale'!$B:$I,5,))</f>
        <v>RAM</v>
      </c>
      <c r="G53" s="54" t="str">
        <f>IF($B53="","",VLOOKUP($B53,'Class. Personale'!$B:$I,6,))</f>
        <v>AB</v>
      </c>
      <c r="H53" s="54" t="str">
        <f>IF($B53="","",VLOOKUP($B53,'Class. Personale'!$B:$I,7,))</f>
        <v>IV</v>
      </c>
      <c r="I53" s="34">
        <v>9.9</v>
      </c>
      <c r="K53" s="32">
        <v>950</v>
      </c>
    </row>
    <row r="54" spans="1:11" x14ac:dyDescent="0.15">
      <c r="A54" s="47">
        <v>52</v>
      </c>
      <c r="B54" s="32">
        <v>1048</v>
      </c>
      <c r="C54" s="52" t="str">
        <f>IF($B54="","",VLOOKUP($B54,'Class. Personale'!$B:$I,2,))</f>
        <v>OGU</v>
      </c>
      <c r="D54" s="52" t="str">
        <f>IF($B54="","",VLOOKUP($B54,'Class. Personale'!$B:$I,3,))</f>
        <v>GLORIA CHIDERA</v>
      </c>
      <c r="E54" s="53" t="str">
        <f t="shared" si="39"/>
        <v>OGUGLORIA CHIDERA</v>
      </c>
      <c r="F54" s="54" t="str">
        <f>IF($B54="","",VLOOKUP($B54,'Class. Personale'!$B:$I,5,))</f>
        <v>RMA</v>
      </c>
      <c r="G54" s="54" t="str">
        <f>IF($B54="","",VLOOKUP($B54,'Class. Personale'!$B:$I,6,))</f>
        <v>VV</v>
      </c>
      <c r="H54" s="54" t="str">
        <f>IF($B54="","",VLOOKUP($B54,'Class. Personale'!$B:$I,7,))</f>
        <v>IV</v>
      </c>
      <c r="I54" s="34">
        <v>9.9600000000000009</v>
      </c>
      <c r="K54" s="32">
        <v>949</v>
      </c>
    </row>
    <row r="55" spans="1:11" x14ac:dyDescent="0.15">
      <c r="A55" s="47">
        <v>53</v>
      </c>
      <c r="B55" s="32">
        <v>1089</v>
      </c>
      <c r="C55" s="52" t="str">
        <f>IF($B55="","",VLOOKUP($B55,'Class. Personale'!$B:$I,2,))</f>
        <v>QUAGLIA</v>
      </c>
      <c r="D55" s="52" t="str">
        <f>IF($B55="","",VLOOKUP($B55,'Class. Personale'!$B:$I,3,))</f>
        <v>GRETA</v>
      </c>
      <c r="E55" s="53" t="str">
        <f t="shared" si="39"/>
        <v>QUAGLIAGRETA</v>
      </c>
      <c r="F55" s="54" t="str">
        <f>IF($B55="","",VLOOKUP($B55,'Class. Personale'!$B:$I,5,))</f>
        <v>RAM</v>
      </c>
      <c r="G55" s="54" t="str">
        <f>IF($B55="","",VLOOKUP($B55,'Class. Personale'!$B:$I,6,))</f>
        <v>AB</v>
      </c>
      <c r="H55" s="54" t="str">
        <f>IF($B55="","",VLOOKUP($B55,'Class. Personale'!$B:$I,7,))</f>
        <v>IV</v>
      </c>
      <c r="I55" s="34">
        <v>10</v>
      </c>
      <c r="K55" s="32">
        <v>948</v>
      </c>
    </row>
    <row r="56" spans="1:11" x14ac:dyDescent="0.15">
      <c r="A56" s="47">
        <v>54</v>
      </c>
      <c r="B56" s="32">
        <v>1050</v>
      </c>
      <c r="C56" s="52" t="str">
        <f>IF($B56="","",VLOOKUP($B56,'Class. Personale'!$B:$I,2,))</f>
        <v>COLLAKU</v>
      </c>
      <c r="D56" s="52" t="str">
        <f>IF($B56="","",VLOOKUP($B56,'Class. Personale'!$B:$I,3,))</f>
        <v>CHLOE</v>
      </c>
      <c r="E56" s="53" t="str">
        <f t="shared" si="39"/>
        <v>COLLAKUCHLOE</v>
      </c>
      <c r="F56" s="54" t="str">
        <f>IF($B56="","",VLOOKUP($B56,'Class. Personale'!$B:$I,5,))</f>
        <v>RIC</v>
      </c>
      <c r="G56" s="54" t="str">
        <f>IF($B56="","",VLOOKUP($B56,'Class. Personale'!$B:$I,6,))</f>
        <v>VF</v>
      </c>
      <c r="H56" s="54" t="str">
        <f>IF($B56="","",VLOOKUP($B56,'Class. Personale'!$B:$I,7,))</f>
        <v>IV</v>
      </c>
      <c r="I56" s="34">
        <v>10.199999999999999</v>
      </c>
      <c r="K56" s="32">
        <v>947</v>
      </c>
    </row>
    <row r="57" spans="1:11" x14ac:dyDescent="0.15">
      <c r="A57" s="47">
        <v>55</v>
      </c>
      <c r="B57" s="32">
        <v>1053</v>
      </c>
      <c r="C57" s="52" t="str">
        <f>IF($B57="","",VLOOKUP($B57,'Class. Personale'!$B:$I,2,))</f>
        <v>LATTANZIO</v>
      </c>
      <c r="D57" s="52" t="str">
        <f>IF($B57="","",VLOOKUP($B57,'Class. Personale'!$B:$I,3,))</f>
        <v>CAMILLA</v>
      </c>
      <c r="E57" s="53" t="str">
        <f t="shared" si="39"/>
        <v>LATTANZIOCAMILLA</v>
      </c>
      <c r="F57" s="54" t="str">
        <f>IF($B57="","",VLOOKUP($B57,'Class. Personale'!$B:$I,5,))</f>
        <v>RIC</v>
      </c>
      <c r="G57" s="54" t="str">
        <f>IF($B57="","",VLOOKUP($B57,'Class. Personale'!$B:$I,6,))</f>
        <v>VF</v>
      </c>
      <c r="H57" s="54" t="str">
        <f>IF($B57="","",VLOOKUP($B57,'Class. Personale'!$B:$I,7,))</f>
        <v>IV</v>
      </c>
      <c r="I57" s="34">
        <v>10.220000000000001</v>
      </c>
      <c r="K57" s="32">
        <v>946</v>
      </c>
    </row>
    <row r="58" spans="1:11" x14ac:dyDescent="0.15">
      <c r="A58" s="47">
        <v>56</v>
      </c>
      <c r="B58" s="32">
        <v>1033</v>
      </c>
      <c r="C58" s="52" t="str">
        <f>IF($B58="","",VLOOKUP($B58,'Class. Personale'!$B:$I,2,))</f>
        <v>FRONGILLO</v>
      </c>
      <c r="D58" s="52" t="str">
        <f>IF($B58="","",VLOOKUP($B58,'Class. Personale'!$B:$I,3,))</f>
        <v>LUCREZIA</v>
      </c>
      <c r="E58" s="53" t="str">
        <f t="shared" si="39"/>
        <v>FRONGILLOLUCREZIA</v>
      </c>
      <c r="F58" s="54" t="str">
        <f>IF($B58="","",VLOOKUP($B58,'Class. Personale'!$B:$I,5,))</f>
        <v>DON</v>
      </c>
      <c r="G58" s="54" t="str">
        <f>IF($B58="","",VLOOKUP($B58,'Class. Personale'!$B:$I,6,))</f>
        <v>VV</v>
      </c>
      <c r="H58" s="54" t="str">
        <f>IF($B58="","",VLOOKUP($B58,'Class. Personale'!$B:$I,7,))</f>
        <v>IV</v>
      </c>
      <c r="I58" s="34">
        <v>10.29</v>
      </c>
      <c r="K58" s="32">
        <v>945</v>
      </c>
    </row>
    <row r="59" spans="1:11" x14ac:dyDescent="0.15">
      <c r="A59" s="47">
        <v>57</v>
      </c>
      <c r="B59" s="32">
        <v>1005</v>
      </c>
      <c r="C59" s="52" t="str">
        <f>IF($B59="","",VLOOKUP($B59,'Class. Personale'!$B:$I,2,))</f>
        <v>COPURKUYU</v>
      </c>
      <c r="D59" s="52" t="str">
        <f>IF($B59="","",VLOOKUP($B59,'Class. Personale'!$B:$I,3,))</f>
        <v>ESER</v>
      </c>
      <c r="E59" s="53" t="str">
        <f t="shared" si="39"/>
        <v>COPURKUYUESER</v>
      </c>
      <c r="F59" s="54" t="str">
        <f>IF($B59="","",VLOOKUP($B59,'Class. Personale'!$B:$I,5,))</f>
        <v>DEA</v>
      </c>
      <c r="G59" s="54" t="str">
        <f>IF($B59="","",VLOOKUP($B59,'Class. Personale'!$B:$I,6,))</f>
        <v>VL</v>
      </c>
      <c r="H59" s="54" t="str">
        <f>IF($B59="","",VLOOKUP($B59,'Class. Personale'!$B:$I,7,))</f>
        <v>IV</v>
      </c>
      <c r="I59" s="34">
        <v>10.3</v>
      </c>
      <c r="K59" s="32">
        <v>944</v>
      </c>
    </row>
    <row r="60" spans="1:11" x14ac:dyDescent="0.15">
      <c r="A60" s="47">
        <v>58</v>
      </c>
      <c r="B60" s="32">
        <v>1067</v>
      </c>
      <c r="C60" s="52" t="str">
        <f>IF($B60="","",VLOOKUP($B60,'Class. Personale'!$B:$I,2,))</f>
        <v xml:space="preserve">FERRARI </v>
      </c>
      <c r="D60" s="52" t="str">
        <f>IF($B60="","",VLOOKUP($B60,'Class. Personale'!$B:$I,3,))</f>
        <v>ADELE</v>
      </c>
      <c r="E60" s="53" t="str">
        <f t="shared" si="39"/>
        <v>FERRARI ADELE</v>
      </c>
      <c r="F60" s="54" t="str">
        <f>IF($B60="","",VLOOKUP($B60,'Class. Personale'!$B:$I,5,))</f>
        <v>VID</v>
      </c>
      <c r="G60" s="54" t="str">
        <f>IF($B60="","",VLOOKUP($B60,'Class. Personale'!$B:$I,6,))</f>
        <v>VF</v>
      </c>
      <c r="H60" s="54" t="str">
        <f>IF($B60="","",VLOOKUP($B60,'Class. Personale'!$B:$I,7,))</f>
        <v>IV</v>
      </c>
      <c r="I60" s="34">
        <v>10.33</v>
      </c>
      <c r="K60" s="32">
        <v>943</v>
      </c>
    </row>
    <row r="61" spans="1:11" x14ac:dyDescent="0.15">
      <c r="A61" s="47">
        <v>59</v>
      </c>
      <c r="B61" s="32">
        <v>1043</v>
      </c>
      <c r="C61" s="52" t="str">
        <f>IF($B61="","",VLOOKUP($B61,'Class. Personale'!$B:$I,2,))</f>
        <v>MORANDO</v>
      </c>
      <c r="D61" s="52" t="str">
        <f>IF($B61="","",VLOOKUP($B61,'Class. Personale'!$B:$I,3,))</f>
        <v>NINA</v>
      </c>
      <c r="E61" s="53" t="str">
        <f t="shared" si="39"/>
        <v>MORANDONINA</v>
      </c>
      <c r="F61" s="54" t="str">
        <f>IF($B61="","",VLOOKUP($B61,'Class. Personale'!$B:$I,5,))</f>
        <v>RMA</v>
      </c>
      <c r="G61" s="54" t="str">
        <f>IF($B61="","",VLOOKUP($B61,'Class. Personale'!$B:$I,6,))</f>
        <v>VV</v>
      </c>
      <c r="H61" s="54" t="str">
        <f>IF($B61="","",VLOOKUP($B61,'Class. Personale'!$B:$I,7,))</f>
        <v>IV</v>
      </c>
      <c r="I61" s="34">
        <v>10.4</v>
      </c>
      <c r="K61" s="32">
        <v>942</v>
      </c>
    </row>
    <row r="62" spans="1:11" x14ac:dyDescent="0.15">
      <c r="A62" s="47">
        <v>60</v>
      </c>
      <c r="B62" s="32">
        <v>1090</v>
      </c>
      <c r="C62" s="52" t="str">
        <f>IF($B62="","",VLOOKUP($B62,'Class. Personale'!$B:$I,2,))</f>
        <v>KOKOMANI</v>
      </c>
      <c r="D62" s="52" t="str">
        <f>IF($B62="","",VLOOKUP($B62,'Class. Personale'!$B:$I,3,))</f>
        <v>ZOE</v>
      </c>
      <c r="E62" s="53" t="str">
        <f t="shared" si="39"/>
        <v>KOKOMANIZOE</v>
      </c>
      <c r="F62" s="54" t="str">
        <f>IF($B62="","",VLOOKUP($B62,'Class. Personale'!$B:$I,5,))</f>
        <v>RAM</v>
      </c>
      <c r="G62" s="54" t="str">
        <f>IF($B62="","",VLOOKUP($B62,'Class. Personale'!$B:$I,6,))</f>
        <v>AB</v>
      </c>
      <c r="H62" s="54" t="str">
        <f>IF($B62="","",VLOOKUP($B62,'Class. Personale'!$B:$I,7,))</f>
        <v>IV</v>
      </c>
      <c r="I62" s="34">
        <v>10.42</v>
      </c>
      <c r="K62" s="32">
        <v>941</v>
      </c>
    </row>
    <row r="63" spans="1:11" x14ac:dyDescent="0.15">
      <c r="A63" s="47">
        <v>61</v>
      </c>
      <c r="B63" s="32">
        <v>1008</v>
      </c>
      <c r="C63" s="52" t="str">
        <f>IF($B63="","",VLOOKUP($B63,'Class. Personale'!$B:$I,2,))</f>
        <v>MAHMOUD</v>
      </c>
      <c r="D63" s="52" t="str">
        <f>IF($B63="","",VLOOKUP($B63,'Class. Personale'!$B:$I,3,))</f>
        <v>ALLEN</v>
      </c>
      <c r="E63" s="53" t="str">
        <f t="shared" si="39"/>
        <v>MAHMOUDALLEN</v>
      </c>
      <c r="F63" s="54" t="str">
        <f>IF($B63="","",VLOOKUP($B63,'Class. Personale'!$B:$I,5,))</f>
        <v>DEA</v>
      </c>
      <c r="G63" s="54" t="str">
        <f>IF($B63="","",VLOOKUP($B63,'Class. Personale'!$B:$I,6,))</f>
        <v>VL</v>
      </c>
      <c r="H63" s="54" t="str">
        <f>IF($B63="","",VLOOKUP($B63,'Class. Personale'!$B:$I,7,))</f>
        <v>IV</v>
      </c>
      <c r="I63" s="34">
        <v>10.5</v>
      </c>
      <c r="K63" s="32">
        <v>940</v>
      </c>
    </row>
    <row r="64" spans="1:11" x14ac:dyDescent="0.15">
      <c r="A64" s="47">
        <v>62</v>
      </c>
      <c r="B64" s="32">
        <v>1096</v>
      </c>
      <c r="C64" s="52" t="str">
        <f>IF($B64="","",VLOOKUP($B64,'Class. Personale'!$B:$I,2,))</f>
        <v>ALVARADO</v>
      </c>
      <c r="D64" s="52" t="str">
        <f>IF($B64="","",VLOOKUP($B64,'Class. Personale'!$B:$I,3,))</f>
        <v>EMILIA</v>
      </c>
      <c r="E64" s="53" t="str">
        <f t="shared" si="39"/>
        <v>ALVARADOEMILIA</v>
      </c>
      <c r="F64" s="54" t="str">
        <f>IF($B64="","",VLOOKUP($B64,'Class. Personale'!$B:$I,5,))</f>
        <v>RMA</v>
      </c>
      <c r="G64" s="54" t="str">
        <f>IF($B64="","",VLOOKUP($B64,'Class. Personale'!$B:$I,6,))</f>
        <v>VV</v>
      </c>
      <c r="H64" s="54" t="str">
        <f>IF($B64="","",VLOOKUP($B64,'Class. Personale'!$B:$I,7,))</f>
        <v>IV</v>
      </c>
      <c r="I64" s="34">
        <v>10.53</v>
      </c>
      <c r="K64" s="32">
        <v>939</v>
      </c>
    </row>
    <row r="65" spans="1:11" x14ac:dyDescent="0.15">
      <c r="A65" s="47">
        <v>63</v>
      </c>
      <c r="B65" s="32">
        <v>1012</v>
      </c>
      <c r="C65" s="52" t="str">
        <f>IF($B65="","",VLOOKUP($B65,'Class. Personale'!$B:$I,2,))</f>
        <v>SEVERINO</v>
      </c>
      <c r="D65" s="52" t="str">
        <f>IF($B65="","",VLOOKUP($B65,'Class. Personale'!$B:$I,3,))</f>
        <v>CHIARA</v>
      </c>
      <c r="E65" s="53" t="str">
        <f t="shared" si="39"/>
        <v>SEVERINOCHIARA</v>
      </c>
      <c r="F65" s="54" t="str">
        <f>IF($B65="","",VLOOKUP($B65,'Class. Personale'!$B:$I,5,))</f>
        <v>DEA</v>
      </c>
      <c r="G65" s="54" t="str">
        <f>IF($B65="","",VLOOKUP($B65,'Class. Personale'!$B:$I,6,))</f>
        <v>VL</v>
      </c>
      <c r="H65" s="54" t="str">
        <f>IF($B65="","",VLOOKUP($B65,'Class. Personale'!$B:$I,7,))</f>
        <v>IV</v>
      </c>
      <c r="I65" s="34">
        <v>10.64</v>
      </c>
      <c r="K65" s="32">
        <v>938</v>
      </c>
    </row>
    <row r="66" spans="1:11" x14ac:dyDescent="0.15">
      <c r="A66" s="47">
        <v>64</v>
      </c>
      <c r="B66" s="32">
        <v>1068</v>
      </c>
      <c r="C66" s="52" t="str">
        <f>IF($B66="","",VLOOKUP($B66,'Class. Personale'!$B:$I,2,))</f>
        <v>ABDELAZIZ</v>
      </c>
      <c r="D66" s="52" t="str">
        <f>IF($B66="","",VLOOKUP($B66,'Class. Personale'!$B:$I,3,))</f>
        <v>NAGHAM</v>
      </c>
      <c r="E66" s="53" t="str">
        <f t="shared" si="39"/>
        <v>ABDELAZIZNAGHAM</v>
      </c>
      <c r="F66" s="54" t="str">
        <f>IF($B66="","",VLOOKUP($B66,'Class. Personale'!$B:$I,5,))</f>
        <v>VID</v>
      </c>
      <c r="G66" s="54" t="str">
        <f>IF($B66="","",VLOOKUP($B66,'Class. Personale'!$B:$I,6,))</f>
        <v>VF</v>
      </c>
      <c r="H66" s="54" t="str">
        <f>IF($B66="","",VLOOKUP($B66,'Class. Personale'!$B:$I,7,))</f>
        <v>IV</v>
      </c>
      <c r="I66" s="34">
        <v>10.93</v>
      </c>
      <c r="K66" s="32">
        <v>937</v>
      </c>
    </row>
    <row r="67" spans="1:11" x14ac:dyDescent="0.15">
      <c r="A67" s="47">
        <v>65</v>
      </c>
      <c r="C67" s="52" t="str">
        <f>IF($B67="","",VLOOKUP($B67,'Class. Personale'!$B:$I,2,))</f>
        <v/>
      </c>
      <c r="D67" s="52" t="str">
        <f>IF($B67="","",VLOOKUP($B67,'Class. Personale'!$B:$I,3,))</f>
        <v/>
      </c>
      <c r="E67" s="53" t="str">
        <f>CONCATENATE(C67,D67)</f>
        <v/>
      </c>
      <c r="F67" s="54" t="str">
        <f>IF($B67="","",VLOOKUP($B67,'Class. Personale'!$B:$I,5,))</f>
        <v/>
      </c>
      <c r="G67" s="54" t="str">
        <f>IF($B67="","",VLOOKUP($B67,'Class. Personale'!$B:$I,6,))</f>
        <v/>
      </c>
      <c r="H67" s="54" t="str">
        <f>IF($B67="","",VLOOKUP($B67,'Class. Personale'!$B:$I,7,))</f>
        <v/>
      </c>
      <c r="K67" s="32">
        <v>936</v>
      </c>
    </row>
    <row r="68" spans="1:11" x14ac:dyDescent="0.15">
      <c r="A68" s="47">
        <v>66</v>
      </c>
      <c r="C68" s="52" t="str">
        <f>IF($B68="","",VLOOKUP($B68,'Class. Personale'!$B:$I,2,))</f>
        <v/>
      </c>
      <c r="D68" s="52" t="str">
        <f>IF($B68="","",VLOOKUP($B68,'Class. Personale'!$B:$I,3,))</f>
        <v/>
      </c>
      <c r="E68" s="53" t="str">
        <f t="shared" ref="E68:E131" si="40">CONCATENATE(C68,D68)</f>
        <v/>
      </c>
      <c r="F68" s="54" t="str">
        <f>IF($B68="","",VLOOKUP($B68,'Class. Personale'!$B:$I,5,))</f>
        <v/>
      </c>
      <c r="G68" s="54" t="str">
        <f>IF($B68="","",VLOOKUP($B68,'Class. Personale'!$B:$I,6,))</f>
        <v/>
      </c>
      <c r="H68" s="54" t="str">
        <f>IF($B68="","",VLOOKUP($B68,'Class. Personale'!$B:$I,7,))</f>
        <v/>
      </c>
      <c r="K68" s="32">
        <v>935</v>
      </c>
    </row>
    <row r="69" spans="1:11" x14ac:dyDescent="0.15">
      <c r="A69" s="47">
        <v>67</v>
      </c>
      <c r="C69" s="52" t="str">
        <f>IF($B69="","",VLOOKUP($B69,'Class. Personale'!$B:$I,2,))</f>
        <v/>
      </c>
      <c r="D69" s="52" t="str">
        <f>IF($B69="","",VLOOKUP($B69,'Class. Personale'!$B:$I,3,))</f>
        <v/>
      </c>
      <c r="E69" s="53" t="str">
        <f t="shared" si="40"/>
        <v/>
      </c>
      <c r="F69" s="54" t="str">
        <f>IF($B69="","",VLOOKUP($B69,'Class. Personale'!$B:$I,5,))</f>
        <v/>
      </c>
      <c r="G69" s="54" t="str">
        <f>IF($B69="","",VLOOKUP($B69,'Class. Personale'!$B:$I,6,))</f>
        <v/>
      </c>
      <c r="H69" s="54" t="str">
        <f>IF($B69="","",VLOOKUP($B69,'Class. Personale'!$B:$I,7,))</f>
        <v/>
      </c>
      <c r="K69" s="32">
        <v>934</v>
      </c>
    </row>
    <row r="70" spans="1:11" x14ac:dyDescent="0.15">
      <c r="A70" s="47">
        <v>68</v>
      </c>
      <c r="C70" s="52" t="str">
        <f>IF($B70="","",VLOOKUP($B70,'Class. Personale'!$B:$I,2,))</f>
        <v/>
      </c>
      <c r="D70" s="52" t="str">
        <f>IF($B70="","",VLOOKUP($B70,'Class. Personale'!$B:$I,3,))</f>
        <v/>
      </c>
      <c r="E70" s="53" t="str">
        <f t="shared" si="40"/>
        <v/>
      </c>
      <c r="F70" s="54" t="str">
        <f>IF($B70="","",VLOOKUP($B70,'Class. Personale'!$B:$I,5,))</f>
        <v/>
      </c>
      <c r="G70" s="54" t="str">
        <f>IF($B70="","",VLOOKUP($B70,'Class. Personale'!$B:$I,6,))</f>
        <v/>
      </c>
      <c r="H70" s="54" t="str">
        <f>IF($B70="","",VLOOKUP($B70,'Class. Personale'!$B:$I,7,))</f>
        <v/>
      </c>
      <c r="K70" s="32">
        <v>933</v>
      </c>
    </row>
    <row r="71" spans="1:11" x14ac:dyDescent="0.15">
      <c r="A71" s="47">
        <v>69</v>
      </c>
      <c r="C71" s="52" t="str">
        <f>IF($B71="","",VLOOKUP($B71,'Class. Personale'!$B:$I,2,))</f>
        <v/>
      </c>
      <c r="D71" s="52" t="str">
        <f>IF($B71="","",VLOOKUP($B71,'Class. Personale'!$B:$I,3,))</f>
        <v/>
      </c>
      <c r="E71" s="53" t="str">
        <f t="shared" si="40"/>
        <v/>
      </c>
      <c r="F71" s="54" t="str">
        <f>IF($B71="","",VLOOKUP($B71,'Class. Personale'!$B:$I,5,))</f>
        <v/>
      </c>
      <c r="G71" s="54" t="str">
        <f>IF($B71="","",VLOOKUP($B71,'Class. Personale'!$B:$I,6,))</f>
        <v/>
      </c>
      <c r="H71" s="54" t="str">
        <f>IF($B71="","",VLOOKUP($B71,'Class. Personale'!$B:$I,7,))</f>
        <v/>
      </c>
      <c r="K71" s="32">
        <v>932</v>
      </c>
    </row>
    <row r="72" spans="1:11" x14ac:dyDescent="0.15">
      <c r="A72" s="47">
        <v>70</v>
      </c>
      <c r="C72" s="52" t="str">
        <f>IF($B72="","",VLOOKUP($B72,'Class. Personale'!$B:$I,2,))</f>
        <v/>
      </c>
      <c r="D72" s="52" t="str">
        <f>IF($B72="","",VLOOKUP($B72,'Class. Personale'!$B:$I,3,))</f>
        <v/>
      </c>
      <c r="E72" s="53" t="str">
        <f t="shared" si="40"/>
        <v/>
      </c>
      <c r="F72" s="54" t="str">
        <f>IF($B72="","",VLOOKUP($B72,'Class. Personale'!$B:$I,5,))</f>
        <v/>
      </c>
      <c r="G72" s="54" t="str">
        <f>IF($B72="","",VLOOKUP($B72,'Class. Personale'!$B:$I,6,))</f>
        <v/>
      </c>
      <c r="H72" s="54" t="str">
        <f>IF($B72="","",VLOOKUP($B72,'Class. Personale'!$B:$I,7,))</f>
        <v/>
      </c>
      <c r="K72" s="32">
        <v>931</v>
      </c>
    </row>
    <row r="73" spans="1:11" x14ac:dyDescent="0.15">
      <c r="A73" s="47">
        <v>71</v>
      </c>
      <c r="C73" s="52" t="str">
        <f>IF($B73="","",VLOOKUP($B73,'Class. Personale'!$B:$I,2,))</f>
        <v/>
      </c>
      <c r="D73" s="52" t="str">
        <f>IF($B73="","",VLOOKUP($B73,'Class. Personale'!$B:$I,3,))</f>
        <v/>
      </c>
      <c r="E73" s="53" t="str">
        <f t="shared" si="40"/>
        <v/>
      </c>
      <c r="F73" s="54" t="str">
        <f>IF($B73="","",VLOOKUP($B73,'Class. Personale'!$B:$I,5,))</f>
        <v/>
      </c>
      <c r="G73" s="54" t="str">
        <f>IF($B73="","",VLOOKUP($B73,'Class. Personale'!$B:$I,6,))</f>
        <v/>
      </c>
      <c r="H73" s="54" t="str">
        <f>IF($B73="","",VLOOKUP($B73,'Class. Personale'!$B:$I,7,))</f>
        <v/>
      </c>
      <c r="K73" s="32">
        <v>930</v>
      </c>
    </row>
    <row r="74" spans="1:11" x14ac:dyDescent="0.15">
      <c r="A74" s="47">
        <v>72</v>
      </c>
      <c r="C74" s="52" t="str">
        <f>IF($B74="","",VLOOKUP($B74,'Class. Personale'!$B:$I,2,))</f>
        <v/>
      </c>
      <c r="D74" s="52" t="str">
        <f>IF($B74="","",VLOOKUP($B74,'Class. Personale'!$B:$I,3,))</f>
        <v/>
      </c>
      <c r="E74" s="53" t="str">
        <f t="shared" si="40"/>
        <v/>
      </c>
      <c r="F74" s="54" t="str">
        <f>IF($B74="","",VLOOKUP($B74,'Class. Personale'!$B:$I,5,))</f>
        <v/>
      </c>
      <c r="G74" s="54" t="str">
        <f>IF($B74="","",VLOOKUP($B74,'Class. Personale'!$B:$I,6,))</f>
        <v/>
      </c>
      <c r="H74" s="54" t="str">
        <f>IF($B74="","",VLOOKUP($B74,'Class. Personale'!$B:$I,7,))</f>
        <v/>
      </c>
      <c r="K74" s="32">
        <v>929</v>
      </c>
    </row>
    <row r="75" spans="1:11" x14ac:dyDescent="0.15">
      <c r="A75" s="47">
        <v>73</v>
      </c>
      <c r="C75" s="52" t="str">
        <f>IF($B75="","",VLOOKUP($B75,'Class. Personale'!$B:$I,2,))</f>
        <v/>
      </c>
      <c r="D75" s="52" t="str">
        <f>IF($B75="","",VLOOKUP($B75,'Class. Personale'!$B:$I,3,))</f>
        <v/>
      </c>
      <c r="E75" s="53" t="str">
        <f t="shared" si="40"/>
        <v/>
      </c>
      <c r="F75" s="54" t="str">
        <f>IF($B75="","",VLOOKUP($B75,'Class. Personale'!$B:$I,5,))</f>
        <v/>
      </c>
      <c r="G75" s="54" t="str">
        <f>IF($B75="","",VLOOKUP($B75,'Class. Personale'!$B:$I,6,))</f>
        <v/>
      </c>
      <c r="H75" s="54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52" t="str">
        <f>IF($B76="","",VLOOKUP($B76,'Class. Personale'!$B:$I,2,))</f>
        <v/>
      </c>
      <c r="D76" s="52" t="str">
        <f>IF($B76="","",VLOOKUP($B76,'Class. Personale'!$B:$I,3,))</f>
        <v/>
      </c>
      <c r="E76" s="53" t="str">
        <f t="shared" si="40"/>
        <v/>
      </c>
      <c r="F76" s="54" t="str">
        <f>IF($B76="","",VLOOKUP($B76,'Class. Personale'!$B:$I,5,))</f>
        <v/>
      </c>
      <c r="G76" s="54" t="str">
        <f>IF($B76="","",VLOOKUP($B76,'Class. Personale'!$B:$I,6,))</f>
        <v/>
      </c>
      <c r="H76" s="54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52" t="str">
        <f>IF($B77="","",VLOOKUP($B77,'Class. Personale'!$B:$I,2,))</f>
        <v/>
      </c>
      <c r="D77" s="52" t="str">
        <f>IF($B77="","",VLOOKUP($B77,'Class. Personale'!$B:$I,3,))</f>
        <v/>
      </c>
      <c r="E77" s="53" t="str">
        <f t="shared" si="40"/>
        <v/>
      </c>
      <c r="F77" s="54" t="str">
        <f>IF($B77="","",VLOOKUP($B77,'Class. Personale'!$B:$I,5,))</f>
        <v/>
      </c>
      <c r="G77" s="54" t="str">
        <f>IF($B77="","",VLOOKUP($B77,'Class. Personale'!$B:$I,6,))</f>
        <v/>
      </c>
      <c r="H77" s="54" t="str">
        <f>IF($B77="","",VLOOKUP($B77,'Class. Personale'!$B:$I,7,))</f>
        <v/>
      </c>
      <c r="K77" s="32">
        <v>926</v>
      </c>
    </row>
    <row r="78" spans="1:11" x14ac:dyDescent="0.15">
      <c r="A78" s="47">
        <v>76</v>
      </c>
      <c r="C78" s="52" t="str">
        <f>IF($B78="","",VLOOKUP($B78,'Class. Personale'!$B:$I,2,))</f>
        <v/>
      </c>
      <c r="D78" s="52" t="str">
        <f>IF($B78="","",VLOOKUP($B78,'Class. Personale'!$B:$I,3,))</f>
        <v/>
      </c>
      <c r="E78" s="53" t="str">
        <f t="shared" si="40"/>
        <v/>
      </c>
      <c r="F78" s="54" t="str">
        <f>IF($B78="","",VLOOKUP($B78,'Class. Personale'!$B:$I,5,))</f>
        <v/>
      </c>
      <c r="G78" s="54" t="str">
        <f>IF($B78="","",VLOOKUP($B78,'Class. Personale'!$B:$I,6,))</f>
        <v/>
      </c>
      <c r="H78" s="54" t="str">
        <f>IF($B78="","",VLOOKUP($B78,'Class. Personale'!$B:$I,7,))</f>
        <v/>
      </c>
      <c r="K78" s="32">
        <v>925</v>
      </c>
    </row>
    <row r="79" spans="1:11" x14ac:dyDescent="0.15">
      <c r="A79" s="47">
        <v>77</v>
      </c>
      <c r="C79" s="52" t="str">
        <f>IF($B79="","",VLOOKUP($B79,'Class. Personale'!$B:$I,2,))</f>
        <v/>
      </c>
      <c r="D79" s="52" t="str">
        <f>IF($B79="","",VLOOKUP($B79,'Class. Personale'!$B:$I,3,))</f>
        <v/>
      </c>
      <c r="E79" s="53" t="str">
        <f t="shared" si="40"/>
        <v/>
      </c>
      <c r="F79" s="54" t="str">
        <f>IF($B79="","",VLOOKUP($B79,'Class. Personale'!$B:$I,5,))</f>
        <v/>
      </c>
      <c r="G79" s="54" t="str">
        <f>IF($B79="","",VLOOKUP($B79,'Class. Personale'!$B:$I,6,))</f>
        <v/>
      </c>
      <c r="H79" s="54" t="str">
        <f>IF($B79="","",VLOOKUP($B79,'Class. Personale'!$B:$I,7,))</f>
        <v/>
      </c>
      <c r="K79" s="32">
        <v>924</v>
      </c>
    </row>
    <row r="80" spans="1:11" x14ac:dyDescent="0.15">
      <c r="A80" s="47">
        <v>78</v>
      </c>
      <c r="C80" s="52" t="str">
        <f>IF($B80="","",VLOOKUP($B80,'Class. Personale'!$B:$I,2,))</f>
        <v/>
      </c>
      <c r="D80" s="52" t="str">
        <f>IF($B80="","",VLOOKUP($B80,'Class. Personale'!$B:$I,3,))</f>
        <v/>
      </c>
      <c r="E80" s="53" t="str">
        <f t="shared" si="40"/>
        <v/>
      </c>
      <c r="F80" s="54" t="str">
        <f>IF($B80="","",VLOOKUP($B80,'Class. Personale'!$B:$I,5,))</f>
        <v/>
      </c>
      <c r="G80" s="54" t="str">
        <f>IF($B80="","",VLOOKUP($B80,'Class. Personale'!$B:$I,6,))</f>
        <v/>
      </c>
      <c r="H80" s="54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52" t="str">
        <f>IF($B81="","",VLOOKUP($B81,'Class. Personale'!$B:$I,2,))</f>
        <v/>
      </c>
      <c r="D81" s="52" t="str">
        <f>IF($B81="","",VLOOKUP($B81,'Class. Personale'!$B:$I,3,))</f>
        <v/>
      </c>
      <c r="E81" s="53" t="str">
        <f t="shared" si="40"/>
        <v/>
      </c>
      <c r="F81" s="54" t="str">
        <f>IF($B81="","",VLOOKUP($B81,'Class. Personale'!$B:$I,5,))</f>
        <v/>
      </c>
      <c r="G81" s="54" t="str">
        <f>IF($B81="","",VLOOKUP($B81,'Class. Personale'!$B:$I,6,))</f>
        <v/>
      </c>
      <c r="H81" s="54" t="str">
        <f>IF($B81="","",VLOOKUP($B81,'Class. Personale'!$B:$I,7,))</f>
        <v/>
      </c>
      <c r="K81" s="32">
        <v>922</v>
      </c>
    </row>
    <row r="82" spans="1:11" x14ac:dyDescent="0.15">
      <c r="A82" s="47">
        <v>80</v>
      </c>
      <c r="C82" s="52" t="str">
        <f>IF($B82="","",VLOOKUP($B82,'Class. Personale'!$B:$I,2,))</f>
        <v/>
      </c>
      <c r="D82" s="52" t="str">
        <f>IF($B82="","",VLOOKUP($B82,'Class. Personale'!$B:$I,3,))</f>
        <v/>
      </c>
      <c r="E82" s="53" t="str">
        <f t="shared" si="40"/>
        <v/>
      </c>
      <c r="F82" s="54" t="str">
        <f>IF($B82="","",VLOOKUP($B82,'Class. Personale'!$B:$I,5,))</f>
        <v/>
      </c>
      <c r="G82" s="54" t="str">
        <f>IF($B82="","",VLOOKUP($B82,'Class. Personale'!$B:$I,6,))</f>
        <v/>
      </c>
      <c r="H82" s="54" t="str">
        <f>IF($B82="","",VLOOKUP($B82,'Class. Personale'!$B:$I,7,))</f>
        <v/>
      </c>
      <c r="K82" s="32">
        <v>921</v>
      </c>
    </row>
    <row r="83" spans="1:11" x14ac:dyDescent="0.15">
      <c r="A83" s="47">
        <v>81</v>
      </c>
      <c r="C83" s="52" t="str">
        <f>IF($B83="","",VLOOKUP($B83,'Class. Personale'!$B:$I,2,))</f>
        <v/>
      </c>
      <c r="D83" s="52" t="str">
        <f>IF($B83="","",VLOOKUP($B83,'Class. Personale'!$B:$I,3,))</f>
        <v/>
      </c>
      <c r="E83" s="53" t="str">
        <f t="shared" si="40"/>
        <v/>
      </c>
      <c r="F83" s="54" t="str">
        <f>IF($B83="","",VLOOKUP($B83,'Class. Personale'!$B:$I,5,))</f>
        <v/>
      </c>
      <c r="G83" s="54" t="str">
        <f>IF($B83="","",VLOOKUP($B83,'Class. Personale'!$B:$I,6,))</f>
        <v/>
      </c>
      <c r="H83" s="54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52" t="str">
        <f>IF($B84="","",VLOOKUP($B84,'Class. Personale'!$B:$I,2,))</f>
        <v/>
      </c>
      <c r="D84" s="52" t="str">
        <f>IF($B84="","",VLOOKUP($B84,'Class. Personale'!$B:$I,3,))</f>
        <v/>
      </c>
      <c r="E84" s="53" t="str">
        <f t="shared" si="40"/>
        <v/>
      </c>
      <c r="F84" s="54" t="str">
        <f>IF($B84="","",VLOOKUP($B84,'Class. Personale'!$B:$I,5,))</f>
        <v/>
      </c>
      <c r="G84" s="54" t="str">
        <f>IF($B84="","",VLOOKUP($B84,'Class. Personale'!$B:$I,6,))</f>
        <v/>
      </c>
      <c r="H84" s="54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52" t="str">
        <f>IF($B85="","",VLOOKUP($B85,'Class. Personale'!$B:$I,2,))</f>
        <v/>
      </c>
      <c r="D85" s="52" t="str">
        <f>IF($B85="","",VLOOKUP($B85,'Class. Personale'!$B:$I,3,))</f>
        <v/>
      </c>
      <c r="E85" s="53" t="str">
        <f t="shared" si="40"/>
        <v/>
      </c>
      <c r="F85" s="54" t="str">
        <f>IF($B85="","",VLOOKUP($B85,'Class. Personale'!$B:$I,5,))</f>
        <v/>
      </c>
      <c r="G85" s="54" t="str">
        <f>IF($B85="","",VLOOKUP($B85,'Class. Personale'!$B:$I,6,))</f>
        <v/>
      </c>
      <c r="H85" s="54" t="str">
        <f>IF($B85="","",VLOOKUP($B85,'Class. Personale'!$B:$I,7,))</f>
        <v/>
      </c>
      <c r="K85" s="32">
        <v>918</v>
      </c>
    </row>
    <row r="86" spans="1:11" x14ac:dyDescent="0.15">
      <c r="A86" s="47">
        <v>84</v>
      </c>
      <c r="C86" s="52" t="str">
        <f>IF($B86="","",VLOOKUP($B86,'Class. Personale'!$B:$I,2,))</f>
        <v/>
      </c>
      <c r="D86" s="52" t="str">
        <f>IF($B86="","",VLOOKUP($B86,'Class. Personale'!$B:$I,3,))</f>
        <v/>
      </c>
      <c r="E86" s="53" t="str">
        <f t="shared" si="40"/>
        <v/>
      </c>
      <c r="F86" s="54" t="str">
        <f>IF($B86="","",VLOOKUP($B86,'Class. Personale'!$B:$I,5,))</f>
        <v/>
      </c>
      <c r="G86" s="54" t="str">
        <f>IF($B86="","",VLOOKUP($B86,'Class. Personale'!$B:$I,6,))</f>
        <v/>
      </c>
      <c r="H86" s="54" t="str">
        <f>IF($B86="","",VLOOKUP($B86,'Class. Personale'!$B:$I,7,))</f>
        <v/>
      </c>
      <c r="K86" s="32">
        <v>917</v>
      </c>
    </row>
    <row r="87" spans="1:11" x14ac:dyDescent="0.15">
      <c r="A87" s="47">
        <v>85</v>
      </c>
      <c r="C87" s="52" t="str">
        <f>IF($B87="","",VLOOKUP($B87,'Class. Personale'!$B:$I,2,))</f>
        <v/>
      </c>
      <c r="D87" s="52" t="str">
        <f>IF($B87="","",VLOOKUP($B87,'Class. Personale'!$B:$I,3,))</f>
        <v/>
      </c>
      <c r="E87" s="53" t="str">
        <f t="shared" si="40"/>
        <v/>
      </c>
      <c r="F87" s="54" t="str">
        <f>IF($B87="","",VLOOKUP($B87,'Class. Personale'!$B:$I,5,))</f>
        <v/>
      </c>
      <c r="G87" s="54" t="str">
        <f>IF($B87="","",VLOOKUP($B87,'Class. Personale'!$B:$I,6,))</f>
        <v/>
      </c>
      <c r="H87" s="54" t="str">
        <f>IF($B87="","",VLOOKUP($B87,'Class. Personale'!$B:$I,7,))</f>
        <v/>
      </c>
      <c r="K87" s="32">
        <v>916</v>
      </c>
    </row>
    <row r="88" spans="1:11" x14ac:dyDescent="0.15">
      <c r="A88" s="47">
        <v>86</v>
      </c>
      <c r="C88" s="52" t="str">
        <f>IF($B88="","",VLOOKUP($B88,'Class. Personale'!$B:$I,2,))</f>
        <v/>
      </c>
      <c r="D88" s="52" t="str">
        <f>IF($B88="","",VLOOKUP($B88,'Class. Personale'!$B:$I,3,))</f>
        <v/>
      </c>
      <c r="E88" s="53" t="str">
        <f t="shared" si="40"/>
        <v/>
      </c>
      <c r="F88" s="54" t="str">
        <f>IF($B88="","",VLOOKUP($B88,'Class. Personale'!$B:$I,5,))</f>
        <v/>
      </c>
      <c r="G88" s="54" t="str">
        <f>IF($B88="","",VLOOKUP($B88,'Class. Personale'!$B:$I,6,))</f>
        <v/>
      </c>
      <c r="H88" s="54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52" t="str">
        <f>IF($B89="","",VLOOKUP($B89,'Class. Personale'!$B:$I,2,))</f>
        <v/>
      </c>
      <c r="D89" s="52" t="str">
        <f>IF($B89="","",VLOOKUP($B89,'Class. Personale'!$B:$I,3,))</f>
        <v/>
      </c>
      <c r="E89" s="53" t="str">
        <f t="shared" si="40"/>
        <v/>
      </c>
      <c r="F89" s="54" t="str">
        <f>IF($B89="","",VLOOKUP($B89,'Class. Personale'!$B:$I,5,))</f>
        <v/>
      </c>
      <c r="G89" s="54" t="str">
        <f>IF($B89="","",VLOOKUP($B89,'Class. Personale'!$B:$I,6,))</f>
        <v/>
      </c>
      <c r="H89" s="54" t="str">
        <f>IF($B89="","",VLOOKUP($B89,'Class. Personale'!$B:$I,7,))</f>
        <v/>
      </c>
      <c r="K89" s="32">
        <v>914</v>
      </c>
    </row>
    <row r="90" spans="1:11" x14ac:dyDescent="0.15">
      <c r="A90" s="47">
        <v>88</v>
      </c>
      <c r="C90" s="52" t="str">
        <f>IF($B90="","",VLOOKUP($B90,'Class. Personale'!$B:$I,2,))</f>
        <v/>
      </c>
      <c r="D90" s="52" t="str">
        <f>IF($B90="","",VLOOKUP($B90,'Class. Personale'!$B:$I,3,))</f>
        <v/>
      </c>
      <c r="E90" s="53" t="str">
        <f t="shared" si="40"/>
        <v/>
      </c>
      <c r="F90" s="54" t="str">
        <f>IF($B90="","",VLOOKUP($B90,'Class. Personale'!$B:$I,5,))</f>
        <v/>
      </c>
      <c r="G90" s="54" t="str">
        <f>IF($B90="","",VLOOKUP($B90,'Class. Personale'!$B:$I,6,))</f>
        <v/>
      </c>
      <c r="H90" s="54" t="str">
        <f>IF($B90="","",VLOOKUP($B90,'Class. Personale'!$B:$I,7,))</f>
        <v/>
      </c>
      <c r="K90" s="32">
        <v>913</v>
      </c>
    </row>
    <row r="91" spans="1:11" x14ac:dyDescent="0.15">
      <c r="A91" s="47">
        <v>89</v>
      </c>
      <c r="C91" s="52" t="str">
        <f>IF($B91="","",VLOOKUP($B91,'Class. Personale'!$B:$I,2,))</f>
        <v/>
      </c>
      <c r="D91" s="52" t="str">
        <f>IF($B91="","",VLOOKUP($B91,'Class. Personale'!$B:$I,3,))</f>
        <v/>
      </c>
      <c r="E91" s="53" t="str">
        <f t="shared" si="40"/>
        <v/>
      </c>
      <c r="F91" s="54" t="str">
        <f>IF($B91="","",VLOOKUP($B91,'Class. Personale'!$B:$I,5,))</f>
        <v/>
      </c>
      <c r="G91" s="54" t="str">
        <f>IF($B91="","",VLOOKUP($B91,'Class. Personale'!$B:$I,6,))</f>
        <v/>
      </c>
      <c r="H91" s="54" t="str">
        <f>IF($B91="","",VLOOKUP($B91,'Class. Personale'!$B:$I,7,))</f>
        <v/>
      </c>
      <c r="K91" s="32">
        <v>912</v>
      </c>
    </row>
    <row r="92" spans="1:11" x14ac:dyDescent="0.15">
      <c r="A92" s="47">
        <v>90</v>
      </c>
      <c r="C92" s="52" t="str">
        <f>IF($B92="","",VLOOKUP($B92,'Class. Personale'!$B:$I,2,))</f>
        <v/>
      </c>
      <c r="D92" s="52" t="str">
        <f>IF($B92="","",VLOOKUP($B92,'Class. Personale'!$B:$I,3,))</f>
        <v/>
      </c>
      <c r="E92" s="53" t="str">
        <f t="shared" si="40"/>
        <v/>
      </c>
      <c r="F92" s="54" t="str">
        <f>IF($B92="","",VLOOKUP($B92,'Class. Personale'!$B:$I,5,))</f>
        <v/>
      </c>
      <c r="G92" s="54" t="str">
        <f>IF($B92="","",VLOOKUP($B92,'Class. Personale'!$B:$I,6,))</f>
        <v/>
      </c>
      <c r="H92" s="54" t="str">
        <f>IF($B92="","",VLOOKUP($B92,'Class. Personale'!$B:$I,7,))</f>
        <v/>
      </c>
      <c r="K92" s="32">
        <v>911</v>
      </c>
    </row>
    <row r="93" spans="1:11" x14ac:dyDescent="0.15">
      <c r="A93" s="47">
        <v>91</v>
      </c>
      <c r="C93" s="52" t="str">
        <f>IF($B93="","",VLOOKUP($B93,'Class. Personale'!$B:$I,2,))</f>
        <v/>
      </c>
      <c r="D93" s="52" t="str">
        <f>IF($B93="","",VLOOKUP($B93,'Class. Personale'!$B:$I,3,))</f>
        <v/>
      </c>
      <c r="E93" s="53" t="str">
        <f t="shared" si="40"/>
        <v/>
      </c>
      <c r="F93" s="54" t="str">
        <f>IF($B93="","",VLOOKUP($B93,'Class. Personale'!$B:$I,5,))</f>
        <v/>
      </c>
      <c r="G93" s="54" t="str">
        <f>IF($B93="","",VLOOKUP($B93,'Class. Personale'!$B:$I,6,))</f>
        <v/>
      </c>
      <c r="H93" s="54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52" t="str">
        <f>IF($B94="","",VLOOKUP($B94,'Class. Personale'!$B:$I,2,))</f>
        <v/>
      </c>
      <c r="D94" s="52" t="str">
        <f>IF($B94="","",VLOOKUP($B94,'Class. Personale'!$B:$I,3,))</f>
        <v/>
      </c>
      <c r="E94" s="53" t="str">
        <f t="shared" si="40"/>
        <v/>
      </c>
      <c r="F94" s="54" t="str">
        <f>IF($B94="","",VLOOKUP($B94,'Class. Personale'!$B:$I,5,))</f>
        <v/>
      </c>
      <c r="G94" s="54" t="str">
        <f>IF($B94="","",VLOOKUP($B94,'Class. Personale'!$B:$I,6,))</f>
        <v/>
      </c>
      <c r="H94" s="54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52" t="str">
        <f>IF($B95="","",VLOOKUP($B95,'Class. Personale'!$B:$I,2,))</f>
        <v/>
      </c>
      <c r="D95" s="52" t="str">
        <f>IF($B95="","",VLOOKUP($B95,'Class. Personale'!$B:$I,3,))</f>
        <v/>
      </c>
      <c r="E95" s="53" t="str">
        <f t="shared" si="40"/>
        <v/>
      </c>
      <c r="F95" s="54" t="str">
        <f>IF($B95="","",VLOOKUP($B95,'Class. Personale'!$B:$I,5,))</f>
        <v/>
      </c>
      <c r="G95" s="54" t="str">
        <f>IF($B95="","",VLOOKUP($B95,'Class. Personale'!$B:$I,6,))</f>
        <v/>
      </c>
      <c r="H95" s="54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52" t="str">
        <f>IF($B96="","",VLOOKUP($B96,'Class. Personale'!$B:$I,2,))</f>
        <v/>
      </c>
      <c r="D96" s="52" t="str">
        <f>IF($B96="","",VLOOKUP($B96,'Class. Personale'!$B:$I,3,))</f>
        <v/>
      </c>
      <c r="E96" s="53" t="str">
        <f t="shared" si="40"/>
        <v/>
      </c>
      <c r="F96" s="54" t="str">
        <f>IF($B96="","",VLOOKUP($B96,'Class. Personale'!$B:$I,5,))</f>
        <v/>
      </c>
      <c r="G96" s="54" t="str">
        <f>IF($B96="","",VLOOKUP($B96,'Class. Personale'!$B:$I,6,))</f>
        <v/>
      </c>
      <c r="H96" s="54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52" t="str">
        <f>IF($B97="","",VLOOKUP($B97,'Class. Personale'!$B:$I,2,))</f>
        <v/>
      </c>
      <c r="D97" s="52" t="str">
        <f>IF($B97="","",VLOOKUP($B97,'Class. Personale'!$B:$I,3,))</f>
        <v/>
      </c>
      <c r="E97" s="53" t="str">
        <f t="shared" si="40"/>
        <v/>
      </c>
      <c r="F97" s="54" t="str">
        <f>IF($B97="","",VLOOKUP($B97,'Class. Personale'!$B:$I,5,))</f>
        <v/>
      </c>
      <c r="G97" s="54" t="str">
        <f>IF($B97="","",VLOOKUP($B97,'Class. Personale'!$B:$I,6,))</f>
        <v/>
      </c>
      <c r="H97" s="54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52" t="str">
        <f>IF($B98="","",VLOOKUP($B98,'Class. Personale'!$B:$I,2,))</f>
        <v/>
      </c>
      <c r="D98" s="52" t="str">
        <f>IF($B98="","",VLOOKUP($B98,'Class. Personale'!$B:$I,3,))</f>
        <v/>
      </c>
      <c r="E98" s="53" t="str">
        <f t="shared" si="40"/>
        <v/>
      </c>
      <c r="F98" s="54" t="str">
        <f>IF($B98="","",VLOOKUP($B98,'Class. Personale'!$B:$I,5,))</f>
        <v/>
      </c>
      <c r="G98" s="54" t="str">
        <f>IF($B98="","",VLOOKUP($B98,'Class. Personale'!$B:$I,6,))</f>
        <v/>
      </c>
      <c r="H98" s="54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52" t="str">
        <f>IF($B99="","",VLOOKUP($B99,'Class. Personale'!$B:$I,2,))</f>
        <v/>
      </c>
      <c r="D99" s="52" t="str">
        <f>IF($B99="","",VLOOKUP($B99,'Class. Personale'!$B:$I,3,))</f>
        <v/>
      </c>
      <c r="E99" s="53" t="str">
        <f t="shared" si="40"/>
        <v/>
      </c>
      <c r="F99" s="54" t="str">
        <f>IF($B99="","",VLOOKUP($B99,'Class. Personale'!$B:$I,5,))</f>
        <v/>
      </c>
      <c r="G99" s="54" t="str">
        <f>IF($B99="","",VLOOKUP($B99,'Class. Personale'!$B:$I,6,))</f>
        <v/>
      </c>
      <c r="H99" s="54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52" t="str">
        <f>IF($B100="","",VLOOKUP($B100,'Class. Personale'!$B:$I,2,))</f>
        <v/>
      </c>
      <c r="D100" s="52" t="str">
        <f>IF($B100="","",VLOOKUP($B100,'Class. Personale'!$B:$I,3,))</f>
        <v/>
      </c>
      <c r="E100" s="53" t="str">
        <f t="shared" si="40"/>
        <v/>
      </c>
      <c r="F100" s="54" t="str">
        <f>IF($B100="","",VLOOKUP($B100,'Class. Personale'!$B:$I,5,))</f>
        <v/>
      </c>
      <c r="G100" s="54" t="str">
        <f>IF($B100="","",VLOOKUP($B100,'Class. Personale'!$B:$I,6,))</f>
        <v/>
      </c>
      <c r="H100" s="54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52" t="str">
        <f>IF($B101="","",VLOOKUP($B101,'Class. Personale'!$B:$I,2,))</f>
        <v/>
      </c>
      <c r="D101" s="52" t="str">
        <f>IF($B101="","",VLOOKUP($B101,'Class. Personale'!$B:$I,3,))</f>
        <v/>
      </c>
      <c r="E101" s="53" t="str">
        <f t="shared" si="40"/>
        <v/>
      </c>
      <c r="F101" s="54" t="str">
        <f>IF($B101="","",VLOOKUP($B101,'Class. Personale'!$B:$I,5,))</f>
        <v/>
      </c>
      <c r="G101" s="54" t="str">
        <f>IF($B101="","",VLOOKUP($B101,'Class. Personale'!$B:$I,6,))</f>
        <v/>
      </c>
      <c r="H101" s="54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52" t="str">
        <f>IF($B102="","",VLOOKUP($B102,'Class. Personale'!$B:$I,2,))</f>
        <v/>
      </c>
      <c r="D102" s="52" t="str">
        <f>IF($B102="","",VLOOKUP($B102,'Class. Personale'!$B:$I,3,))</f>
        <v/>
      </c>
      <c r="E102" s="53" t="str">
        <f t="shared" si="40"/>
        <v/>
      </c>
      <c r="F102" s="54" t="str">
        <f>IF($B102="","",VLOOKUP($B102,'Class. Personale'!$B:$I,5,))</f>
        <v/>
      </c>
      <c r="G102" s="54" t="str">
        <f>IF($B102="","",VLOOKUP($B102,'Class. Personale'!$B:$I,6,))</f>
        <v/>
      </c>
      <c r="H102" s="54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52" t="str">
        <f>IF($B103="","",VLOOKUP($B103,'Class. Personale'!$B:$I,2,))</f>
        <v/>
      </c>
      <c r="D103" s="52" t="str">
        <f>IF($B103="","",VLOOKUP($B103,'Class. Personale'!$B:$I,3,))</f>
        <v/>
      </c>
      <c r="E103" s="53" t="str">
        <f t="shared" si="40"/>
        <v/>
      </c>
      <c r="F103" s="54" t="str">
        <f>IF($B103="","",VLOOKUP($B103,'Class. Personale'!$B:$I,5,))</f>
        <v/>
      </c>
      <c r="G103" s="54" t="str">
        <f>IF($B103="","",VLOOKUP($B103,'Class. Personale'!$B:$I,6,))</f>
        <v/>
      </c>
      <c r="H103" s="54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52" t="str">
        <f>IF($B104="","",VLOOKUP($B104,'Class. Personale'!$B:$I,2,))</f>
        <v/>
      </c>
      <c r="D104" s="52" t="str">
        <f>IF($B104="","",VLOOKUP($B104,'Class. Personale'!$B:$I,3,))</f>
        <v/>
      </c>
      <c r="E104" s="53" t="str">
        <f t="shared" si="40"/>
        <v/>
      </c>
      <c r="F104" s="54" t="str">
        <f>IF($B104="","",VLOOKUP($B104,'Class. Personale'!$B:$I,5,))</f>
        <v/>
      </c>
      <c r="G104" s="54" t="str">
        <f>IF($B104="","",VLOOKUP($B104,'Class. Personale'!$B:$I,6,))</f>
        <v/>
      </c>
      <c r="H104" s="54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52" t="str">
        <f>IF($B105="","",VLOOKUP($B105,'Class. Personale'!$B:$I,2,))</f>
        <v/>
      </c>
      <c r="D105" s="52" t="str">
        <f>IF($B105="","",VLOOKUP($B105,'Class. Personale'!$B:$I,3,))</f>
        <v/>
      </c>
      <c r="E105" s="53" t="str">
        <f t="shared" si="40"/>
        <v/>
      </c>
      <c r="F105" s="54" t="str">
        <f>IF($B105="","",VLOOKUP($B105,'Class. Personale'!$B:$I,5,))</f>
        <v/>
      </c>
      <c r="G105" s="54" t="str">
        <f>IF($B105="","",VLOOKUP($B105,'Class. Personale'!$B:$I,6,))</f>
        <v/>
      </c>
      <c r="H105" s="54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52" t="str">
        <f>IF($B106="","",VLOOKUP($B106,'Class. Personale'!$B:$I,2,))</f>
        <v/>
      </c>
      <c r="D106" s="52" t="str">
        <f>IF($B106="","",VLOOKUP($B106,'Class. Personale'!$B:$I,3,))</f>
        <v/>
      </c>
      <c r="E106" s="53" t="str">
        <f t="shared" si="40"/>
        <v/>
      </c>
      <c r="F106" s="54" t="str">
        <f>IF($B106="","",VLOOKUP($B106,'Class. Personale'!$B:$I,5,))</f>
        <v/>
      </c>
      <c r="G106" s="54" t="str">
        <f>IF($B106="","",VLOOKUP($B106,'Class. Personale'!$B:$I,6,))</f>
        <v/>
      </c>
      <c r="H106" s="54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52" t="str">
        <f>IF($B107="","",VLOOKUP($B107,'Class. Personale'!$B:$I,2,))</f>
        <v/>
      </c>
      <c r="D107" s="52" t="str">
        <f>IF($B107="","",VLOOKUP($B107,'Class. Personale'!$B:$I,3,))</f>
        <v/>
      </c>
      <c r="E107" s="53" t="str">
        <f t="shared" si="40"/>
        <v/>
      </c>
      <c r="F107" s="54" t="str">
        <f>IF($B107="","",VLOOKUP($B107,'Class. Personale'!$B:$I,5,))</f>
        <v/>
      </c>
      <c r="G107" s="54" t="str">
        <f>IF($B107="","",VLOOKUP($B107,'Class. Personale'!$B:$I,6,))</f>
        <v/>
      </c>
      <c r="H107" s="54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52" t="str">
        <f>IF($B108="","",VLOOKUP($B108,'Class. Personale'!$B:$I,2,))</f>
        <v/>
      </c>
      <c r="D108" s="52" t="str">
        <f>IF($B108="","",VLOOKUP($B108,'Class. Personale'!$B:$I,3,))</f>
        <v/>
      </c>
      <c r="E108" s="53" t="str">
        <f t="shared" si="40"/>
        <v/>
      </c>
      <c r="F108" s="54" t="str">
        <f>IF($B108="","",VLOOKUP($B108,'Class. Personale'!$B:$I,5,))</f>
        <v/>
      </c>
      <c r="G108" s="54" t="str">
        <f>IF($B108="","",VLOOKUP($B108,'Class. Personale'!$B:$I,6,))</f>
        <v/>
      </c>
      <c r="H108" s="54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52" t="str">
        <f>IF($B109="","",VLOOKUP($B109,'Class. Personale'!$B:$I,2,))</f>
        <v/>
      </c>
      <c r="D109" s="52" t="str">
        <f>IF($B109="","",VLOOKUP($B109,'Class. Personale'!$B:$I,3,))</f>
        <v/>
      </c>
      <c r="E109" s="53" t="str">
        <f t="shared" si="40"/>
        <v/>
      </c>
      <c r="F109" s="54" t="str">
        <f>IF($B109="","",VLOOKUP($B109,'Class. Personale'!$B:$I,5,))</f>
        <v/>
      </c>
      <c r="G109" s="54" t="str">
        <f>IF($B109="","",VLOOKUP($B109,'Class. Personale'!$B:$I,6,))</f>
        <v/>
      </c>
      <c r="H109" s="54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52" t="str">
        <f>IF($B110="","",VLOOKUP($B110,'Class. Personale'!$B:$I,2,))</f>
        <v/>
      </c>
      <c r="D110" s="52" t="str">
        <f>IF($B110="","",VLOOKUP($B110,'Class. Personale'!$B:$I,3,))</f>
        <v/>
      </c>
      <c r="E110" s="53" t="str">
        <f t="shared" si="40"/>
        <v/>
      </c>
      <c r="F110" s="54" t="str">
        <f>IF($B110="","",VLOOKUP($B110,'Class. Personale'!$B:$I,5,))</f>
        <v/>
      </c>
      <c r="G110" s="54" t="str">
        <f>IF($B110="","",VLOOKUP($B110,'Class. Personale'!$B:$I,6,))</f>
        <v/>
      </c>
      <c r="H110" s="54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52" t="str">
        <f>IF($B111="","",VLOOKUP($B111,'Class. Personale'!$B:$I,2,))</f>
        <v/>
      </c>
      <c r="D111" s="52" t="str">
        <f>IF($B111="","",VLOOKUP($B111,'Class. Personale'!$B:$I,3,))</f>
        <v/>
      </c>
      <c r="E111" s="53" t="str">
        <f t="shared" si="40"/>
        <v/>
      </c>
      <c r="F111" s="54" t="str">
        <f>IF($B111="","",VLOOKUP($B111,'Class. Personale'!$B:$I,5,))</f>
        <v/>
      </c>
      <c r="G111" s="54" t="str">
        <f>IF($B111="","",VLOOKUP($B111,'Class. Personale'!$B:$I,6,))</f>
        <v/>
      </c>
      <c r="H111" s="54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52" t="str">
        <f>IF($B112="","",VLOOKUP($B112,'Class. Personale'!$B:$I,2,))</f>
        <v/>
      </c>
      <c r="D112" s="52" t="str">
        <f>IF($B112="","",VLOOKUP($B112,'Class. Personale'!$B:$I,3,))</f>
        <v/>
      </c>
      <c r="E112" s="53" t="str">
        <f t="shared" si="40"/>
        <v/>
      </c>
      <c r="F112" s="54" t="str">
        <f>IF($B112="","",VLOOKUP($B112,'Class. Personale'!$B:$I,5,))</f>
        <v/>
      </c>
      <c r="G112" s="54" t="str">
        <f>IF($B112="","",VLOOKUP($B112,'Class. Personale'!$B:$I,6,))</f>
        <v/>
      </c>
      <c r="H112" s="54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52" t="str">
        <f>IF($B113="","",VLOOKUP($B113,'Class. Personale'!$B:$I,2,))</f>
        <v/>
      </c>
      <c r="D113" s="52" t="str">
        <f>IF($B113="","",VLOOKUP($B113,'Class. Personale'!$B:$I,3,))</f>
        <v/>
      </c>
      <c r="E113" s="53" t="str">
        <f t="shared" si="40"/>
        <v/>
      </c>
      <c r="F113" s="54" t="str">
        <f>IF($B113="","",VLOOKUP($B113,'Class. Personale'!$B:$I,5,))</f>
        <v/>
      </c>
      <c r="G113" s="54" t="str">
        <f>IF($B113="","",VLOOKUP($B113,'Class. Personale'!$B:$I,6,))</f>
        <v/>
      </c>
      <c r="H113" s="54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52" t="str">
        <f>IF($B114="","",VLOOKUP($B114,'Class. Personale'!$B:$I,2,))</f>
        <v/>
      </c>
      <c r="D114" s="52" t="str">
        <f>IF($B114="","",VLOOKUP($B114,'Class. Personale'!$B:$I,3,))</f>
        <v/>
      </c>
      <c r="E114" s="53" t="str">
        <f t="shared" si="40"/>
        <v/>
      </c>
      <c r="F114" s="54" t="str">
        <f>IF($B114="","",VLOOKUP($B114,'Class. Personale'!$B:$I,5,))</f>
        <v/>
      </c>
      <c r="G114" s="54" t="str">
        <f>IF($B114="","",VLOOKUP($B114,'Class. Personale'!$B:$I,6,))</f>
        <v/>
      </c>
      <c r="H114" s="54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52" t="str">
        <f>IF($B115="","",VLOOKUP($B115,'Class. Personale'!$B:$I,2,))</f>
        <v/>
      </c>
      <c r="D115" s="52" t="str">
        <f>IF($B115="","",VLOOKUP($B115,'Class. Personale'!$B:$I,3,))</f>
        <v/>
      </c>
      <c r="E115" s="53" t="str">
        <f t="shared" si="40"/>
        <v/>
      </c>
      <c r="F115" s="54" t="str">
        <f>IF($B115="","",VLOOKUP($B115,'Class. Personale'!$B:$I,5,))</f>
        <v/>
      </c>
      <c r="G115" s="54" t="str">
        <f>IF($B115="","",VLOOKUP($B115,'Class. Personale'!$B:$I,6,))</f>
        <v/>
      </c>
      <c r="H115" s="54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52" t="str">
        <f>IF($B116="","",VLOOKUP($B116,'Class. Personale'!$B:$I,2,))</f>
        <v/>
      </c>
      <c r="D116" s="52" t="str">
        <f>IF($B116="","",VLOOKUP($B116,'Class. Personale'!$B:$I,3,))</f>
        <v/>
      </c>
      <c r="E116" s="53" t="str">
        <f t="shared" si="40"/>
        <v/>
      </c>
      <c r="F116" s="54" t="str">
        <f>IF($B116="","",VLOOKUP($B116,'Class. Personale'!$B:$I,5,))</f>
        <v/>
      </c>
      <c r="G116" s="54" t="str">
        <f>IF($B116="","",VLOOKUP($B116,'Class. Personale'!$B:$I,6,))</f>
        <v/>
      </c>
      <c r="H116" s="54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52" t="str">
        <f>IF($B117="","",VLOOKUP($B117,'Class. Personale'!$B:$I,2,))</f>
        <v/>
      </c>
      <c r="D117" s="52" t="str">
        <f>IF($B117="","",VLOOKUP($B117,'Class. Personale'!$B:$I,3,))</f>
        <v/>
      </c>
      <c r="E117" s="53" t="str">
        <f t="shared" si="40"/>
        <v/>
      </c>
      <c r="F117" s="54" t="str">
        <f>IF($B117="","",VLOOKUP($B117,'Class. Personale'!$B:$I,5,))</f>
        <v/>
      </c>
      <c r="G117" s="54" t="str">
        <f>IF($B117="","",VLOOKUP($B117,'Class. Personale'!$B:$I,6,))</f>
        <v/>
      </c>
      <c r="H117" s="54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52" t="str">
        <f>IF($B118="","",VLOOKUP($B118,'Class. Personale'!$B:$I,2,))</f>
        <v/>
      </c>
      <c r="D118" s="52" t="str">
        <f>IF($B118="","",VLOOKUP($B118,'Class. Personale'!$B:$I,3,))</f>
        <v/>
      </c>
      <c r="E118" s="53" t="str">
        <f t="shared" si="40"/>
        <v/>
      </c>
      <c r="F118" s="54" t="str">
        <f>IF($B118="","",VLOOKUP($B118,'Class. Personale'!$B:$I,5,))</f>
        <v/>
      </c>
      <c r="G118" s="54" t="str">
        <f>IF($B118="","",VLOOKUP($B118,'Class. Personale'!$B:$I,6,))</f>
        <v/>
      </c>
      <c r="H118" s="54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52" t="str">
        <f>IF($B119="","",VLOOKUP($B119,'Class. Personale'!$B:$I,2,))</f>
        <v/>
      </c>
      <c r="D119" s="52" t="str">
        <f>IF($B119="","",VLOOKUP($B119,'Class. Personale'!$B:$I,3,))</f>
        <v/>
      </c>
      <c r="E119" s="53" t="str">
        <f t="shared" si="40"/>
        <v/>
      </c>
      <c r="F119" s="54" t="str">
        <f>IF($B119="","",VLOOKUP($B119,'Class. Personale'!$B:$I,5,))</f>
        <v/>
      </c>
      <c r="G119" s="54" t="str">
        <f>IF($B119="","",VLOOKUP($B119,'Class. Personale'!$B:$I,6,))</f>
        <v/>
      </c>
      <c r="H119" s="54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52" t="str">
        <f>IF($B120="","",VLOOKUP($B120,'Class. Personale'!$B:$I,2,))</f>
        <v/>
      </c>
      <c r="D120" s="52" t="str">
        <f>IF($B120="","",VLOOKUP($B120,'Class. Personale'!$B:$I,3,))</f>
        <v/>
      </c>
      <c r="E120" s="53" t="str">
        <f t="shared" si="40"/>
        <v/>
      </c>
      <c r="F120" s="54" t="str">
        <f>IF($B120="","",VLOOKUP($B120,'Class. Personale'!$B:$I,5,))</f>
        <v/>
      </c>
      <c r="G120" s="54" t="str">
        <f>IF($B120="","",VLOOKUP($B120,'Class. Personale'!$B:$I,6,))</f>
        <v/>
      </c>
      <c r="H120" s="54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52" t="str">
        <f>IF($B121="","",VLOOKUP($B121,'Class. Personale'!$B:$I,2,))</f>
        <v/>
      </c>
      <c r="D121" s="52" t="str">
        <f>IF($B121="","",VLOOKUP($B121,'Class. Personale'!$B:$I,3,))</f>
        <v/>
      </c>
      <c r="E121" s="53" t="str">
        <f t="shared" si="40"/>
        <v/>
      </c>
      <c r="F121" s="54" t="str">
        <f>IF($B121="","",VLOOKUP($B121,'Class. Personale'!$B:$I,5,))</f>
        <v/>
      </c>
      <c r="G121" s="54" t="str">
        <f>IF($B121="","",VLOOKUP($B121,'Class. Personale'!$B:$I,6,))</f>
        <v/>
      </c>
      <c r="H121" s="54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52" t="str">
        <f>IF($B122="","",VLOOKUP($B122,'Class. Personale'!$B:$I,2,))</f>
        <v/>
      </c>
      <c r="D122" s="52" t="str">
        <f>IF($B122="","",VLOOKUP($B122,'Class. Personale'!$B:$I,3,))</f>
        <v/>
      </c>
      <c r="E122" s="53" t="str">
        <f t="shared" si="40"/>
        <v/>
      </c>
      <c r="F122" s="54" t="str">
        <f>IF($B122="","",VLOOKUP($B122,'Class. Personale'!$B:$I,5,))</f>
        <v/>
      </c>
      <c r="G122" s="54" t="str">
        <f>IF($B122="","",VLOOKUP($B122,'Class. Personale'!$B:$I,6,))</f>
        <v/>
      </c>
      <c r="H122" s="54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52" t="str">
        <f>IF($B123="","",VLOOKUP($B123,'Class. Personale'!$B:$I,2,))</f>
        <v/>
      </c>
      <c r="D123" s="52" t="str">
        <f>IF($B123="","",VLOOKUP($B123,'Class. Personale'!$B:$I,3,))</f>
        <v/>
      </c>
      <c r="E123" s="53" t="str">
        <f t="shared" si="40"/>
        <v/>
      </c>
      <c r="F123" s="54" t="str">
        <f>IF($B123="","",VLOOKUP($B123,'Class. Personale'!$B:$I,5,))</f>
        <v/>
      </c>
      <c r="G123" s="54" t="str">
        <f>IF($B123="","",VLOOKUP($B123,'Class. Personale'!$B:$I,6,))</f>
        <v/>
      </c>
      <c r="H123" s="54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52" t="str">
        <f>IF($B124="","",VLOOKUP($B124,'Class. Personale'!$B:$I,2,))</f>
        <v/>
      </c>
      <c r="D124" s="52" t="str">
        <f>IF($B124="","",VLOOKUP($B124,'Class. Personale'!$B:$I,3,))</f>
        <v/>
      </c>
      <c r="E124" s="53" t="str">
        <f t="shared" si="40"/>
        <v/>
      </c>
      <c r="F124" s="54" t="str">
        <f>IF($B124="","",VLOOKUP($B124,'Class. Personale'!$B:$I,5,))</f>
        <v/>
      </c>
      <c r="G124" s="54" t="str">
        <f>IF($B124="","",VLOOKUP($B124,'Class. Personale'!$B:$I,6,))</f>
        <v/>
      </c>
      <c r="H124" s="54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52" t="str">
        <f>IF($B125="","",VLOOKUP($B125,'Class. Personale'!$B:$I,2,))</f>
        <v/>
      </c>
      <c r="D125" s="52" t="str">
        <f>IF($B125="","",VLOOKUP($B125,'Class. Personale'!$B:$I,3,))</f>
        <v/>
      </c>
      <c r="E125" s="53" t="str">
        <f t="shared" si="40"/>
        <v/>
      </c>
      <c r="F125" s="54" t="str">
        <f>IF($B125="","",VLOOKUP($B125,'Class. Personale'!$B:$I,5,))</f>
        <v/>
      </c>
      <c r="G125" s="54" t="str">
        <f>IF($B125="","",VLOOKUP($B125,'Class. Personale'!$B:$I,6,))</f>
        <v/>
      </c>
      <c r="H125" s="54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52" t="str">
        <f>IF($B126="","",VLOOKUP($B126,'Class. Personale'!$B:$I,2,))</f>
        <v/>
      </c>
      <c r="D126" s="52" t="str">
        <f>IF($B126="","",VLOOKUP($B126,'Class. Personale'!$B:$I,3,))</f>
        <v/>
      </c>
      <c r="E126" s="53" t="str">
        <f t="shared" si="40"/>
        <v/>
      </c>
      <c r="F126" s="54" t="str">
        <f>IF($B126="","",VLOOKUP($B126,'Class. Personale'!$B:$I,5,))</f>
        <v/>
      </c>
      <c r="G126" s="54" t="str">
        <f>IF($B126="","",VLOOKUP($B126,'Class. Personale'!$B:$I,6,))</f>
        <v/>
      </c>
      <c r="H126" s="54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52" t="str">
        <f>IF($B127="","",VLOOKUP($B127,'Class. Personale'!$B:$I,2,))</f>
        <v/>
      </c>
      <c r="D127" s="52" t="str">
        <f>IF($B127="","",VLOOKUP($B127,'Class. Personale'!$B:$I,3,))</f>
        <v/>
      </c>
      <c r="E127" s="53" t="str">
        <f t="shared" si="40"/>
        <v/>
      </c>
      <c r="F127" s="54" t="str">
        <f>IF($B127="","",VLOOKUP($B127,'Class. Personale'!$B:$I,5,))</f>
        <v/>
      </c>
      <c r="G127" s="54" t="str">
        <f>IF($B127="","",VLOOKUP($B127,'Class. Personale'!$B:$I,6,))</f>
        <v/>
      </c>
      <c r="H127" s="54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52" t="str">
        <f>IF($B128="","",VLOOKUP($B128,'Class. Personale'!$B:$I,2,))</f>
        <v/>
      </c>
      <c r="D128" s="52" t="str">
        <f>IF($B128="","",VLOOKUP($B128,'Class. Personale'!$B:$I,3,))</f>
        <v/>
      </c>
      <c r="E128" s="53" t="str">
        <f t="shared" si="40"/>
        <v/>
      </c>
      <c r="F128" s="54" t="str">
        <f>IF($B128="","",VLOOKUP($B128,'Class. Personale'!$B:$I,5,))</f>
        <v/>
      </c>
      <c r="G128" s="54" t="str">
        <f>IF($B128="","",VLOOKUP($B128,'Class. Personale'!$B:$I,6,))</f>
        <v/>
      </c>
      <c r="H128" s="54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52" t="str">
        <f>IF($B129="","",VLOOKUP($B129,'Class. Personale'!$B:$I,2,))</f>
        <v/>
      </c>
      <c r="D129" s="52" t="str">
        <f>IF($B129="","",VLOOKUP($B129,'Class. Personale'!$B:$I,3,))</f>
        <v/>
      </c>
      <c r="E129" s="53" t="str">
        <f t="shared" si="40"/>
        <v/>
      </c>
      <c r="F129" s="54" t="str">
        <f>IF($B129="","",VLOOKUP($B129,'Class. Personale'!$B:$I,5,))</f>
        <v/>
      </c>
      <c r="G129" s="54" t="str">
        <f>IF($B129="","",VLOOKUP($B129,'Class. Personale'!$B:$I,6,))</f>
        <v/>
      </c>
      <c r="H129" s="54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52" t="str">
        <f>IF($B130="","",VLOOKUP($B130,'Class. Personale'!$B:$I,2,))</f>
        <v/>
      </c>
      <c r="D130" s="52" t="str">
        <f>IF($B130="","",VLOOKUP($B130,'Class. Personale'!$B:$I,3,))</f>
        <v/>
      </c>
      <c r="E130" s="53" t="str">
        <f t="shared" si="40"/>
        <v/>
      </c>
      <c r="F130" s="54" t="str">
        <f>IF($B130="","",VLOOKUP($B130,'Class. Personale'!$B:$I,5,))</f>
        <v/>
      </c>
      <c r="G130" s="54" t="str">
        <f>IF($B130="","",VLOOKUP($B130,'Class. Personale'!$B:$I,6,))</f>
        <v/>
      </c>
      <c r="H130" s="54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52" t="str">
        <f>IF($B131="","",VLOOKUP($B131,'Class. Personale'!$B:$I,2,))</f>
        <v/>
      </c>
      <c r="D131" s="52" t="str">
        <f>IF($B131="","",VLOOKUP($B131,'Class. Personale'!$B:$I,3,))</f>
        <v/>
      </c>
      <c r="E131" s="53" t="str">
        <f t="shared" si="40"/>
        <v/>
      </c>
      <c r="F131" s="54" t="str">
        <f>IF($B131="","",VLOOKUP($B131,'Class. Personale'!$B:$I,5,))</f>
        <v/>
      </c>
      <c r="G131" s="54" t="str">
        <f>IF($B131="","",VLOOKUP($B131,'Class. Personale'!$B:$I,6,))</f>
        <v/>
      </c>
      <c r="H131" s="54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52" t="str">
        <f>IF($B132="","",VLOOKUP($B132,'Class. Personale'!$B:$I,2,))</f>
        <v/>
      </c>
      <c r="D132" s="52" t="str">
        <f>IF($B132="","",VLOOKUP($B132,'Class. Personale'!$B:$I,3,))</f>
        <v/>
      </c>
      <c r="E132" s="53" t="str">
        <f t="shared" ref="E132:E152" si="41">CONCATENATE(C132,D132)</f>
        <v/>
      </c>
      <c r="F132" s="54" t="str">
        <f>IF($B132="","",VLOOKUP($B132,'Class. Personale'!$B:$I,5,))</f>
        <v/>
      </c>
      <c r="G132" s="54" t="str">
        <f>IF($B132="","",VLOOKUP($B132,'Class. Personale'!$B:$I,6,))</f>
        <v/>
      </c>
      <c r="H132" s="54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52" t="str">
        <f>IF($B133="","",VLOOKUP($B133,'Class. Personale'!$B:$I,2,))</f>
        <v/>
      </c>
      <c r="D133" s="52" t="str">
        <f>IF($B133="","",VLOOKUP($B133,'Class. Personale'!$B:$I,3,))</f>
        <v/>
      </c>
      <c r="E133" s="53" t="str">
        <f t="shared" si="41"/>
        <v/>
      </c>
      <c r="F133" s="54" t="str">
        <f>IF($B133="","",VLOOKUP($B133,'Class. Personale'!$B:$I,5,))</f>
        <v/>
      </c>
      <c r="G133" s="54" t="str">
        <f>IF($B133="","",VLOOKUP($B133,'Class. Personale'!$B:$I,6,))</f>
        <v/>
      </c>
      <c r="H133" s="54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52" t="str">
        <f>IF($B134="","",VLOOKUP($B134,'Class. Personale'!$B:$I,2,))</f>
        <v/>
      </c>
      <c r="D134" s="52" t="str">
        <f>IF($B134="","",VLOOKUP($B134,'Class. Personale'!$B:$I,3,))</f>
        <v/>
      </c>
      <c r="E134" s="53" t="str">
        <f t="shared" si="41"/>
        <v/>
      </c>
      <c r="F134" s="54" t="str">
        <f>IF($B134="","",VLOOKUP($B134,'Class. Personale'!$B:$I,5,))</f>
        <v/>
      </c>
      <c r="G134" s="54" t="str">
        <f>IF($B134="","",VLOOKUP($B134,'Class. Personale'!$B:$I,6,))</f>
        <v/>
      </c>
      <c r="H134" s="54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52" t="str">
        <f>IF($B135="","",VLOOKUP($B135,'Class. Personale'!$B:$I,2,))</f>
        <v/>
      </c>
      <c r="D135" s="52" t="str">
        <f>IF($B135="","",VLOOKUP($B135,'Class. Personale'!$B:$I,3,))</f>
        <v/>
      </c>
      <c r="E135" s="53" t="str">
        <f t="shared" si="41"/>
        <v/>
      </c>
      <c r="F135" s="54" t="str">
        <f>IF($B135="","",VLOOKUP($B135,'Class. Personale'!$B:$I,5,))</f>
        <v/>
      </c>
      <c r="G135" s="54" t="str">
        <f>IF($B135="","",VLOOKUP($B135,'Class. Personale'!$B:$I,6,))</f>
        <v/>
      </c>
      <c r="H135" s="54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52" t="str">
        <f>IF($B136="","",VLOOKUP($B136,'Class. Personale'!$B:$I,2,))</f>
        <v/>
      </c>
      <c r="D136" s="52" t="str">
        <f>IF($B136="","",VLOOKUP($B136,'Class. Personale'!$B:$I,3,))</f>
        <v/>
      </c>
      <c r="E136" s="53" t="str">
        <f t="shared" si="41"/>
        <v/>
      </c>
      <c r="F136" s="54" t="str">
        <f>IF($B136="","",VLOOKUP($B136,'Class. Personale'!$B:$I,5,))</f>
        <v/>
      </c>
      <c r="G136" s="54" t="str">
        <f>IF($B136="","",VLOOKUP($B136,'Class. Personale'!$B:$I,6,))</f>
        <v/>
      </c>
      <c r="H136" s="54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52" t="str">
        <f>IF($B137="","",VLOOKUP($B137,'Class. Personale'!$B:$I,2,))</f>
        <v/>
      </c>
      <c r="D137" s="52" t="str">
        <f>IF($B137="","",VLOOKUP($B137,'Class. Personale'!$B:$I,3,))</f>
        <v/>
      </c>
      <c r="E137" s="53" t="str">
        <f t="shared" si="41"/>
        <v/>
      </c>
      <c r="F137" s="54" t="str">
        <f>IF($B137="","",VLOOKUP($B137,'Class. Personale'!$B:$I,5,))</f>
        <v/>
      </c>
      <c r="G137" s="54" t="str">
        <f>IF($B137="","",VLOOKUP($B137,'Class. Personale'!$B:$I,6,))</f>
        <v/>
      </c>
      <c r="H137" s="54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52" t="str">
        <f>IF($B138="","",VLOOKUP($B138,'Class. Personale'!$B:$I,2,))</f>
        <v/>
      </c>
      <c r="D138" s="52" t="str">
        <f>IF($B138="","",VLOOKUP($B138,'Class. Personale'!$B:$I,3,))</f>
        <v/>
      </c>
      <c r="E138" s="53" t="str">
        <f t="shared" si="41"/>
        <v/>
      </c>
      <c r="F138" s="54" t="str">
        <f>IF($B138="","",VLOOKUP($B138,'Class. Personale'!$B:$I,5,))</f>
        <v/>
      </c>
      <c r="G138" s="54" t="str">
        <f>IF($B138="","",VLOOKUP($B138,'Class. Personale'!$B:$I,6,))</f>
        <v/>
      </c>
      <c r="H138" s="54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52" t="str">
        <f>IF($B139="","",VLOOKUP($B139,'Class. Personale'!$B:$I,2,))</f>
        <v/>
      </c>
      <c r="D139" s="52" t="str">
        <f>IF($B139="","",VLOOKUP($B139,'Class. Personale'!$B:$I,3,))</f>
        <v/>
      </c>
      <c r="E139" s="53" t="str">
        <f t="shared" si="41"/>
        <v/>
      </c>
      <c r="F139" s="54" t="str">
        <f>IF($B139="","",VLOOKUP($B139,'Class. Personale'!$B:$I,5,))</f>
        <v/>
      </c>
      <c r="G139" s="54" t="str">
        <f>IF($B139="","",VLOOKUP($B139,'Class. Personale'!$B:$I,6,))</f>
        <v/>
      </c>
      <c r="H139" s="54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52" t="str">
        <f>IF($B140="","",VLOOKUP($B140,'Class. Personale'!$B:$I,2,))</f>
        <v/>
      </c>
      <c r="D140" s="52" t="str">
        <f>IF($B140="","",VLOOKUP($B140,'Class. Personale'!$B:$I,3,))</f>
        <v/>
      </c>
      <c r="E140" s="53" t="str">
        <f t="shared" si="41"/>
        <v/>
      </c>
      <c r="F140" s="54" t="str">
        <f>IF($B140="","",VLOOKUP($B140,'Class. Personale'!$B:$I,5,))</f>
        <v/>
      </c>
      <c r="G140" s="54" t="str">
        <f>IF($B140="","",VLOOKUP($B140,'Class. Personale'!$B:$I,6,))</f>
        <v/>
      </c>
      <c r="H140" s="54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52" t="str">
        <f>IF($B141="","",VLOOKUP($B141,'Class. Personale'!$B:$I,2,))</f>
        <v/>
      </c>
      <c r="D141" s="52" t="str">
        <f>IF($B141="","",VLOOKUP($B141,'Class. Personale'!$B:$I,3,))</f>
        <v/>
      </c>
      <c r="E141" s="53" t="str">
        <f t="shared" si="41"/>
        <v/>
      </c>
      <c r="F141" s="54" t="str">
        <f>IF($B141="","",VLOOKUP($B141,'Class. Personale'!$B:$I,5,))</f>
        <v/>
      </c>
      <c r="G141" s="54" t="str">
        <f>IF($B141="","",VLOOKUP($B141,'Class. Personale'!$B:$I,6,))</f>
        <v/>
      </c>
      <c r="H141" s="54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52" t="str">
        <f>IF($B142="","",VLOOKUP($B142,'Class. Personale'!$B:$I,2,))</f>
        <v/>
      </c>
      <c r="D142" s="52" t="str">
        <f>IF($B142="","",VLOOKUP($B142,'Class. Personale'!$B:$I,3,))</f>
        <v/>
      </c>
      <c r="E142" s="53" t="str">
        <f t="shared" si="41"/>
        <v/>
      </c>
      <c r="F142" s="54" t="str">
        <f>IF($B142="","",VLOOKUP($B142,'Class. Personale'!$B:$I,5,))</f>
        <v/>
      </c>
      <c r="G142" s="54" t="str">
        <f>IF($B142="","",VLOOKUP($B142,'Class. Personale'!$B:$I,6,))</f>
        <v/>
      </c>
      <c r="H142" s="54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52" t="str">
        <f>IF($B143="","",VLOOKUP($B143,'Class. Personale'!$B:$I,2,))</f>
        <v/>
      </c>
      <c r="D143" s="52" t="str">
        <f>IF($B143="","",VLOOKUP($B143,'Class. Personale'!$B:$I,3,))</f>
        <v/>
      </c>
      <c r="E143" s="53" t="str">
        <f t="shared" si="41"/>
        <v/>
      </c>
      <c r="F143" s="54" t="str">
        <f>IF($B143="","",VLOOKUP($B143,'Class. Personale'!$B:$I,5,))</f>
        <v/>
      </c>
      <c r="G143" s="54" t="str">
        <f>IF($B143="","",VLOOKUP($B143,'Class. Personale'!$B:$I,6,))</f>
        <v/>
      </c>
      <c r="H143" s="54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52" t="str">
        <f>IF($B144="","",VLOOKUP($B144,'Class. Personale'!$B:$I,2,))</f>
        <v/>
      </c>
      <c r="D144" s="52" t="str">
        <f>IF($B144="","",VLOOKUP($B144,'Class. Personale'!$B:$I,3,))</f>
        <v/>
      </c>
      <c r="E144" s="53" t="str">
        <f t="shared" si="41"/>
        <v/>
      </c>
      <c r="F144" s="54" t="str">
        <f>IF($B144="","",VLOOKUP($B144,'Class. Personale'!$B:$I,5,))</f>
        <v/>
      </c>
      <c r="G144" s="54" t="str">
        <f>IF($B144="","",VLOOKUP($B144,'Class. Personale'!$B:$I,6,))</f>
        <v/>
      </c>
      <c r="H144" s="54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52" t="str">
        <f>IF($B145="","",VLOOKUP($B145,'Class. Personale'!$B:$I,2,))</f>
        <v/>
      </c>
      <c r="D145" s="52" t="str">
        <f>IF($B145="","",VLOOKUP($B145,'Class. Personale'!$B:$I,3,))</f>
        <v/>
      </c>
      <c r="E145" s="53" t="str">
        <f t="shared" si="41"/>
        <v/>
      </c>
      <c r="F145" s="54" t="str">
        <f>IF($B145="","",VLOOKUP($B145,'Class. Personale'!$B:$I,5,))</f>
        <v/>
      </c>
      <c r="G145" s="54" t="str">
        <f>IF($B145="","",VLOOKUP($B145,'Class. Personale'!$B:$I,6,))</f>
        <v/>
      </c>
      <c r="H145" s="54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52" t="str">
        <f>IF($B146="","",VLOOKUP($B146,'Class. Personale'!$B:$I,2,))</f>
        <v/>
      </c>
      <c r="D146" s="52" t="str">
        <f>IF($B146="","",VLOOKUP($B146,'Class. Personale'!$B:$I,3,))</f>
        <v/>
      </c>
      <c r="E146" s="53" t="str">
        <f t="shared" si="41"/>
        <v/>
      </c>
      <c r="F146" s="54" t="str">
        <f>IF($B146="","",VLOOKUP($B146,'Class. Personale'!$B:$I,5,))</f>
        <v/>
      </c>
      <c r="G146" s="54" t="str">
        <f>IF($B146="","",VLOOKUP($B146,'Class. Personale'!$B:$I,6,))</f>
        <v/>
      </c>
      <c r="H146" s="54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52" t="str">
        <f>IF($B147="","",VLOOKUP($B147,'Class. Personale'!$B:$I,2,))</f>
        <v/>
      </c>
      <c r="D147" s="52" t="str">
        <f>IF($B147="","",VLOOKUP($B147,'Class. Personale'!$B:$I,3,))</f>
        <v/>
      </c>
      <c r="E147" s="53" t="str">
        <f t="shared" si="41"/>
        <v/>
      </c>
      <c r="F147" s="54" t="str">
        <f>IF($B147="","",VLOOKUP($B147,'Class. Personale'!$B:$I,5,))</f>
        <v/>
      </c>
      <c r="G147" s="54" t="str">
        <f>IF($B147="","",VLOOKUP($B147,'Class. Personale'!$B:$I,6,))</f>
        <v/>
      </c>
      <c r="H147" s="54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52" t="str">
        <f>IF($B148="","",VLOOKUP($B148,'Class. Personale'!$B:$I,2,))</f>
        <v/>
      </c>
      <c r="D148" s="52" t="str">
        <f>IF($B148="","",VLOOKUP($B148,'Class. Personale'!$B:$I,3,))</f>
        <v/>
      </c>
      <c r="E148" s="53" t="str">
        <f t="shared" si="41"/>
        <v/>
      </c>
      <c r="F148" s="54" t="str">
        <f>IF($B148="","",VLOOKUP($B148,'Class. Personale'!$B:$I,5,))</f>
        <v/>
      </c>
      <c r="G148" s="54" t="str">
        <f>IF($B148="","",VLOOKUP($B148,'Class. Personale'!$B:$I,6,))</f>
        <v/>
      </c>
      <c r="H148" s="54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52" t="str">
        <f>IF($B149="","",VLOOKUP($B149,'Class. Personale'!$B:$I,2,))</f>
        <v/>
      </c>
      <c r="D149" s="52" t="str">
        <f>IF($B149="","",VLOOKUP($B149,'Class. Personale'!$B:$I,3,))</f>
        <v/>
      </c>
      <c r="E149" s="53" t="str">
        <f t="shared" si="41"/>
        <v/>
      </c>
      <c r="F149" s="54" t="str">
        <f>IF($B149="","",VLOOKUP($B149,'Class. Personale'!$B:$I,5,))</f>
        <v/>
      </c>
      <c r="G149" s="54" t="str">
        <f>IF($B149="","",VLOOKUP($B149,'Class. Personale'!$B:$I,6,))</f>
        <v/>
      </c>
      <c r="H149" s="54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52" t="str">
        <f>IF($B150="","",VLOOKUP($B150,'Class. Personale'!$B:$I,2,))</f>
        <v/>
      </c>
      <c r="D150" s="52" t="str">
        <f>IF($B150="","",VLOOKUP($B150,'Class. Personale'!$B:$I,3,))</f>
        <v/>
      </c>
      <c r="E150" s="53" t="str">
        <f t="shared" si="41"/>
        <v/>
      </c>
      <c r="F150" s="54" t="str">
        <f>IF($B150="","",VLOOKUP($B150,'Class. Personale'!$B:$I,5,))</f>
        <v/>
      </c>
      <c r="G150" s="54" t="str">
        <f>IF($B150="","",VLOOKUP($B150,'Class. Personale'!$B:$I,6,))</f>
        <v/>
      </c>
      <c r="H150" s="54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52" t="str">
        <f>IF($B151="","",VLOOKUP($B151,'Class. Personale'!$B:$I,2,))</f>
        <v/>
      </c>
      <c r="D151" s="52" t="str">
        <f>IF($B151="","",VLOOKUP($B151,'Class. Personale'!$B:$I,3,))</f>
        <v/>
      </c>
      <c r="E151" s="53" t="str">
        <f t="shared" si="41"/>
        <v/>
      </c>
      <c r="F151" s="54" t="str">
        <f>IF($B151="","",VLOOKUP($B151,'Class. Personale'!$B:$I,5,))</f>
        <v/>
      </c>
      <c r="G151" s="54" t="str">
        <f>IF($B151="","",VLOOKUP($B151,'Class. Personale'!$B:$I,6,))</f>
        <v/>
      </c>
      <c r="H151" s="54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52" t="str">
        <f>IF($B152="","",VLOOKUP($B152,'Class. Personale'!$B:$I,2,))</f>
        <v/>
      </c>
      <c r="D152" s="52" t="str">
        <f>IF($B152="","",VLOOKUP($B152,'Class. Personale'!$B:$I,3,))</f>
        <v/>
      </c>
      <c r="E152" s="53" t="str">
        <f t="shared" si="41"/>
        <v/>
      </c>
      <c r="F152" s="54" t="str">
        <f>IF($B152="","",VLOOKUP($B152,'Class. Personale'!$B:$I,5,))</f>
        <v/>
      </c>
      <c r="G152" s="54" t="str">
        <f>IF($B152="","",VLOOKUP($B152,'Class. Personale'!$B:$I,6,))</f>
        <v/>
      </c>
      <c r="H152" s="54" t="str">
        <f>IF($B152="","",VLOOKUP($B152,'Class. Personale'!$B:$I,7,))</f>
        <v/>
      </c>
      <c r="K152" s="32">
        <v>851</v>
      </c>
    </row>
    <row r="153" spans="1:11" x14ac:dyDescent="0.15">
      <c r="K153" s="32">
        <v>850</v>
      </c>
    </row>
    <row r="154" spans="1:11" x14ac:dyDescent="0.15">
      <c r="K154" s="32">
        <v>849</v>
      </c>
    </row>
    <row r="155" spans="1:11" x14ac:dyDescent="0.15">
      <c r="K155" s="32">
        <v>848</v>
      </c>
    </row>
    <row r="156" spans="1:11" x14ac:dyDescent="0.15">
      <c r="K156" s="32">
        <v>847</v>
      </c>
    </row>
    <row r="157" spans="1:11" x14ac:dyDescent="0.15">
      <c r="K157" s="32">
        <v>846</v>
      </c>
    </row>
    <row r="158" spans="1:11" x14ac:dyDescent="0.15">
      <c r="K158" s="32">
        <v>845</v>
      </c>
    </row>
    <row r="159" spans="1:11" x14ac:dyDescent="0.15">
      <c r="K159" s="32">
        <v>844</v>
      </c>
    </row>
    <row r="160" spans="1:11" x14ac:dyDescent="0.15">
      <c r="K160" s="32">
        <v>843</v>
      </c>
    </row>
    <row r="161" spans="11:11" x14ac:dyDescent="0.15">
      <c r="K161" s="32">
        <v>842</v>
      </c>
    </row>
    <row r="162" spans="11:11" x14ac:dyDescent="0.15">
      <c r="K162" s="32">
        <v>841</v>
      </c>
    </row>
    <row r="163" spans="11:11" x14ac:dyDescent="0.15">
      <c r="K163" s="32">
        <v>840</v>
      </c>
    </row>
    <row r="164" spans="11:11" x14ac:dyDescent="0.15">
      <c r="K164" s="32">
        <v>839</v>
      </c>
    </row>
    <row r="165" spans="11:11" x14ac:dyDescent="0.15">
      <c r="K165" s="32">
        <v>838</v>
      </c>
    </row>
    <row r="166" spans="11:11" x14ac:dyDescent="0.15">
      <c r="K166" s="32">
        <v>837</v>
      </c>
    </row>
    <row r="167" spans="11:11" x14ac:dyDescent="0.15">
      <c r="K167" s="32">
        <v>836</v>
      </c>
    </row>
    <row r="168" spans="11:11" x14ac:dyDescent="0.15">
      <c r="K168" s="32">
        <v>835</v>
      </c>
    </row>
    <row r="169" spans="11:11" x14ac:dyDescent="0.15">
      <c r="K169" s="32">
        <v>834</v>
      </c>
    </row>
    <row r="170" spans="11:11" x14ac:dyDescent="0.15">
      <c r="K170" s="32">
        <v>833</v>
      </c>
    </row>
    <row r="171" spans="11:11" x14ac:dyDescent="0.15">
      <c r="K171" s="32">
        <v>832</v>
      </c>
    </row>
    <row r="172" spans="11:11" x14ac:dyDescent="0.15">
      <c r="K172" s="32">
        <v>831</v>
      </c>
    </row>
    <row r="173" spans="11:11" x14ac:dyDescent="0.15">
      <c r="K173" s="32">
        <v>830</v>
      </c>
    </row>
    <row r="174" spans="11:11" x14ac:dyDescent="0.15">
      <c r="K174" s="32">
        <v>829</v>
      </c>
    </row>
    <row r="175" spans="11:11" x14ac:dyDescent="0.15">
      <c r="K175" s="32">
        <v>828</v>
      </c>
    </row>
    <row r="176" spans="11:11" x14ac:dyDescent="0.15">
      <c r="K176" s="32">
        <v>827</v>
      </c>
    </row>
    <row r="177" spans="11:11" x14ac:dyDescent="0.15">
      <c r="K177" s="32">
        <v>826</v>
      </c>
    </row>
    <row r="178" spans="11:11" x14ac:dyDescent="0.15">
      <c r="K178" s="32">
        <v>825</v>
      </c>
    </row>
    <row r="179" spans="11:11" x14ac:dyDescent="0.15">
      <c r="K179" s="32">
        <v>824</v>
      </c>
    </row>
    <row r="180" spans="11:11" x14ac:dyDescent="0.15">
      <c r="K180" s="32">
        <v>823</v>
      </c>
    </row>
    <row r="181" spans="11:11" x14ac:dyDescent="0.15">
      <c r="K181" s="32">
        <v>822</v>
      </c>
    </row>
    <row r="182" spans="11:11" x14ac:dyDescent="0.15">
      <c r="K182" s="32">
        <v>821</v>
      </c>
    </row>
    <row r="183" spans="11:11" x14ac:dyDescent="0.15">
      <c r="K183" s="32">
        <v>820</v>
      </c>
    </row>
    <row r="184" spans="11:11" x14ac:dyDescent="0.15">
      <c r="K184" s="32">
        <v>819</v>
      </c>
    </row>
    <row r="185" spans="11:11" x14ac:dyDescent="0.15">
      <c r="K185" s="32">
        <v>818</v>
      </c>
    </row>
    <row r="186" spans="11:11" x14ac:dyDescent="0.15">
      <c r="K186" s="32">
        <v>817</v>
      </c>
    </row>
    <row r="187" spans="11:11" x14ac:dyDescent="0.15">
      <c r="K187" s="32">
        <v>816</v>
      </c>
    </row>
    <row r="188" spans="11:11" x14ac:dyDescent="0.15">
      <c r="K188" s="32">
        <v>815</v>
      </c>
    </row>
    <row r="189" spans="11:11" x14ac:dyDescent="0.15">
      <c r="K189" s="32">
        <v>814</v>
      </c>
    </row>
    <row r="190" spans="11:11" x14ac:dyDescent="0.15">
      <c r="K190" s="32">
        <v>813</v>
      </c>
    </row>
    <row r="191" spans="11:11" x14ac:dyDescent="0.15">
      <c r="K191" s="32">
        <v>812</v>
      </c>
    </row>
    <row r="192" spans="11:11" x14ac:dyDescent="0.15">
      <c r="K192" s="32">
        <v>811</v>
      </c>
    </row>
    <row r="193" spans="11:11" x14ac:dyDescent="0.15">
      <c r="K193" s="32">
        <v>810</v>
      </c>
    </row>
    <row r="194" spans="11:11" x14ac:dyDescent="0.15">
      <c r="K194" s="32">
        <v>809</v>
      </c>
    </row>
    <row r="195" spans="11:11" x14ac:dyDescent="0.15">
      <c r="K195" s="32">
        <v>808</v>
      </c>
    </row>
    <row r="196" spans="11:11" x14ac:dyDescent="0.15">
      <c r="K196" s="32">
        <v>807</v>
      </c>
    </row>
    <row r="197" spans="11:11" x14ac:dyDescent="0.15">
      <c r="K197" s="32">
        <v>806</v>
      </c>
    </row>
    <row r="198" spans="11:11" x14ac:dyDescent="0.15">
      <c r="K198" s="32">
        <v>805</v>
      </c>
    </row>
    <row r="199" spans="11:11" x14ac:dyDescent="0.15">
      <c r="K199" s="32">
        <v>804</v>
      </c>
    </row>
    <row r="200" spans="11:11" x14ac:dyDescent="0.15">
      <c r="K200" s="32">
        <v>803</v>
      </c>
    </row>
    <row r="201" spans="11:11" x14ac:dyDescent="0.15">
      <c r="K201" s="32">
        <v>802</v>
      </c>
    </row>
    <row r="202" spans="11:11" x14ac:dyDescent="0.15">
      <c r="K202" s="32">
        <v>801</v>
      </c>
    </row>
    <row r="203" spans="11:11" x14ac:dyDescent="0.15">
      <c r="K203" s="32">
        <v>800</v>
      </c>
    </row>
    <row r="204" spans="11:11" x14ac:dyDescent="0.15">
      <c r="K204" s="32">
        <v>799</v>
      </c>
    </row>
    <row r="205" spans="11:11" x14ac:dyDescent="0.15">
      <c r="K205" s="32">
        <v>798</v>
      </c>
    </row>
    <row r="206" spans="11:11" x14ac:dyDescent="0.15">
      <c r="K206" s="32">
        <v>797</v>
      </c>
    </row>
    <row r="207" spans="11:11" x14ac:dyDescent="0.15">
      <c r="K207" s="32">
        <v>796</v>
      </c>
    </row>
    <row r="208" spans="11:11" x14ac:dyDescent="0.15">
      <c r="K208" s="32">
        <v>795</v>
      </c>
    </row>
    <row r="209" spans="11:11" x14ac:dyDescent="0.15">
      <c r="K209" s="32">
        <v>794</v>
      </c>
    </row>
    <row r="210" spans="11:11" x14ac:dyDescent="0.15">
      <c r="K210" s="32">
        <v>793</v>
      </c>
    </row>
    <row r="211" spans="11:11" x14ac:dyDescent="0.15">
      <c r="K211" s="32">
        <v>792</v>
      </c>
    </row>
    <row r="212" spans="11:11" x14ac:dyDescent="0.15">
      <c r="K212" s="32">
        <v>791</v>
      </c>
    </row>
    <row r="213" spans="11:11" x14ac:dyDescent="0.15">
      <c r="K213" s="32">
        <v>790</v>
      </c>
    </row>
    <row r="214" spans="11:11" x14ac:dyDescent="0.15">
      <c r="K214" s="32">
        <v>789</v>
      </c>
    </row>
    <row r="215" spans="11:11" x14ac:dyDescent="0.15">
      <c r="K215" s="32">
        <v>788</v>
      </c>
    </row>
    <row r="216" spans="11:11" x14ac:dyDescent="0.15">
      <c r="K216" s="32">
        <v>787</v>
      </c>
    </row>
    <row r="217" spans="11:11" x14ac:dyDescent="0.15">
      <c r="K217" s="32">
        <v>786</v>
      </c>
    </row>
    <row r="218" spans="11:11" x14ac:dyDescent="0.15">
      <c r="K218" s="32">
        <v>785</v>
      </c>
    </row>
    <row r="219" spans="11:11" x14ac:dyDescent="0.15">
      <c r="K219" s="32">
        <v>784</v>
      </c>
    </row>
    <row r="220" spans="11:11" x14ac:dyDescent="0.15">
      <c r="K220" s="32">
        <v>783</v>
      </c>
    </row>
    <row r="221" spans="11:11" x14ac:dyDescent="0.15">
      <c r="K221" s="32">
        <v>782</v>
      </c>
    </row>
    <row r="222" spans="11:11" x14ac:dyDescent="0.15">
      <c r="K222" s="32">
        <v>781</v>
      </c>
    </row>
    <row r="223" spans="11:11" x14ac:dyDescent="0.15">
      <c r="K223" s="32">
        <v>780</v>
      </c>
    </row>
    <row r="224" spans="11:11" x14ac:dyDescent="0.15">
      <c r="K224" s="32">
        <v>779</v>
      </c>
    </row>
    <row r="225" spans="11:11" x14ac:dyDescent="0.15">
      <c r="K225" s="32">
        <v>778</v>
      </c>
    </row>
    <row r="226" spans="11:11" x14ac:dyDescent="0.15">
      <c r="K226" s="32">
        <v>777</v>
      </c>
    </row>
    <row r="227" spans="11:11" x14ac:dyDescent="0.15">
      <c r="K227" s="32">
        <v>776</v>
      </c>
    </row>
    <row r="228" spans="11:11" x14ac:dyDescent="0.15">
      <c r="K228" s="32">
        <v>775</v>
      </c>
    </row>
    <row r="229" spans="11:11" x14ac:dyDescent="0.15">
      <c r="K229" s="32">
        <v>774</v>
      </c>
    </row>
    <row r="230" spans="11:11" x14ac:dyDescent="0.15">
      <c r="K230" s="32">
        <v>773</v>
      </c>
    </row>
    <row r="231" spans="11:11" x14ac:dyDescent="0.15">
      <c r="K231" s="32">
        <v>772</v>
      </c>
    </row>
    <row r="232" spans="11:11" x14ac:dyDescent="0.15">
      <c r="K232" s="32">
        <v>771</v>
      </c>
    </row>
    <row r="233" spans="11:11" x14ac:dyDescent="0.15">
      <c r="K233" s="32">
        <v>770</v>
      </c>
    </row>
    <row r="234" spans="11:11" x14ac:dyDescent="0.15">
      <c r="K234" s="32">
        <v>769</v>
      </c>
    </row>
    <row r="235" spans="11:11" x14ac:dyDescent="0.15">
      <c r="K235" s="32">
        <v>768</v>
      </c>
    </row>
    <row r="236" spans="11:11" x14ac:dyDescent="0.15">
      <c r="K236" s="32">
        <v>767</v>
      </c>
    </row>
    <row r="237" spans="11:11" x14ac:dyDescent="0.15">
      <c r="K237" s="32">
        <v>766</v>
      </c>
    </row>
    <row r="238" spans="11:11" x14ac:dyDescent="0.15">
      <c r="K238" s="32">
        <v>765</v>
      </c>
    </row>
    <row r="239" spans="11:11" x14ac:dyDescent="0.15">
      <c r="K239" s="32">
        <v>764</v>
      </c>
    </row>
    <row r="240" spans="11:11" x14ac:dyDescent="0.15">
      <c r="K240" s="32">
        <v>763</v>
      </c>
    </row>
    <row r="241" spans="11:11" x14ac:dyDescent="0.15">
      <c r="K241" s="32">
        <v>762</v>
      </c>
    </row>
    <row r="242" spans="11:11" x14ac:dyDescent="0.15">
      <c r="K242" s="32">
        <v>761</v>
      </c>
    </row>
    <row r="243" spans="11:11" x14ac:dyDescent="0.15">
      <c r="K243" s="32">
        <v>760</v>
      </c>
    </row>
    <row r="244" spans="11:11" x14ac:dyDescent="0.15">
      <c r="K244" s="32">
        <v>759</v>
      </c>
    </row>
    <row r="245" spans="11:11" x14ac:dyDescent="0.15">
      <c r="K245" s="32">
        <v>758</v>
      </c>
    </row>
    <row r="246" spans="11:11" x14ac:dyDescent="0.15">
      <c r="K246" s="32">
        <v>757</v>
      </c>
    </row>
    <row r="247" spans="11:11" x14ac:dyDescent="0.15">
      <c r="K247" s="32">
        <v>756</v>
      </c>
    </row>
    <row r="248" spans="11:11" x14ac:dyDescent="0.15">
      <c r="K248" s="32">
        <v>755</v>
      </c>
    </row>
    <row r="249" spans="11:11" x14ac:dyDescent="0.15">
      <c r="K249" s="32">
        <v>754</v>
      </c>
    </row>
    <row r="250" spans="11:11" x14ac:dyDescent="0.15">
      <c r="K250" s="32">
        <v>753</v>
      </c>
    </row>
    <row r="251" spans="11:11" x14ac:dyDescent="0.15">
      <c r="K251" s="32">
        <v>752</v>
      </c>
    </row>
    <row r="252" spans="11:11" x14ac:dyDescent="0.15">
      <c r="K252" s="32">
        <v>751</v>
      </c>
    </row>
    <row r="253" spans="11:11" x14ac:dyDescent="0.15">
      <c r="K253" s="32">
        <v>750</v>
      </c>
    </row>
    <row r="254" spans="11:11" x14ac:dyDescent="0.15">
      <c r="K254" s="32">
        <v>749</v>
      </c>
    </row>
    <row r="255" spans="11:11" x14ac:dyDescent="0.15">
      <c r="K255" s="32">
        <v>748</v>
      </c>
    </row>
    <row r="256" spans="11:11" x14ac:dyDescent="0.15">
      <c r="K256" s="32">
        <v>747</v>
      </c>
    </row>
    <row r="257" spans="11:11" x14ac:dyDescent="0.15">
      <c r="K257" s="32">
        <v>746</v>
      </c>
    </row>
    <row r="258" spans="11:11" x14ac:dyDescent="0.15">
      <c r="K258" s="32">
        <v>745</v>
      </c>
    </row>
    <row r="259" spans="11:11" x14ac:dyDescent="0.15">
      <c r="K259" s="32">
        <v>744</v>
      </c>
    </row>
    <row r="260" spans="11:11" x14ac:dyDescent="0.15">
      <c r="K260" s="32">
        <v>743</v>
      </c>
    </row>
    <row r="261" spans="11:11" x14ac:dyDescent="0.15">
      <c r="K261" s="32">
        <v>742</v>
      </c>
    </row>
    <row r="262" spans="11:11" x14ac:dyDescent="0.15">
      <c r="K262" s="32">
        <v>741</v>
      </c>
    </row>
    <row r="263" spans="11:11" x14ac:dyDescent="0.15">
      <c r="K263" s="32">
        <v>740</v>
      </c>
    </row>
    <row r="264" spans="11:11" x14ac:dyDescent="0.15">
      <c r="K264" s="32">
        <v>739</v>
      </c>
    </row>
    <row r="265" spans="11:11" x14ac:dyDescent="0.15">
      <c r="K265" s="32">
        <v>738</v>
      </c>
    </row>
    <row r="266" spans="11:11" x14ac:dyDescent="0.15">
      <c r="K266" s="32">
        <v>737</v>
      </c>
    </row>
    <row r="267" spans="11:11" x14ac:dyDescent="0.15">
      <c r="K267" s="32">
        <v>736</v>
      </c>
    </row>
    <row r="268" spans="11:11" x14ac:dyDescent="0.15">
      <c r="K268" s="32">
        <v>735</v>
      </c>
    </row>
    <row r="269" spans="11:11" x14ac:dyDescent="0.15">
      <c r="K269" s="32">
        <v>734</v>
      </c>
    </row>
    <row r="270" spans="11:11" x14ac:dyDescent="0.15">
      <c r="K270" s="32">
        <v>733</v>
      </c>
    </row>
    <row r="271" spans="11:11" x14ac:dyDescent="0.15">
      <c r="K271" s="32">
        <v>732</v>
      </c>
    </row>
    <row r="272" spans="11:11" x14ac:dyDescent="0.15">
      <c r="K272" s="32">
        <v>731</v>
      </c>
    </row>
    <row r="273" spans="11:11" x14ac:dyDescent="0.15">
      <c r="K273" s="32">
        <v>730</v>
      </c>
    </row>
    <row r="274" spans="11:11" x14ac:dyDescent="0.15">
      <c r="K274" s="32">
        <v>729</v>
      </c>
    </row>
    <row r="275" spans="11:11" x14ac:dyDescent="0.15">
      <c r="K275" s="32">
        <v>728</v>
      </c>
    </row>
    <row r="276" spans="11:11" x14ac:dyDescent="0.15">
      <c r="K276" s="32">
        <v>727</v>
      </c>
    </row>
    <row r="277" spans="11:11" x14ac:dyDescent="0.15">
      <c r="K277" s="32">
        <v>726</v>
      </c>
    </row>
    <row r="278" spans="11:11" x14ac:dyDescent="0.15">
      <c r="K278" s="32">
        <v>725</v>
      </c>
    </row>
    <row r="279" spans="11:11" x14ac:dyDescent="0.15">
      <c r="K279" s="32">
        <v>724</v>
      </c>
    </row>
    <row r="280" spans="11:11" x14ac:dyDescent="0.15">
      <c r="K280" s="32">
        <v>723</v>
      </c>
    </row>
    <row r="281" spans="11:11" x14ac:dyDescent="0.15">
      <c r="K281" s="32">
        <v>722</v>
      </c>
    </row>
    <row r="282" spans="11:11" x14ac:dyDescent="0.15">
      <c r="K282" s="32">
        <v>721</v>
      </c>
    </row>
    <row r="283" spans="11:11" x14ac:dyDescent="0.15">
      <c r="K283" s="32">
        <v>720</v>
      </c>
    </row>
    <row r="284" spans="11:11" x14ac:dyDescent="0.15">
      <c r="K284" s="32">
        <v>719</v>
      </c>
    </row>
    <row r="285" spans="11:11" x14ac:dyDescent="0.15">
      <c r="K285" s="32">
        <v>718</v>
      </c>
    </row>
    <row r="286" spans="11:11" x14ac:dyDescent="0.15">
      <c r="K286" s="32">
        <v>717</v>
      </c>
    </row>
    <row r="287" spans="11:11" x14ac:dyDescent="0.15">
      <c r="K287" s="32">
        <v>716</v>
      </c>
    </row>
    <row r="288" spans="11:11" x14ac:dyDescent="0.15">
      <c r="K288" s="32">
        <v>715</v>
      </c>
    </row>
    <row r="289" spans="11:11" x14ac:dyDescent="0.15">
      <c r="K289" s="32">
        <v>714</v>
      </c>
    </row>
    <row r="290" spans="11:11" x14ac:dyDescent="0.15">
      <c r="K290" s="32">
        <v>713</v>
      </c>
    </row>
    <row r="291" spans="11:11" x14ac:dyDescent="0.15">
      <c r="K291" s="32">
        <v>712</v>
      </c>
    </row>
    <row r="292" spans="11:11" x14ac:dyDescent="0.15">
      <c r="K292" s="32">
        <v>711</v>
      </c>
    </row>
    <row r="293" spans="11:11" x14ac:dyDescent="0.15">
      <c r="K293" s="32">
        <v>710</v>
      </c>
    </row>
    <row r="294" spans="11:11" x14ac:dyDescent="0.15">
      <c r="K294" s="32">
        <v>709</v>
      </c>
    </row>
    <row r="295" spans="11:11" x14ac:dyDescent="0.15">
      <c r="K295" s="32">
        <v>708</v>
      </c>
    </row>
    <row r="296" spans="11:11" x14ac:dyDescent="0.15">
      <c r="K296" s="32">
        <v>707</v>
      </c>
    </row>
    <row r="297" spans="11:11" x14ac:dyDescent="0.15">
      <c r="K297" s="32">
        <v>706</v>
      </c>
    </row>
    <row r="298" spans="11:11" x14ac:dyDescent="0.15">
      <c r="K298" s="32">
        <v>705</v>
      </c>
    </row>
    <row r="299" spans="11:11" x14ac:dyDescent="0.15">
      <c r="K299" s="32">
        <v>704</v>
      </c>
    </row>
    <row r="300" spans="11:11" x14ac:dyDescent="0.15">
      <c r="K300" s="32">
        <v>703</v>
      </c>
    </row>
    <row r="301" spans="11:11" x14ac:dyDescent="0.15">
      <c r="K301" s="32">
        <v>702</v>
      </c>
    </row>
    <row r="302" spans="11:11" x14ac:dyDescent="0.15">
      <c r="K302" s="32">
        <v>701</v>
      </c>
    </row>
    <row r="303" spans="11:11" x14ac:dyDescent="0.15">
      <c r="K303" s="32">
        <v>700</v>
      </c>
    </row>
    <row r="304" spans="11:11" x14ac:dyDescent="0.15">
      <c r="K304" s="32">
        <v>699</v>
      </c>
    </row>
    <row r="305" spans="11:11" x14ac:dyDescent="0.15">
      <c r="K305" s="32">
        <v>698</v>
      </c>
    </row>
    <row r="306" spans="11:11" x14ac:dyDescent="0.15">
      <c r="K306" s="32">
        <v>697</v>
      </c>
    </row>
    <row r="307" spans="11:11" x14ac:dyDescent="0.15">
      <c r="K307" s="32">
        <v>696</v>
      </c>
    </row>
    <row r="308" spans="11:11" x14ac:dyDescent="0.15">
      <c r="K308" s="32">
        <v>695</v>
      </c>
    </row>
    <row r="309" spans="11:11" x14ac:dyDescent="0.15">
      <c r="K309" s="32">
        <v>694</v>
      </c>
    </row>
    <row r="310" spans="11:11" x14ac:dyDescent="0.15">
      <c r="K310" s="32">
        <v>693</v>
      </c>
    </row>
    <row r="311" spans="11:11" x14ac:dyDescent="0.15">
      <c r="K311" s="32">
        <v>692</v>
      </c>
    </row>
    <row r="312" spans="11:11" x14ac:dyDescent="0.15">
      <c r="K312" s="32">
        <v>691</v>
      </c>
    </row>
    <row r="313" spans="11:11" x14ac:dyDescent="0.15">
      <c r="K313" s="32">
        <v>690</v>
      </c>
    </row>
    <row r="314" spans="11:11" x14ac:dyDescent="0.15">
      <c r="K314" s="32">
        <v>689</v>
      </c>
    </row>
    <row r="315" spans="11:11" x14ac:dyDescent="0.15">
      <c r="K315" s="32">
        <v>688</v>
      </c>
    </row>
    <row r="316" spans="11:11" x14ac:dyDescent="0.15">
      <c r="K316" s="32">
        <v>687</v>
      </c>
    </row>
    <row r="317" spans="11:11" x14ac:dyDescent="0.15">
      <c r="K317" s="32">
        <v>686</v>
      </c>
    </row>
    <row r="318" spans="11:11" x14ac:dyDescent="0.15">
      <c r="K318" s="32">
        <v>685</v>
      </c>
    </row>
    <row r="319" spans="11:11" x14ac:dyDescent="0.15">
      <c r="K319" s="32">
        <v>684</v>
      </c>
    </row>
    <row r="320" spans="11:11" x14ac:dyDescent="0.15">
      <c r="K320" s="32">
        <v>683</v>
      </c>
    </row>
    <row r="321" spans="11:11" x14ac:dyDescent="0.15">
      <c r="K321" s="32">
        <v>682</v>
      </c>
    </row>
    <row r="322" spans="11:11" x14ac:dyDescent="0.15">
      <c r="K322" s="32">
        <v>681</v>
      </c>
    </row>
    <row r="323" spans="11:11" x14ac:dyDescent="0.15">
      <c r="K323" s="32">
        <v>680</v>
      </c>
    </row>
    <row r="324" spans="11:11" x14ac:dyDescent="0.15">
      <c r="K324" s="32">
        <v>679</v>
      </c>
    </row>
    <row r="325" spans="11:11" x14ac:dyDescent="0.15">
      <c r="K325" s="32">
        <v>678</v>
      </c>
    </row>
    <row r="326" spans="11:11" x14ac:dyDescent="0.15">
      <c r="K326" s="32">
        <v>677</v>
      </c>
    </row>
    <row r="327" spans="11:11" x14ac:dyDescent="0.15">
      <c r="K327" s="32">
        <v>676</v>
      </c>
    </row>
    <row r="328" spans="11:11" x14ac:dyDescent="0.15">
      <c r="K328" s="32">
        <v>675</v>
      </c>
    </row>
    <row r="329" spans="11:11" x14ac:dyDescent="0.15">
      <c r="K329" s="32">
        <v>674</v>
      </c>
    </row>
    <row r="330" spans="11:11" x14ac:dyDescent="0.15">
      <c r="K330" s="32">
        <v>673</v>
      </c>
    </row>
    <row r="331" spans="11:11" x14ac:dyDescent="0.15">
      <c r="K331" s="32">
        <v>672</v>
      </c>
    </row>
    <row r="332" spans="11:11" x14ac:dyDescent="0.15">
      <c r="K332" s="32">
        <v>671</v>
      </c>
    </row>
    <row r="333" spans="11:11" x14ac:dyDescent="0.15">
      <c r="K333" s="32">
        <v>670</v>
      </c>
    </row>
    <row r="334" spans="11:11" x14ac:dyDescent="0.15">
      <c r="K334" s="32">
        <v>669</v>
      </c>
    </row>
    <row r="335" spans="11:11" x14ac:dyDescent="0.15">
      <c r="K335" s="32">
        <v>668</v>
      </c>
    </row>
    <row r="336" spans="11:11" x14ac:dyDescent="0.15">
      <c r="K336" s="32">
        <v>667</v>
      </c>
    </row>
    <row r="337" spans="11:11" x14ac:dyDescent="0.15">
      <c r="K337" s="32">
        <v>666</v>
      </c>
    </row>
    <row r="338" spans="11:11" x14ac:dyDescent="0.15">
      <c r="K338" s="32">
        <v>665</v>
      </c>
    </row>
    <row r="339" spans="11:11" x14ac:dyDescent="0.15">
      <c r="K339" s="32">
        <v>664</v>
      </c>
    </row>
    <row r="340" spans="11:11" x14ac:dyDescent="0.15">
      <c r="K340" s="32">
        <v>663</v>
      </c>
    </row>
    <row r="341" spans="11:11" x14ac:dyDescent="0.15">
      <c r="K341" s="32">
        <v>662</v>
      </c>
    </row>
    <row r="342" spans="11:11" x14ac:dyDescent="0.15">
      <c r="K342" s="32">
        <v>661</v>
      </c>
    </row>
    <row r="343" spans="11:11" x14ac:dyDescent="0.15">
      <c r="K343" s="32">
        <v>660</v>
      </c>
    </row>
    <row r="344" spans="11:11" x14ac:dyDescent="0.15">
      <c r="K344" s="32">
        <v>659</v>
      </c>
    </row>
    <row r="345" spans="11:11" x14ac:dyDescent="0.15">
      <c r="K345" s="32">
        <v>658</v>
      </c>
    </row>
    <row r="346" spans="11:11" x14ac:dyDescent="0.15">
      <c r="K346" s="32">
        <v>657</v>
      </c>
    </row>
    <row r="347" spans="11:11" x14ac:dyDescent="0.15">
      <c r="K347" s="32">
        <v>656</v>
      </c>
    </row>
    <row r="348" spans="11:11" x14ac:dyDescent="0.15">
      <c r="K348" s="32">
        <v>655</v>
      </c>
    </row>
    <row r="349" spans="11:11" x14ac:dyDescent="0.15">
      <c r="K349" s="32">
        <v>654</v>
      </c>
    </row>
    <row r="350" spans="11:11" x14ac:dyDescent="0.15">
      <c r="K350" s="32">
        <v>653</v>
      </c>
    </row>
    <row r="351" spans="11:11" x14ac:dyDescent="0.15">
      <c r="K351" s="32">
        <v>652</v>
      </c>
    </row>
    <row r="352" spans="11:11" x14ac:dyDescent="0.15">
      <c r="K352" s="32">
        <v>651</v>
      </c>
    </row>
    <row r="353" spans="11:11" x14ac:dyDescent="0.15">
      <c r="K353" s="32">
        <v>650</v>
      </c>
    </row>
    <row r="354" spans="11:11" x14ac:dyDescent="0.15">
      <c r="K354" s="32">
        <v>649</v>
      </c>
    </row>
    <row r="355" spans="11:11" x14ac:dyDescent="0.15">
      <c r="K355" s="32">
        <v>648</v>
      </c>
    </row>
    <row r="356" spans="11:11" x14ac:dyDescent="0.15">
      <c r="K356" s="32">
        <v>647</v>
      </c>
    </row>
    <row r="357" spans="11:11" x14ac:dyDescent="0.15">
      <c r="K357" s="32">
        <v>646</v>
      </c>
    </row>
    <row r="358" spans="11:11" x14ac:dyDescent="0.15">
      <c r="K358" s="32">
        <v>645</v>
      </c>
    </row>
    <row r="359" spans="11:11" x14ac:dyDescent="0.15">
      <c r="K359" s="32">
        <v>644</v>
      </c>
    </row>
    <row r="360" spans="11:11" x14ac:dyDescent="0.15">
      <c r="K360" s="32">
        <v>643</v>
      </c>
    </row>
    <row r="361" spans="11:11" x14ac:dyDescent="0.15">
      <c r="K361" s="32">
        <v>642</v>
      </c>
    </row>
    <row r="362" spans="11:11" x14ac:dyDescent="0.15">
      <c r="K362" s="32">
        <v>641</v>
      </c>
    </row>
    <row r="363" spans="11:11" x14ac:dyDescent="0.15">
      <c r="K363" s="32">
        <v>640</v>
      </c>
    </row>
    <row r="364" spans="11:11" x14ac:dyDescent="0.15">
      <c r="K364" s="32">
        <v>639</v>
      </c>
    </row>
    <row r="365" spans="11:11" x14ac:dyDescent="0.15">
      <c r="K365" s="32">
        <v>638</v>
      </c>
    </row>
    <row r="366" spans="11:11" x14ac:dyDescent="0.15">
      <c r="K366" s="32">
        <v>637</v>
      </c>
    </row>
    <row r="367" spans="11:11" x14ac:dyDescent="0.15">
      <c r="K367" s="32">
        <v>636</v>
      </c>
    </row>
    <row r="368" spans="11:11" x14ac:dyDescent="0.15">
      <c r="K368" s="32">
        <v>635</v>
      </c>
    </row>
    <row r="369" spans="11:11" x14ac:dyDescent="0.15">
      <c r="K369" s="32">
        <v>634</v>
      </c>
    </row>
    <row r="370" spans="11:11" x14ac:dyDescent="0.15">
      <c r="K370" s="32">
        <v>633</v>
      </c>
    </row>
    <row r="371" spans="11:11" x14ac:dyDescent="0.15">
      <c r="K371" s="32">
        <v>632</v>
      </c>
    </row>
    <row r="372" spans="11:11" x14ac:dyDescent="0.15">
      <c r="K372" s="32">
        <v>631</v>
      </c>
    </row>
    <row r="373" spans="11:11" x14ac:dyDescent="0.15">
      <c r="K373" s="32">
        <v>630</v>
      </c>
    </row>
    <row r="374" spans="11:11" x14ac:dyDescent="0.15">
      <c r="K374" s="32">
        <v>629</v>
      </c>
    </row>
    <row r="375" spans="11:11" x14ac:dyDescent="0.15">
      <c r="K375" s="32">
        <v>628</v>
      </c>
    </row>
    <row r="376" spans="11:11" x14ac:dyDescent="0.15">
      <c r="K376" s="32">
        <v>627</v>
      </c>
    </row>
    <row r="377" spans="11:11" x14ac:dyDescent="0.15">
      <c r="K377" s="32">
        <v>626</v>
      </c>
    </row>
    <row r="378" spans="11:11" x14ac:dyDescent="0.15">
      <c r="K378" s="32">
        <v>625</v>
      </c>
    </row>
    <row r="379" spans="11:11" x14ac:dyDescent="0.15">
      <c r="K379" s="32">
        <v>624</v>
      </c>
    </row>
    <row r="380" spans="11:11" x14ac:dyDescent="0.15">
      <c r="K380" s="32">
        <v>623</v>
      </c>
    </row>
    <row r="381" spans="11:11" x14ac:dyDescent="0.15">
      <c r="K381" s="32">
        <v>622</v>
      </c>
    </row>
    <row r="382" spans="11:11" x14ac:dyDescent="0.15">
      <c r="K382" s="32">
        <v>621</v>
      </c>
    </row>
    <row r="383" spans="11:11" x14ac:dyDescent="0.15">
      <c r="K383" s="32">
        <v>620</v>
      </c>
    </row>
    <row r="384" spans="11:11" x14ac:dyDescent="0.15">
      <c r="K384" s="32">
        <v>619</v>
      </c>
    </row>
    <row r="385" spans="11:11" x14ac:dyDescent="0.15">
      <c r="K385" s="32">
        <v>618</v>
      </c>
    </row>
    <row r="386" spans="11:11" x14ac:dyDescent="0.15">
      <c r="K386" s="32">
        <v>617</v>
      </c>
    </row>
    <row r="387" spans="11:11" x14ac:dyDescent="0.15">
      <c r="K387" s="32">
        <v>616</v>
      </c>
    </row>
    <row r="388" spans="11:11" x14ac:dyDescent="0.15">
      <c r="K388" s="32">
        <v>615</v>
      </c>
    </row>
    <row r="389" spans="11:11" x14ac:dyDescent="0.15">
      <c r="K389" s="32">
        <v>614</v>
      </c>
    </row>
    <row r="390" spans="11:11" x14ac:dyDescent="0.15">
      <c r="K390" s="32">
        <v>613</v>
      </c>
    </row>
    <row r="391" spans="11:11" x14ac:dyDescent="0.15">
      <c r="K391" s="32">
        <v>612</v>
      </c>
    </row>
    <row r="392" spans="11:11" x14ac:dyDescent="0.15">
      <c r="K392" s="32">
        <v>611</v>
      </c>
    </row>
    <row r="393" spans="11:11" x14ac:dyDescent="0.15">
      <c r="K393" s="32">
        <v>610</v>
      </c>
    </row>
    <row r="394" spans="11:11" x14ac:dyDescent="0.15">
      <c r="K394" s="32">
        <v>609</v>
      </c>
    </row>
    <row r="395" spans="11:11" x14ac:dyDescent="0.15">
      <c r="K395" s="32">
        <v>608</v>
      </c>
    </row>
    <row r="396" spans="11:11" x14ac:dyDescent="0.15">
      <c r="K396" s="32">
        <v>607</v>
      </c>
    </row>
    <row r="397" spans="11:11" x14ac:dyDescent="0.15">
      <c r="K397" s="32">
        <v>606</v>
      </c>
    </row>
    <row r="398" spans="11:11" x14ac:dyDescent="0.15">
      <c r="K398" s="32">
        <v>605</v>
      </c>
    </row>
    <row r="399" spans="11:11" x14ac:dyDescent="0.15">
      <c r="K399" s="32">
        <v>604</v>
      </c>
    </row>
    <row r="400" spans="11:11" x14ac:dyDescent="0.15">
      <c r="K400" s="32">
        <v>603</v>
      </c>
    </row>
    <row r="401" spans="11:11" x14ac:dyDescent="0.15">
      <c r="K401" s="32">
        <v>602</v>
      </c>
    </row>
    <row r="402" spans="11:11" x14ac:dyDescent="0.15">
      <c r="K402" s="32">
        <v>601</v>
      </c>
    </row>
    <row r="403" spans="11:11" x14ac:dyDescent="0.15">
      <c r="K403" s="32">
        <v>600</v>
      </c>
    </row>
    <row r="404" spans="11:11" x14ac:dyDescent="0.15">
      <c r="K404" s="32">
        <v>599</v>
      </c>
    </row>
    <row r="405" spans="11:11" x14ac:dyDescent="0.15">
      <c r="K405" s="32">
        <v>598</v>
      </c>
    </row>
    <row r="406" spans="11:11" x14ac:dyDescent="0.15">
      <c r="K406" s="32">
        <v>597</v>
      </c>
    </row>
    <row r="407" spans="11:11" x14ac:dyDescent="0.15">
      <c r="K407" s="32">
        <v>596</v>
      </c>
    </row>
    <row r="408" spans="11:11" x14ac:dyDescent="0.15">
      <c r="K408" s="32">
        <v>595</v>
      </c>
    </row>
    <row r="409" spans="11:11" x14ac:dyDescent="0.15">
      <c r="K409" s="32">
        <v>594</v>
      </c>
    </row>
    <row r="410" spans="11:11" x14ac:dyDescent="0.15">
      <c r="K410" s="32">
        <v>593</v>
      </c>
    </row>
    <row r="411" spans="11:11" x14ac:dyDescent="0.15">
      <c r="K411" s="32">
        <v>592</v>
      </c>
    </row>
    <row r="412" spans="11:11" x14ac:dyDescent="0.15">
      <c r="K412" s="32">
        <v>591</v>
      </c>
    </row>
    <row r="413" spans="11:11" x14ac:dyDescent="0.15">
      <c r="K413" s="32">
        <v>590</v>
      </c>
    </row>
    <row r="414" spans="11:11" x14ac:dyDescent="0.15">
      <c r="K414" s="32">
        <v>589</v>
      </c>
    </row>
    <row r="415" spans="11:11" x14ac:dyDescent="0.15">
      <c r="K415" s="32">
        <v>588</v>
      </c>
    </row>
    <row r="416" spans="11:11" x14ac:dyDescent="0.15">
      <c r="K416" s="32">
        <v>587</v>
      </c>
    </row>
    <row r="417" spans="11:11" x14ac:dyDescent="0.15">
      <c r="K417" s="32">
        <v>586</v>
      </c>
    </row>
    <row r="418" spans="11:11" x14ac:dyDescent="0.15">
      <c r="K418" s="32">
        <v>585</v>
      </c>
    </row>
    <row r="419" spans="11:11" x14ac:dyDescent="0.15">
      <c r="K419" s="32">
        <v>584</v>
      </c>
    </row>
    <row r="420" spans="11:11" x14ac:dyDescent="0.15">
      <c r="K420" s="32">
        <v>583</v>
      </c>
    </row>
    <row r="421" spans="11:11" x14ac:dyDescent="0.15">
      <c r="K421" s="32">
        <v>582</v>
      </c>
    </row>
    <row r="422" spans="11:11" x14ac:dyDescent="0.15">
      <c r="K422" s="32">
        <v>581</v>
      </c>
    </row>
    <row r="423" spans="11:11" x14ac:dyDescent="0.15">
      <c r="K423" s="32">
        <v>580</v>
      </c>
    </row>
    <row r="424" spans="11:11" x14ac:dyDescent="0.15">
      <c r="K424" s="32">
        <v>579</v>
      </c>
    </row>
    <row r="425" spans="11:11" x14ac:dyDescent="0.15">
      <c r="K425" s="32">
        <v>578</v>
      </c>
    </row>
    <row r="426" spans="11:11" x14ac:dyDescent="0.15">
      <c r="K426" s="32">
        <v>577</v>
      </c>
    </row>
    <row r="427" spans="11:11" x14ac:dyDescent="0.15">
      <c r="K427" s="32">
        <v>576</v>
      </c>
    </row>
    <row r="428" spans="11:11" x14ac:dyDescent="0.15">
      <c r="K428" s="32">
        <v>575</v>
      </c>
    </row>
    <row r="429" spans="11:11" x14ac:dyDescent="0.15">
      <c r="K429" s="32">
        <v>574</v>
      </c>
    </row>
    <row r="430" spans="11:11" x14ac:dyDescent="0.15">
      <c r="K430" s="32">
        <v>573</v>
      </c>
    </row>
    <row r="431" spans="11:11" x14ac:dyDescent="0.15">
      <c r="K431" s="32">
        <v>572</v>
      </c>
    </row>
    <row r="432" spans="11:11" x14ac:dyDescent="0.15">
      <c r="K432" s="32">
        <v>571</v>
      </c>
    </row>
    <row r="433" spans="11:11" x14ac:dyDescent="0.15">
      <c r="K433" s="32">
        <v>570</v>
      </c>
    </row>
    <row r="434" spans="11:11" x14ac:dyDescent="0.15">
      <c r="K434" s="32">
        <v>569</v>
      </c>
    </row>
    <row r="435" spans="11:11" x14ac:dyDescent="0.15">
      <c r="K435" s="32">
        <v>568</v>
      </c>
    </row>
    <row r="436" spans="11:11" x14ac:dyDescent="0.15">
      <c r="K436" s="32">
        <v>567</v>
      </c>
    </row>
    <row r="437" spans="11:11" x14ac:dyDescent="0.15">
      <c r="K437" s="32">
        <v>566</v>
      </c>
    </row>
    <row r="438" spans="11:11" x14ac:dyDescent="0.15">
      <c r="K438" s="32">
        <v>565</v>
      </c>
    </row>
    <row r="439" spans="11:11" x14ac:dyDescent="0.15">
      <c r="K439" s="32">
        <v>564</v>
      </c>
    </row>
    <row r="440" spans="11:11" x14ac:dyDescent="0.15">
      <c r="K440" s="32">
        <v>563</v>
      </c>
    </row>
    <row r="441" spans="11:11" x14ac:dyDescent="0.15">
      <c r="K441" s="32">
        <v>562</v>
      </c>
    </row>
    <row r="442" spans="11:11" x14ac:dyDescent="0.15">
      <c r="K442" s="32">
        <v>561</v>
      </c>
    </row>
    <row r="443" spans="11:11" x14ac:dyDescent="0.15">
      <c r="K443" s="32">
        <v>560</v>
      </c>
    </row>
    <row r="444" spans="11:11" x14ac:dyDescent="0.15">
      <c r="K444" s="32">
        <v>559</v>
      </c>
    </row>
    <row r="445" spans="11:11" x14ac:dyDescent="0.15">
      <c r="K445" s="32">
        <v>558</v>
      </c>
    </row>
    <row r="446" spans="11:11" x14ac:dyDescent="0.15">
      <c r="K446" s="32">
        <v>557</v>
      </c>
    </row>
    <row r="447" spans="11:11" x14ac:dyDescent="0.15">
      <c r="K447" s="32">
        <v>556</v>
      </c>
    </row>
    <row r="448" spans="11:11" x14ac:dyDescent="0.15">
      <c r="K448" s="32">
        <v>555</v>
      </c>
    </row>
    <row r="449" spans="11:11" x14ac:dyDescent="0.15">
      <c r="K449" s="32">
        <v>554</v>
      </c>
    </row>
    <row r="450" spans="11:11" x14ac:dyDescent="0.15">
      <c r="K450" s="32">
        <v>553</v>
      </c>
    </row>
    <row r="451" spans="11:11" x14ac:dyDescent="0.15">
      <c r="K451" s="32">
        <v>552</v>
      </c>
    </row>
    <row r="452" spans="11:11" x14ac:dyDescent="0.15">
      <c r="K452" s="32">
        <v>551</v>
      </c>
    </row>
    <row r="453" spans="11:11" x14ac:dyDescent="0.15">
      <c r="K453" s="32">
        <v>550</v>
      </c>
    </row>
    <row r="454" spans="11:11" x14ac:dyDescent="0.15">
      <c r="K454" s="32">
        <v>549</v>
      </c>
    </row>
    <row r="455" spans="11:11" x14ac:dyDescent="0.15">
      <c r="K455" s="32">
        <v>548</v>
      </c>
    </row>
    <row r="456" spans="11:11" x14ac:dyDescent="0.15">
      <c r="K456" s="32">
        <v>547</v>
      </c>
    </row>
    <row r="457" spans="11:11" x14ac:dyDescent="0.15">
      <c r="K457" s="32">
        <v>546</v>
      </c>
    </row>
    <row r="458" spans="11:11" x14ac:dyDescent="0.15">
      <c r="K458" s="32">
        <v>545</v>
      </c>
    </row>
    <row r="459" spans="11:11" x14ac:dyDescent="0.15">
      <c r="K459" s="32">
        <v>544</v>
      </c>
    </row>
    <row r="460" spans="11:11" x14ac:dyDescent="0.15">
      <c r="K460" s="32">
        <v>543</v>
      </c>
    </row>
    <row r="461" spans="11:11" x14ac:dyDescent="0.15">
      <c r="K461" s="32">
        <v>542</v>
      </c>
    </row>
    <row r="462" spans="11:11" x14ac:dyDescent="0.15">
      <c r="K462" s="32">
        <v>541</v>
      </c>
    </row>
    <row r="463" spans="11:11" x14ac:dyDescent="0.15">
      <c r="K463" s="32">
        <v>540</v>
      </c>
    </row>
    <row r="464" spans="11:11" x14ac:dyDescent="0.15">
      <c r="K464" s="32">
        <v>539</v>
      </c>
    </row>
    <row r="465" spans="11:11" x14ac:dyDescent="0.15">
      <c r="K465" s="32">
        <v>538</v>
      </c>
    </row>
    <row r="466" spans="11:11" x14ac:dyDescent="0.15">
      <c r="K466" s="32">
        <v>537</v>
      </c>
    </row>
    <row r="467" spans="11:11" x14ac:dyDescent="0.15">
      <c r="K467" s="32">
        <v>536</v>
      </c>
    </row>
    <row r="468" spans="11:11" x14ac:dyDescent="0.15">
      <c r="K468" s="32">
        <v>535</v>
      </c>
    </row>
    <row r="469" spans="11:11" x14ac:dyDescent="0.15">
      <c r="K469" s="32">
        <v>534</v>
      </c>
    </row>
    <row r="470" spans="11:11" x14ac:dyDescent="0.15">
      <c r="K470" s="32">
        <v>533</v>
      </c>
    </row>
    <row r="471" spans="11:11" x14ac:dyDescent="0.15">
      <c r="K471" s="32">
        <v>532</v>
      </c>
    </row>
    <row r="472" spans="11:11" x14ac:dyDescent="0.15">
      <c r="K472" s="32">
        <v>531</v>
      </c>
    </row>
    <row r="473" spans="11:11" x14ac:dyDescent="0.15">
      <c r="K473" s="32">
        <v>530</v>
      </c>
    </row>
    <row r="474" spans="11:11" x14ac:dyDescent="0.15">
      <c r="K474" s="32">
        <v>529</v>
      </c>
    </row>
    <row r="475" spans="11:11" x14ac:dyDescent="0.15">
      <c r="K475" s="32">
        <v>528</v>
      </c>
    </row>
    <row r="476" spans="11:11" x14ac:dyDescent="0.15">
      <c r="K476" s="32">
        <v>527</v>
      </c>
    </row>
    <row r="477" spans="11:11" x14ac:dyDescent="0.15">
      <c r="K477" s="32">
        <v>526</v>
      </c>
    </row>
    <row r="478" spans="11:11" x14ac:dyDescent="0.15">
      <c r="K478" s="32">
        <v>525</v>
      </c>
    </row>
    <row r="479" spans="11:11" x14ac:dyDescent="0.15">
      <c r="K479" s="32">
        <v>524</v>
      </c>
    </row>
    <row r="480" spans="11:11" x14ac:dyDescent="0.15">
      <c r="K480" s="32">
        <v>523</v>
      </c>
    </row>
    <row r="481" spans="11:11" x14ac:dyDescent="0.15">
      <c r="K481" s="32">
        <v>522</v>
      </c>
    </row>
    <row r="482" spans="11:11" x14ac:dyDescent="0.15">
      <c r="K482" s="32">
        <v>521</v>
      </c>
    </row>
    <row r="483" spans="11:11" x14ac:dyDescent="0.15">
      <c r="K483" s="32">
        <v>520</v>
      </c>
    </row>
    <row r="484" spans="11:11" x14ac:dyDescent="0.15">
      <c r="K484" s="32">
        <v>519</v>
      </c>
    </row>
    <row r="485" spans="11:11" x14ac:dyDescent="0.15">
      <c r="K485" s="32">
        <v>518</v>
      </c>
    </row>
    <row r="486" spans="11:11" x14ac:dyDescent="0.15">
      <c r="K486" s="32">
        <v>517</v>
      </c>
    </row>
    <row r="487" spans="11:11" x14ac:dyDescent="0.15">
      <c r="K487" s="32">
        <v>516</v>
      </c>
    </row>
    <row r="488" spans="11:11" x14ac:dyDescent="0.15">
      <c r="K488" s="32">
        <v>515</v>
      </c>
    </row>
    <row r="489" spans="11:11" x14ac:dyDescent="0.15">
      <c r="K489" s="32">
        <v>514</v>
      </c>
    </row>
    <row r="490" spans="11:11" x14ac:dyDescent="0.15">
      <c r="K490" s="32">
        <v>513</v>
      </c>
    </row>
    <row r="491" spans="11:11" x14ac:dyDescent="0.15">
      <c r="K491" s="32">
        <v>512</v>
      </c>
    </row>
    <row r="492" spans="11:11" x14ac:dyDescent="0.15">
      <c r="K492" s="32">
        <v>511</v>
      </c>
    </row>
    <row r="493" spans="11:11" x14ac:dyDescent="0.15">
      <c r="K493" s="32">
        <v>510</v>
      </c>
    </row>
    <row r="494" spans="11:11" x14ac:dyDescent="0.15">
      <c r="K494" s="32">
        <v>509</v>
      </c>
    </row>
    <row r="495" spans="11:11" x14ac:dyDescent="0.15">
      <c r="K495" s="32">
        <v>508</v>
      </c>
    </row>
    <row r="496" spans="11:11" x14ac:dyDescent="0.15">
      <c r="K496" s="32">
        <v>507</v>
      </c>
    </row>
    <row r="497" spans="11:11" x14ac:dyDescent="0.15">
      <c r="K497" s="32">
        <v>506</v>
      </c>
    </row>
    <row r="498" spans="11:11" x14ac:dyDescent="0.15">
      <c r="K498" s="32">
        <v>505</v>
      </c>
    </row>
    <row r="499" spans="11:11" x14ac:dyDescent="0.15">
      <c r="K499" s="32">
        <v>504</v>
      </c>
    </row>
    <row r="500" spans="11:11" x14ac:dyDescent="0.15">
      <c r="K500" s="32">
        <v>503</v>
      </c>
    </row>
    <row r="501" spans="11:11" x14ac:dyDescent="0.15">
      <c r="K501" s="32">
        <v>502</v>
      </c>
    </row>
    <row r="502" spans="11:11" x14ac:dyDescent="0.15">
      <c r="K502" s="32">
        <v>501</v>
      </c>
    </row>
    <row r="503" spans="11:11" x14ac:dyDescent="0.15">
      <c r="K503" s="32">
        <v>500</v>
      </c>
    </row>
    <row r="504" spans="11:11" x14ac:dyDescent="0.15">
      <c r="K504" s="32">
        <v>499</v>
      </c>
    </row>
    <row r="505" spans="11:11" x14ac:dyDescent="0.15">
      <c r="K505" s="32">
        <v>498</v>
      </c>
    </row>
    <row r="506" spans="11:11" x14ac:dyDescent="0.15">
      <c r="K506" s="32">
        <v>497</v>
      </c>
    </row>
    <row r="507" spans="11:11" x14ac:dyDescent="0.15">
      <c r="K507" s="32">
        <v>496</v>
      </c>
    </row>
    <row r="508" spans="11:11" x14ac:dyDescent="0.15">
      <c r="K508" s="32">
        <v>495</v>
      </c>
    </row>
    <row r="509" spans="11:11" x14ac:dyDescent="0.15">
      <c r="K509" s="32">
        <v>494</v>
      </c>
    </row>
    <row r="510" spans="11:11" x14ac:dyDescent="0.15">
      <c r="K510" s="32">
        <v>493</v>
      </c>
    </row>
    <row r="511" spans="11:11" x14ac:dyDescent="0.15">
      <c r="K511" s="32">
        <v>492</v>
      </c>
    </row>
    <row r="512" spans="11:11" x14ac:dyDescent="0.15">
      <c r="K512" s="32">
        <v>491</v>
      </c>
    </row>
    <row r="513" spans="11:11" x14ac:dyDescent="0.15">
      <c r="K513" s="32">
        <v>490</v>
      </c>
    </row>
    <row r="514" spans="11:11" x14ac:dyDescent="0.15">
      <c r="K514" s="32">
        <v>489</v>
      </c>
    </row>
    <row r="515" spans="11:11" x14ac:dyDescent="0.15">
      <c r="K515" s="32">
        <v>488</v>
      </c>
    </row>
    <row r="516" spans="11:11" x14ac:dyDescent="0.15">
      <c r="K516" s="32">
        <v>487</v>
      </c>
    </row>
    <row r="517" spans="11:11" x14ac:dyDescent="0.15">
      <c r="K517" s="32">
        <v>486</v>
      </c>
    </row>
    <row r="518" spans="11:11" x14ac:dyDescent="0.15">
      <c r="K518" s="32">
        <v>485</v>
      </c>
    </row>
    <row r="519" spans="11:11" x14ac:dyDescent="0.15">
      <c r="K519" s="32">
        <v>484</v>
      </c>
    </row>
    <row r="520" spans="11:11" x14ac:dyDescent="0.15">
      <c r="K520" s="32">
        <v>483</v>
      </c>
    </row>
    <row r="521" spans="11:11" x14ac:dyDescent="0.15">
      <c r="K521" s="32">
        <v>482</v>
      </c>
    </row>
    <row r="522" spans="11:11" x14ac:dyDescent="0.15">
      <c r="K522" s="32">
        <v>481</v>
      </c>
    </row>
    <row r="523" spans="11:11" x14ac:dyDescent="0.15">
      <c r="K523" s="32">
        <v>480</v>
      </c>
    </row>
    <row r="524" spans="11:11" x14ac:dyDescent="0.15">
      <c r="K524" s="32">
        <v>479</v>
      </c>
    </row>
    <row r="525" spans="11:11" x14ac:dyDescent="0.15">
      <c r="K525" s="32">
        <v>478</v>
      </c>
    </row>
    <row r="526" spans="11:11" x14ac:dyDescent="0.15">
      <c r="K526" s="32">
        <v>477</v>
      </c>
    </row>
    <row r="527" spans="11:11" x14ac:dyDescent="0.15">
      <c r="K527" s="32">
        <v>476</v>
      </c>
    </row>
    <row r="528" spans="11:11" x14ac:dyDescent="0.15">
      <c r="K528" s="32">
        <v>475</v>
      </c>
    </row>
    <row r="529" spans="11:11" x14ac:dyDescent="0.15">
      <c r="K529" s="32">
        <v>474</v>
      </c>
    </row>
    <row r="530" spans="11:11" x14ac:dyDescent="0.15">
      <c r="K530" s="32">
        <v>473</v>
      </c>
    </row>
    <row r="531" spans="11:11" x14ac:dyDescent="0.15">
      <c r="K531" s="32">
        <v>472</v>
      </c>
    </row>
    <row r="532" spans="11:11" x14ac:dyDescent="0.15">
      <c r="K532" s="32">
        <v>471</v>
      </c>
    </row>
    <row r="533" spans="11:11" x14ac:dyDescent="0.15">
      <c r="K533" s="32">
        <v>470</v>
      </c>
    </row>
    <row r="534" spans="11:11" x14ac:dyDescent="0.15">
      <c r="K534" s="32">
        <v>469</v>
      </c>
    </row>
    <row r="535" spans="11:11" x14ac:dyDescent="0.15">
      <c r="K535" s="32">
        <v>468</v>
      </c>
    </row>
    <row r="536" spans="11:11" x14ac:dyDescent="0.15">
      <c r="K536" s="32">
        <v>467</v>
      </c>
    </row>
    <row r="537" spans="11:11" x14ac:dyDescent="0.15">
      <c r="K537" s="32">
        <v>466</v>
      </c>
    </row>
    <row r="538" spans="11:11" x14ac:dyDescent="0.15">
      <c r="K538" s="32">
        <v>465</v>
      </c>
    </row>
    <row r="539" spans="11:11" x14ac:dyDescent="0.15">
      <c r="K539" s="32">
        <v>464</v>
      </c>
    </row>
    <row r="540" spans="11:11" x14ac:dyDescent="0.15">
      <c r="K540" s="32">
        <v>463</v>
      </c>
    </row>
    <row r="541" spans="11:11" x14ac:dyDescent="0.15">
      <c r="K541" s="32">
        <v>462</v>
      </c>
    </row>
    <row r="542" spans="11:11" x14ac:dyDescent="0.15">
      <c r="K542" s="32">
        <v>461</v>
      </c>
    </row>
    <row r="543" spans="11:11" x14ac:dyDescent="0.15">
      <c r="K543" s="32">
        <v>460</v>
      </c>
    </row>
    <row r="544" spans="11:11" x14ac:dyDescent="0.15">
      <c r="K544" s="32">
        <v>459</v>
      </c>
    </row>
    <row r="545" spans="11:11" x14ac:dyDescent="0.15">
      <c r="K545" s="32">
        <v>458</v>
      </c>
    </row>
    <row r="546" spans="11:11" x14ac:dyDescent="0.15">
      <c r="K546" s="32">
        <v>457</v>
      </c>
    </row>
    <row r="547" spans="11:11" x14ac:dyDescent="0.15">
      <c r="K547" s="32">
        <v>456</v>
      </c>
    </row>
    <row r="548" spans="11:11" x14ac:dyDescent="0.15">
      <c r="K548" s="32">
        <v>455</v>
      </c>
    </row>
    <row r="549" spans="11:11" x14ac:dyDescent="0.15">
      <c r="K549" s="32">
        <v>454</v>
      </c>
    </row>
    <row r="550" spans="11:11" x14ac:dyDescent="0.15">
      <c r="K550" s="32">
        <v>453</v>
      </c>
    </row>
    <row r="551" spans="11:11" x14ac:dyDescent="0.15">
      <c r="K551" s="32">
        <v>452</v>
      </c>
    </row>
    <row r="552" spans="11:11" x14ac:dyDescent="0.15">
      <c r="K552" s="32">
        <v>451</v>
      </c>
    </row>
    <row r="553" spans="11:11" x14ac:dyDescent="0.15">
      <c r="K553" s="32">
        <v>450</v>
      </c>
    </row>
    <row r="554" spans="11:11" x14ac:dyDescent="0.15">
      <c r="K554" s="32">
        <v>449</v>
      </c>
    </row>
    <row r="555" spans="11:11" x14ac:dyDescent="0.15">
      <c r="K555" s="32">
        <v>448</v>
      </c>
    </row>
    <row r="556" spans="11:11" x14ac:dyDescent="0.15">
      <c r="K556" s="32">
        <v>447</v>
      </c>
    </row>
    <row r="557" spans="11:11" x14ac:dyDescent="0.15">
      <c r="K557" s="32">
        <v>446</v>
      </c>
    </row>
    <row r="558" spans="11:11" x14ac:dyDescent="0.15">
      <c r="K558" s="32">
        <v>445</v>
      </c>
    </row>
    <row r="559" spans="11:11" x14ac:dyDescent="0.15">
      <c r="K559" s="32">
        <v>444</v>
      </c>
    </row>
    <row r="560" spans="11:11" x14ac:dyDescent="0.15">
      <c r="K560" s="32">
        <v>443</v>
      </c>
    </row>
    <row r="561" spans="11:11" x14ac:dyDescent="0.15">
      <c r="K561" s="32">
        <v>442</v>
      </c>
    </row>
    <row r="562" spans="11:11" x14ac:dyDescent="0.15">
      <c r="K562" s="32">
        <v>441</v>
      </c>
    </row>
    <row r="563" spans="11:11" x14ac:dyDescent="0.15">
      <c r="K563" s="32">
        <v>440</v>
      </c>
    </row>
    <row r="564" spans="11:11" x14ac:dyDescent="0.15">
      <c r="K564" s="32">
        <v>439</v>
      </c>
    </row>
    <row r="565" spans="11:11" x14ac:dyDescent="0.15">
      <c r="K565" s="32">
        <v>438</v>
      </c>
    </row>
    <row r="566" spans="11:11" x14ac:dyDescent="0.15">
      <c r="K566" s="32">
        <v>437</v>
      </c>
    </row>
    <row r="567" spans="11:11" x14ac:dyDescent="0.15">
      <c r="K567" s="32">
        <v>436</v>
      </c>
    </row>
    <row r="568" spans="11:11" x14ac:dyDescent="0.15">
      <c r="K568" s="32">
        <v>435</v>
      </c>
    </row>
    <row r="569" spans="11:11" x14ac:dyDescent="0.15">
      <c r="K569" s="32">
        <v>434</v>
      </c>
    </row>
    <row r="570" spans="11:11" x14ac:dyDescent="0.15">
      <c r="K570" s="32">
        <v>433</v>
      </c>
    </row>
    <row r="571" spans="11:11" x14ac:dyDescent="0.15">
      <c r="K571" s="32">
        <v>432</v>
      </c>
    </row>
    <row r="572" spans="11:11" x14ac:dyDescent="0.15">
      <c r="K572" s="32">
        <v>431</v>
      </c>
    </row>
    <row r="573" spans="11:11" x14ac:dyDescent="0.15">
      <c r="K573" s="32">
        <v>430</v>
      </c>
    </row>
    <row r="574" spans="11:11" x14ac:dyDescent="0.15">
      <c r="K574" s="32">
        <v>429</v>
      </c>
    </row>
    <row r="575" spans="11:11" x14ac:dyDescent="0.15">
      <c r="K575" s="32">
        <v>428</v>
      </c>
    </row>
    <row r="576" spans="11:11" x14ac:dyDescent="0.15">
      <c r="K576" s="32">
        <v>427</v>
      </c>
    </row>
    <row r="577" spans="11:11" x14ac:dyDescent="0.15">
      <c r="K577" s="32">
        <v>426</v>
      </c>
    </row>
    <row r="578" spans="11:11" x14ac:dyDescent="0.15">
      <c r="K578" s="32">
        <v>425</v>
      </c>
    </row>
    <row r="579" spans="11:11" x14ac:dyDescent="0.15">
      <c r="K579" s="32">
        <v>424</v>
      </c>
    </row>
    <row r="580" spans="11:11" x14ac:dyDescent="0.15">
      <c r="K580" s="32">
        <v>423</v>
      </c>
    </row>
    <row r="581" spans="11:11" x14ac:dyDescent="0.15">
      <c r="K581" s="32">
        <v>422</v>
      </c>
    </row>
    <row r="582" spans="11:11" x14ac:dyDescent="0.15">
      <c r="K582" s="32">
        <v>421</v>
      </c>
    </row>
    <row r="583" spans="11:11" x14ac:dyDescent="0.15">
      <c r="K583" s="32">
        <v>420</v>
      </c>
    </row>
    <row r="584" spans="11:11" x14ac:dyDescent="0.15">
      <c r="K584" s="32">
        <v>419</v>
      </c>
    </row>
    <row r="585" spans="11:11" x14ac:dyDescent="0.15">
      <c r="K585" s="32">
        <v>418</v>
      </c>
    </row>
    <row r="586" spans="11:11" x14ac:dyDescent="0.15">
      <c r="K586" s="32">
        <v>417</v>
      </c>
    </row>
    <row r="587" spans="11:11" x14ac:dyDescent="0.15">
      <c r="K587" s="32">
        <v>416</v>
      </c>
    </row>
    <row r="588" spans="11:11" x14ac:dyDescent="0.15">
      <c r="K588" s="32">
        <v>415</v>
      </c>
    </row>
    <row r="589" spans="11:11" x14ac:dyDescent="0.15">
      <c r="K589" s="32">
        <v>414</v>
      </c>
    </row>
    <row r="590" spans="11:11" x14ac:dyDescent="0.15">
      <c r="K590" s="32">
        <v>413</v>
      </c>
    </row>
    <row r="591" spans="11:11" x14ac:dyDescent="0.15">
      <c r="K591" s="32">
        <v>412</v>
      </c>
    </row>
    <row r="592" spans="11:11" x14ac:dyDescent="0.15">
      <c r="K592" s="32">
        <v>411</v>
      </c>
    </row>
    <row r="593" spans="11:11" x14ac:dyDescent="0.15">
      <c r="K593" s="32">
        <v>410</v>
      </c>
    </row>
    <row r="594" spans="11:11" x14ac:dyDescent="0.15">
      <c r="K594" s="32">
        <v>409</v>
      </c>
    </row>
    <row r="595" spans="11:11" x14ac:dyDescent="0.15">
      <c r="K595" s="32">
        <v>408</v>
      </c>
    </row>
    <row r="596" spans="11:11" x14ac:dyDescent="0.15">
      <c r="K596" s="32">
        <v>407</v>
      </c>
    </row>
    <row r="597" spans="11:11" x14ac:dyDescent="0.15">
      <c r="K597" s="32">
        <v>406</v>
      </c>
    </row>
    <row r="598" spans="11:11" x14ac:dyDescent="0.15">
      <c r="K598" s="32">
        <v>405</v>
      </c>
    </row>
    <row r="599" spans="11:11" x14ac:dyDescent="0.15">
      <c r="K599" s="32">
        <v>404</v>
      </c>
    </row>
    <row r="600" spans="11:11" x14ac:dyDescent="0.15">
      <c r="K600" s="32">
        <v>403</v>
      </c>
    </row>
    <row r="601" spans="11:11" x14ac:dyDescent="0.15">
      <c r="K601" s="32">
        <v>402</v>
      </c>
    </row>
    <row r="602" spans="11:11" x14ac:dyDescent="0.15">
      <c r="K602" s="32">
        <v>401</v>
      </c>
    </row>
    <row r="603" spans="11:11" x14ac:dyDescent="0.15">
      <c r="K603" s="32">
        <v>400</v>
      </c>
    </row>
    <row r="604" spans="11:11" x14ac:dyDescent="0.15">
      <c r="K604" s="32">
        <v>399</v>
      </c>
    </row>
    <row r="605" spans="11:11" x14ac:dyDescent="0.15">
      <c r="K605" s="32">
        <v>398</v>
      </c>
    </row>
    <row r="606" spans="11:11" x14ac:dyDescent="0.15">
      <c r="K606" s="32">
        <v>397</v>
      </c>
    </row>
    <row r="607" spans="11:11" x14ac:dyDescent="0.15">
      <c r="K607" s="32">
        <v>396</v>
      </c>
    </row>
    <row r="608" spans="11:11" x14ac:dyDescent="0.15">
      <c r="K608" s="32">
        <v>395</v>
      </c>
    </row>
    <row r="609" spans="11:11" x14ac:dyDescent="0.15">
      <c r="K609" s="32">
        <v>394</v>
      </c>
    </row>
    <row r="610" spans="11:11" x14ac:dyDescent="0.15">
      <c r="K610" s="32">
        <v>393</v>
      </c>
    </row>
    <row r="611" spans="11:11" x14ac:dyDescent="0.15">
      <c r="K611" s="32">
        <v>392</v>
      </c>
    </row>
    <row r="612" spans="11:11" x14ac:dyDescent="0.15">
      <c r="K612" s="32">
        <v>391</v>
      </c>
    </row>
    <row r="613" spans="11:11" x14ac:dyDescent="0.15">
      <c r="K613" s="32">
        <v>390</v>
      </c>
    </row>
    <row r="614" spans="11:11" x14ac:dyDescent="0.15">
      <c r="K614" s="32">
        <v>389</v>
      </c>
    </row>
    <row r="615" spans="11:11" x14ac:dyDescent="0.15">
      <c r="K615" s="32">
        <v>388</v>
      </c>
    </row>
    <row r="616" spans="11:11" x14ac:dyDescent="0.15">
      <c r="K616" s="32">
        <v>387</v>
      </c>
    </row>
    <row r="617" spans="11:11" x14ac:dyDescent="0.15">
      <c r="K617" s="32">
        <v>386</v>
      </c>
    </row>
    <row r="618" spans="11:11" x14ac:dyDescent="0.15">
      <c r="K618" s="32">
        <v>385</v>
      </c>
    </row>
    <row r="619" spans="11:11" x14ac:dyDescent="0.15">
      <c r="K619" s="32">
        <v>384</v>
      </c>
    </row>
    <row r="620" spans="11:11" x14ac:dyDescent="0.15">
      <c r="K620" s="32">
        <v>383</v>
      </c>
    </row>
    <row r="621" spans="11:11" x14ac:dyDescent="0.15">
      <c r="K621" s="32">
        <v>382</v>
      </c>
    </row>
    <row r="622" spans="11:11" x14ac:dyDescent="0.15">
      <c r="K622" s="32">
        <v>381</v>
      </c>
    </row>
    <row r="623" spans="11:11" x14ac:dyDescent="0.15">
      <c r="K623" s="32">
        <v>380</v>
      </c>
    </row>
    <row r="624" spans="11:11" x14ac:dyDescent="0.15">
      <c r="K624" s="32">
        <v>379</v>
      </c>
    </row>
    <row r="625" spans="11:11" x14ac:dyDescent="0.15">
      <c r="K625" s="32">
        <v>378</v>
      </c>
    </row>
    <row r="626" spans="11:11" x14ac:dyDescent="0.15">
      <c r="K626" s="32">
        <v>377</v>
      </c>
    </row>
    <row r="627" spans="11:11" x14ac:dyDescent="0.15">
      <c r="K627" s="32">
        <v>376</v>
      </c>
    </row>
    <row r="628" spans="11:11" x14ac:dyDescent="0.15">
      <c r="K628" s="32">
        <v>375</v>
      </c>
    </row>
    <row r="629" spans="11:11" x14ac:dyDescent="0.15">
      <c r="K629" s="32">
        <v>374</v>
      </c>
    </row>
    <row r="630" spans="11:11" x14ac:dyDescent="0.15">
      <c r="K630" s="32">
        <v>373</v>
      </c>
    </row>
    <row r="631" spans="11:11" x14ac:dyDescent="0.15">
      <c r="K631" s="32">
        <v>372</v>
      </c>
    </row>
    <row r="632" spans="11:11" x14ac:dyDescent="0.15">
      <c r="K632" s="32">
        <v>371</v>
      </c>
    </row>
    <row r="633" spans="11:11" x14ac:dyDescent="0.15">
      <c r="K633" s="32">
        <v>370</v>
      </c>
    </row>
    <row r="634" spans="11:11" x14ac:dyDescent="0.15">
      <c r="K634" s="32">
        <v>369</v>
      </c>
    </row>
    <row r="635" spans="11:11" x14ac:dyDescent="0.15">
      <c r="K635" s="32">
        <v>368</v>
      </c>
    </row>
    <row r="636" spans="11:11" x14ac:dyDescent="0.15">
      <c r="K636" s="32">
        <v>367</v>
      </c>
    </row>
    <row r="637" spans="11:11" x14ac:dyDescent="0.15">
      <c r="K637" s="32">
        <v>366</v>
      </c>
    </row>
    <row r="638" spans="11:11" x14ac:dyDescent="0.15">
      <c r="K638" s="32">
        <v>365</v>
      </c>
    </row>
    <row r="639" spans="11:11" x14ac:dyDescent="0.15">
      <c r="K639" s="32">
        <v>364</v>
      </c>
    </row>
    <row r="640" spans="11:11" x14ac:dyDescent="0.15">
      <c r="K640" s="32">
        <v>363</v>
      </c>
    </row>
    <row r="641" spans="11:11" x14ac:dyDescent="0.15">
      <c r="K641" s="32">
        <v>362</v>
      </c>
    </row>
    <row r="642" spans="11:11" x14ac:dyDescent="0.15">
      <c r="K642" s="32">
        <v>361</v>
      </c>
    </row>
    <row r="643" spans="11:11" x14ac:dyDescent="0.15">
      <c r="K643" s="32">
        <v>360</v>
      </c>
    </row>
    <row r="644" spans="11:11" x14ac:dyDescent="0.15">
      <c r="K644" s="32">
        <v>359</v>
      </c>
    </row>
    <row r="645" spans="11:11" x14ac:dyDescent="0.15">
      <c r="K645" s="32">
        <v>358</v>
      </c>
    </row>
    <row r="646" spans="11:11" x14ac:dyDescent="0.15">
      <c r="K646" s="32">
        <v>357</v>
      </c>
    </row>
    <row r="647" spans="11:11" x14ac:dyDescent="0.15">
      <c r="K647" s="32">
        <v>356</v>
      </c>
    </row>
    <row r="648" spans="11:11" x14ac:dyDescent="0.15">
      <c r="K648" s="32">
        <v>355</v>
      </c>
    </row>
    <row r="649" spans="11:11" x14ac:dyDescent="0.15">
      <c r="K649" s="32">
        <v>354</v>
      </c>
    </row>
    <row r="650" spans="11:11" x14ac:dyDescent="0.15">
      <c r="K650" s="32">
        <v>353</v>
      </c>
    </row>
    <row r="651" spans="11:11" x14ac:dyDescent="0.15">
      <c r="K651" s="32">
        <v>352</v>
      </c>
    </row>
    <row r="652" spans="11:11" x14ac:dyDescent="0.15">
      <c r="K652" s="32">
        <v>351</v>
      </c>
    </row>
    <row r="653" spans="11:11" x14ac:dyDescent="0.15">
      <c r="K653" s="32">
        <v>350</v>
      </c>
    </row>
    <row r="654" spans="11:11" x14ac:dyDescent="0.15">
      <c r="K654" s="32">
        <v>349</v>
      </c>
    </row>
    <row r="655" spans="11:11" x14ac:dyDescent="0.15">
      <c r="K655" s="32">
        <v>348</v>
      </c>
    </row>
    <row r="656" spans="11:11" x14ac:dyDescent="0.15">
      <c r="K656" s="32">
        <v>347</v>
      </c>
    </row>
    <row r="657" spans="11:11" x14ac:dyDescent="0.15">
      <c r="K657" s="32">
        <v>346</v>
      </c>
    </row>
    <row r="658" spans="11:11" x14ac:dyDescent="0.15">
      <c r="K658" s="32">
        <v>345</v>
      </c>
    </row>
    <row r="659" spans="11:11" x14ac:dyDescent="0.15">
      <c r="K659" s="32">
        <v>344</v>
      </c>
    </row>
    <row r="660" spans="11:11" x14ac:dyDescent="0.15">
      <c r="K660" s="32">
        <v>343</v>
      </c>
    </row>
    <row r="661" spans="11:11" x14ac:dyDescent="0.15">
      <c r="K661" s="32">
        <v>342</v>
      </c>
    </row>
    <row r="662" spans="11:11" x14ac:dyDescent="0.15">
      <c r="K662" s="32">
        <v>341</v>
      </c>
    </row>
    <row r="663" spans="11:11" x14ac:dyDescent="0.15">
      <c r="K663" s="32">
        <v>340</v>
      </c>
    </row>
    <row r="664" spans="11:11" x14ac:dyDescent="0.15">
      <c r="K664" s="32">
        <v>339</v>
      </c>
    </row>
    <row r="665" spans="11:11" x14ac:dyDescent="0.15">
      <c r="K665" s="32">
        <v>338</v>
      </c>
    </row>
    <row r="666" spans="11:11" x14ac:dyDescent="0.15">
      <c r="K666" s="32">
        <v>337</v>
      </c>
    </row>
    <row r="667" spans="11:11" x14ac:dyDescent="0.15">
      <c r="K667" s="32">
        <v>336</v>
      </c>
    </row>
    <row r="668" spans="11:11" x14ac:dyDescent="0.15">
      <c r="K668" s="32">
        <v>335</v>
      </c>
    </row>
    <row r="669" spans="11:11" x14ac:dyDescent="0.15">
      <c r="K669" s="32">
        <v>334</v>
      </c>
    </row>
    <row r="670" spans="11:11" x14ac:dyDescent="0.15">
      <c r="K670" s="32">
        <v>333</v>
      </c>
    </row>
    <row r="671" spans="11:11" x14ac:dyDescent="0.15">
      <c r="K671" s="32">
        <v>332</v>
      </c>
    </row>
    <row r="672" spans="11:11" x14ac:dyDescent="0.15">
      <c r="K672" s="32">
        <v>331</v>
      </c>
    </row>
    <row r="673" spans="11:11" x14ac:dyDescent="0.15">
      <c r="K673" s="32">
        <v>330</v>
      </c>
    </row>
    <row r="674" spans="11:11" x14ac:dyDescent="0.15">
      <c r="K674" s="32">
        <v>329</v>
      </c>
    </row>
    <row r="675" spans="11:11" x14ac:dyDescent="0.15">
      <c r="K675" s="32">
        <v>328</v>
      </c>
    </row>
    <row r="676" spans="11:11" x14ac:dyDescent="0.15">
      <c r="K676" s="32">
        <v>327</v>
      </c>
    </row>
    <row r="677" spans="11:11" x14ac:dyDescent="0.15">
      <c r="K677" s="32">
        <v>326</v>
      </c>
    </row>
    <row r="678" spans="11:11" x14ac:dyDescent="0.15">
      <c r="K678" s="32">
        <v>325</v>
      </c>
    </row>
    <row r="679" spans="11:11" x14ac:dyDescent="0.15">
      <c r="K679" s="32">
        <v>324</v>
      </c>
    </row>
    <row r="680" spans="11:11" x14ac:dyDescent="0.15">
      <c r="K680" s="32">
        <v>323</v>
      </c>
    </row>
    <row r="681" spans="11:11" x14ac:dyDescent="0.15">
      <c r="K681" s="32">
        <v>322</v>
      </c>
    </row>
    <row r="682" spans="11:11" x14ac:dyDescent="0.15">
      <c r="K682" s="32">
        <v>321</v>
      </c>
    </row>
    <row r="683" spans="11:11" x14ac:dyDescent="0.15">
      <c r="K683" s="32">
        <v>320</v>
      </c>
    </row>
    <row r="684" spans="11:11" x14ac:dyDescent="0.15">
      <c r="K684" s="32">
        <v>319</v>
      </c>
    </row>
    <row r="685" spans="11:11" x14ac:dyDescent="0.15">
      <c r="K685" s="32">
        <v>318</v>
      </c>
    </row>
    <row r="686" spans="11:11" x14ac:dyDescent="0.15">
      <c r="K686" s="32">
        <v>317</v>
      </c>
    </row>
    <row r="687" spans="11:11" x14ac:dyDescent="0.15">
      <c r="K687" s="32">
        <v>316</v>
      </c>
    </row>
    <row r="688" spans="11:11" x14ac:dyDescent="0.15">
      <c r="K688" s="32">
        <v>315</v>
      </c>
    </row>
    <row r="689" spans="11:11" x14ac:dyDescent="0.15">
      <c r="K689" s="32">
        <v>314</v>
      </c>
    </row>
    <row r="690" spans="11:11" x14ac:dyDescent="0.15">
      <c r="K690" s="32">
        <v>313</v>
      </c>
    </row>
    <row r="691" spans="11:11" x14ac:dyDescent="0.15">
      <c r="K691" s="32">
        <v>312</v>
      </c>
    </row>
    <row r="692" spans="11:11" x14ac:dyDescent="0.15">
      <c r="K692" s="32">
        <v>311</v>
      </c>
    </row>
    <row r="693" spans="11:11" x14ac:dyDescent="0.15">
      <c r="K693" s="32">
        <v>310</v>
      </c>
    </row>
    <row r="694" spans="11:11" x14ac:dyDescent="0.15">
      <c r="K694" s="32">
        <v>309</v>
      </c>
    </row>
    <row r="695" spans="11:11" x14ac:dyDescent="0.15">
      <c r="K695" s="32">
        <v>308</v>
      </c>
    </row>
    <row r="696" spans="11:11" x14ac:dyDescent="0.15">
      <c r="K696" s="32">
        <v>307</v>
      </c>
    </row>
    <row r="697" spans="11:11" x14ac:dyDescent="0.15">
      <c r="K697" s="32">
        <v>306</v>
      </c>
    </row>
    <row r="698" spans="11:11" x14ac:dyDescent="0.15">
      <c r="K698" s="32">
        <v>305</v>
      </c>
    </row>
    <row r="699" spans="11:11" x14ac:dyDescent="0.15">
      <c r="K699" s="32">
        <v>304</v>
      </c>
    </row>
    <row r="700" spans="11:11" x14ac:dyDescent="0.15">
      <c r="K700" s="32">
        <v>303</v>
      </c>
    </row>
    <row r="701" spans="11:11" x14ac:dyDescent="0.15">
      <c r="K701" s="32">
        <v>302</v>
      </c>
    </row>
    <row r="702" spans="11:11" x14ac:dyDescent="0.15">
      <c r="K702" s="32">
        <v>301</v>
      </c>
    </row>
    <row r="703" spans="11:11" x14ac:dyDescent="0.15">
      <c r="K703" s="32">
        <v>300</v>
      </c>
    </row>
    <row r="704" spans="11:11" x14ac:dyDescent="0.15">
      <c r="K704" s="32">
        <v>299</v>
      </c>
    </row>
    <row r="705" spans="11:11" x14ac:dyDescent="0.15">
      <c r="K705" s="32">
        <v>298</v>
      </c>
    </row>
    <row r="706" spans="11:11" x14ac:dyDescent="0.15">
      <c r="K706" s="32">
        <v>297</v>
      </c>
    </row>
    <row r="707" spans="11:11" x14ac:dyDescent="0.15">
      <c r="K707" s="32">
        <v>296</v>
      </c>
    </row>
    <row r="708" spans="11:11" x14ac:dyDescent="0.15">
      <c r="K708" s="32">
        <v>295</v>
      </c>
    </row>
    <row r="709" spans="11:11" x14ac:dyDescent="0.15">
      <c r="K709" s="32">
        <v>294</v>
      </c>
    </row>
    <row r="710" spans="11:11" x14ac:dyDescent="0.15">
      <c r="K710" s="32">
        <v>293</v>
      </c>
    </row>
    <row r="711" spans="11:11" x14ac:dyDescent="0.15">
      <c r="K711" s="32">
        <v>292</v>
      </c>
    </row>
    <row r="712" spans="11:11" x14ac:dyDescent="0.15">
      <c r="K712" s="32">
        <v>291</v>
      </c>
    </row>
    <row r="713" spans="11:11" x14ac:dyDescent="0.15">
      <c r="K713" s="32">
        <v>290</v>
      </c>
    </row>
    <row r="714" spans="11:11" x14ac:dyDescent="0.15">
      <c r="K714" s="32">
        <v>289</v>
      </c>
    </row>
    <row r="715" spans="11:11" x14ac:dyDescent="0.15">
      <c r="K715" s="32">
        <v>288</v>
      </c>
    </row>
    <row r="716" spans="11:11" x14ac:dyDescent="0.15">
      <c r="K716" s="32">
        <v>287</v>
      </c>
    </row>
    <row r="717" spans="11:11" x14ac:dyDescent="0.15">
      <c r="K717" s="32">
        <v>286</v>
      </c>
    </row>
    <row r="718" spans="11:11" x14ac:dyDescent="0.15">
      <c r="K718" s="32">
        <v>285</v>
      </c>
    </row>
    <row r="719" spans="11:11" x14ac:dyDescent="0.15">
      <c r="K719" s="32">
        <v>284</v>
      </c>
    </row>
    <row r="720" spans="11:11" x14ac:dyDescent="0.15">
      <c r="K720" s="32">
        <v>283</v>
      </c>
    </row>
    <row r="721" spans="11:11" x14ac:dyDescent="0.15">
      <c r="K721" s="32">
        <v>282</v>
      </c>
    </row>
    <row r="722" spans="11:11" x14ac:dyDescent="0.15">
      <c r="K722" s="32">
        <v>281</v>
      </c>
    </row>
    <row r="723" spans="11:11" x14ac:dyDescent="0.15">
      <c r="K723" s="32">
        <v>280</v>
      </c>
    </row>
    <row r="724" spans="11:11" x14ac:dyDescent="0.15">
      <c r="K724" s="32">
        <v>279</v>
      </c>
    </row>
    <row r="725" spans="11:11" x14ac:dyDescent="0.15">
      <c r="K725" s="32">
        <v>278</v>
      </c>
    </row>
    <row r="726" spans="11:11" x14ac:dyDescent="0.15">
      <c r="K726" s="32">
        <v>277</v>
      </c>
    </row>
    <row r="727" spans="11:11" x14ac:dyDescent="0.15">
      <c r="K727" s="32">
        <v>276</v>
      </c>
    </row>
    <row r="728" spans="11:11" x14ac:dyDescent="0.15">
      <c r="K728" s="32">
        <v>275</v>
      </c>
    </row>
    <row r="729" spans="11:11" x14ac:dyDescent="0.15">
      <c r="K729" s="32">
        <v>274</v>
      </c>
    </row>
    <row r="730" spans="11:11" x14ac:dyDescent="0.15">
      <c r="K730" s="32">
        <v>273</v>
      </c>
    </row>
    <row r="731" spans="11:11" x14ac:dyDescent="0.15">
      <c r="K731" s="32">
        <v>272</v>
      </c>
    </row>
    <row r="732" spans="11:11" x14ac:dyDescent="0.15">
      <c r="K732" s="32">
        <v>271</v>
      </c>
    </row>
    <row r="733" spans="11:11" x14ac:dyDescent="0.15">
      <c r="K733" s="32">
        <v>270</v>
      </c>
    </row>
    <row r="734" spans="11:11" x14ac:dyDescent="0.15">
      <c r="K734" s="32">
        <v>269</v>
      </c>
    </row>
    <row r="735" spans="11:11" x14ac:dyDescent="0.15">
      <c r="K735" s="32">
        <v>268</v>
      </c>
    </row>
    <row r="736" spans="11:11" x14ac:dyDescent="0.15">
      <c r="K736" s="32">
        <v>267</v>
      </c>
    </row>
    <row r="737" spans="11:11" x14ac:dyDescent="0.15">
      <c r="K737" s="32">
        <v>266</v>
      </c>
    </row>
    <row r="738" spans="11:11" x14ac:dyDescent="0.15">
      <c r="K738" s="32">
        <v>265</v>
      </c>
    </row>
    <row r="739" spans="11:11" x14ac:dyDescent="0.15">
      <c r="K739" s="32">
        <v>264</v>
      </c>
    </row>
    <row r="740" spans="11:11" x14ac:dyDescent="0.15">
      <c r="K740" s="32">
        <v>263</v>
      </c>
    </row>
    <row r="741" spans="11:11" x14ac:dyDescent="0.15">
      <c r="K741" s="32">
        <v>262</v>
      </c>
    </row>
    <row r="742" spans="11:11" x14ac:dyDescent="0.15">
      <c r="K742" s="32">
        <v>261</v>
      </c>
    </row>
    <row r="743" spans="11:11" x14ac:dyDescent="0.15">
      <c r="K743" s="32">
        <v>260</v>
      </c>
    </row>
    <row r="744" spans="11:11" x14ac:dyDescent="0.15">
      <c r="K744" s="32">
        <v>259</v>
      </c>
    </row>
    <row r="745" spans="11:11" x14ac:dyDescent="0.15">
      <c r="K745" s="32">
        <v>258</v>
      </c>
    </row>
    <row r="746" spans="11:11" x14ac:dyDescent="0.15">
      <c r="K746" s="32">
        <v>257</v>
      </c>
    </row>
    <row r="747" spans="11:11" x14ac:dyDescent="0.15">
      <c r="K747" s="32">
        <v>256</v>
      </c>
    </row>
    <row r="748" spans="11:11" x14ac:dyDescent="0.15">
      <c r="K748" s="32">
        <v>255</v>
      </c>
    </row>
    <row r="749" spans="11:11" x14ac:dyDescent="0.15">
      <c r="K749" s="32">
        <v>254</v>
      </c>
    </row>
    <row r="750" spans="11:11" x14ac:dyDescent="0.15">
      <c r="K750" s="32">
        <v>253</v>
      </c>
    </row>
    <row r="751" spans="11:11" x14ac:dyDescent="0.15">
      <c r="K751" s="32">
        <v>252</v>
      </c>
    </row>
    <row r="752" spans="11:11" x14ac:dyDescent="0.15">
      <c r="K752" s="32">
        <v>251</v>
      </c>
    </row>
    <row r="753" spans="11:11" x14ac:dyDescent="0.15">
      <c r="K753" s="32">
        <v>250</v>
      </c>
    </row>
    <row r="754" spans="11:11" x14ac:dyDescent="0.15">
      <c r="K754" s="32">
        <v>249</v>
      </c>
    </row>
    <row r="755" spans="11:11" x14ac:dyDescent="0.15">
      <c r="K755" s="32">
        <v>248</v>
      </c>
    </row>
    <row r="756" spans="11:11" x14ac:dyDescent="0.15">
      <c r="K756" s="32">
        <v>247</v>
      </c>
    </row>
    <row r="757" spans="11:11" x14ac:dyDescent="0.15">
      <c r="K757" s="32">
        <v>246</v>
      </c>
    </row>
    <row r="758" spans="11:11" x14ac:dyDescent="0.15">
      <c r="K758" s="32">
        <v>245</v>
      </c>
    </row>
    <row r="759" spans="11:11" x14ac:dyDescent="0.15">
      <c r="K759" s="32">
        <v>244</v>
      </c>
    </row>
    <row r="760" spans="11:11" x14ac:dyDescent="0.15">
      <c r="K760" s="32">
        <v>243</v>
      </c>
    </row>
    <row r="761" spans="11:11" x14ac:dyDescent="0.15">
      <c r="K761" s="32">
        <v>242</v>
      </c>
    </row>
    <row r="762" spans="11:11" x14ac:dyDescent="0.15">
      <c r="K762" s="32">
        <v>241</v>
      </c>
    </row>
    <row r="763" spans="11:11" x14ac:dyDescent="0.15">
      <c r="K763" s="32">
        <v>240</v>
      </c>
    </row>
    <row r="764" spans="11:11" x14ac:dyDescent="0.15">
      <c r="K764" s="32">
        <v>239</v>
      </c>
    </row>
    <row r="765" spans="11:11" x14ac:dyDescent="0.15">
      <c r="K765" s="32">
        <v>238</v>
      </c>
    </row>
    <row r="766" spans="11:11" x14ac:dyDescent="0.15">
      <c r="K766" s="32">
        <v>237</v>
      </c>
    </row>
    <row r="767" spans="11:11" x14ac:dyDescent="0.15">
      <c r="K767" s="32">
        <v>236</v>
      </c>
    </row>
    <row r="768" spans="11:11" x14ac:dyDescent="0.15">
      <c r="K768" s="32">
        <v>235</v>
      </c>
    </row>
    <row r="769" spans="11:11" x14ac:dyDescent="0.15">
      <c r="K769" s="32">
        <v>234</v>
      </c>
    </row>
    <row r="770" spans="11:11" x14ac:dyDescent="0.15">
      <c r="K770" s="32">
        <v>233</v>
      </c>
    </row>
    <row r="771" spans="11:11" x14ac:dyDescent="0.15">
      <c r="K771" s="32">
        <v>232</v>
      </c>
    </row>
    <row r="772" spans="11:11" x14ac:dyDescent="0.15">
      <c r="K772" s="32">
        <v>231</v>
      </c>
    </row>
    <row r="773" spans="11:11" x14ac:dyDescent="0.15">
      <c r="K773" s="32">
        <v>230</v>
      </c>
    </row>
    <row r="774" spans="11:11" x14ac:dyDescent="0.15">
      <c r="K774" s="32">
        <v>229</v>
      </c>
    </row>
    <row r="775" spans="11:11" x14ac:dyDescent="0.15">
      <c r="K775" s="32">
        <v>228</v>
      </c>
    </row>
    <row r="776" spans="11:11" x14ac:dyDescent="0.15">
      <c r="K776" s="32">
        <v>227</v>
      </c>
    </row>
    <row r="777" spans="11:11" x14ac:dyDescent="0.15">
      <c r="K777" s="32">
        <v>226</v>
      </c>
    </row>
    <row r="778" spans="11:11" x14ac:dyDescent="0.15">
      <c r="K778" s="32">
        <v>225</v>
      </c>
    </row>
    <row r="779" spans="11:11" x14ac:dyDescent="0.15">
      <c r="K779" s="32">
        <v>224</v>
      </c>
    </row>
    <row r="780" spans="11:11" x14ac:dyDescent="0.15">
      <c r="K780" s="32">
        <v>223</v>
      </c>
    </row>
    <row r="781" spans="11:11" x14ac:dyDescent="0.15">
      <c r="K781" s="32">
        <v>222</v>
      </c>
    </row>
    <row r="782" spans="11:11" x14ac:dyDescent="0.15">
      <c r="K782" s="32">
        <v>221</v>
      </c>
    </row>
    <row r="783" spans="11:11" x14ac:dyDescent="0.15">
      <c r="K783" s="32">
        <v>220</v>
      </c>
    </row>
    <row r="784" spans="11:11" x14ac:dyDescent="0.15">
      <c r="K784" s="32">
        <v>219</v>
      </c>
    </row>
    <row r="785" spans="11:11" x14ac:dyDescent="0.15">
      <c r="K785" s="32">
        <v>218</v>
      </c>
    </row>
    <row r="786" spans="11:11" x14ac:dyDescent="0.15">
      <c r="K786" s="32">
        <v>217</v>
      </c>
    </row>
    <row r="787" spans="11:11" x14ac:dyDescent="0.15">
      <c r="K787" s="32">
        <v>216</v>
      </c>
    </row>
    <row r="788" spans="11:11" x14ac:dyDescent="0.15">
      <c r="K788" s="32">
        <v>215</v>
      </c>
    </row>
    <row r="789" spans="11:11" x14ac:dyDescent="0.15">
      <c r="K789" s="32">
        <v>214</v>
      </c>
    </row>
    <row r="790" spans="11:11" x14ac:dyDescent="0.15">
      <c r="K790" s="32">
        <v>213</v>
      </c>
    </row>
    <row r="791" spans="11:11" x14ac:dyDescent="0.15">
      <c r="K791" s="32">
        <v>212</v>
      </c>
    </row>
    <row r="792" spans="11:11" x14ac:dyDescent="0.15">
      <c r="K792" s="32">
        <v>211</v>
      </c>
    </row>
    <row r="793" spans="11:11" x14ac:dyDescent="0.15">
      <c r="K793" s="32">
        <v>210</v>
      </c>
    </row>
    <row r="794" spans="11:11" x14ac:dyDescent="0.15">
      <c r="K794" s="32">
        <v>209</v>
      </c>
    </row>
    <row r="795" spans="11:11" x14ac:dyDescent="0.15">
      <c r="K795" s="32">
        <v>208</v>
      </c>
    </row>
    <row r="796" spans="11:11" x14ac:dyDescent="0.15">
      <c r="K796" s="32">
        <v>207</v>
      </c>
    </row>
    <row r="797" spans="11:11" x14ac:dyDescent="0.15">
      <c r="K797" s="32">
        <v>206</v>
      </c>
    </row>
    <row r="798" spans="11:11" x14ac:dyDescent="0.15">
      <c r="K798" s="32">
        <v>205</v>
      </c>
    </row>
    <row r="799" spans="11:11" x14ac:dyDescent="0.15">
      <c r="K799" s="32">
        <v>204</v>
      </c>
    </row>
    <row r="800" spans="11:11" x14ac:dyDescent="0.15">
      <c r="K800" s="32">
        <v>203</v>
      </c>
    </row>
    <row r="801" spans="11:11" x14ac:dyDescent="0.15">
      <c r="K801" s="32">
        <v>202</v>
      </c>
    </row>
    <row r="802" spans="11:11" x14ac:dyDescent="0.15">
      <c r="K802" s="32">
        <v>201</v>
      </c>
    </row>
    <row r="803" spans="11:11" x14ac:dyDescent="0.15">
      <c r="K803" s="32">
        <v>200</v>
      </c>
    </row>
    <row r="804" spans="11:11" x14ac:dyDescent="0.15">
      <c r="K804" s="32">
        <v>199</v>
      </c>
    </row>
    <row r="805" spans="11:11" x14ac:dyDescent="0.15">
      <c r="K805" s="32">
        <v>198</v>
      </c>
    </row>
    <row r="806" spans="11:11" x14ac:dyDescent="0.15">
      <c r="K806" s="32">
        <v>197</v>
      </c>
    </row>
    <row r="807" spans="11:11" x14ac:dyDescent="0.15">
      <c r="K807" s="32">
        <v>196</v>
      </c>
    </row>
    <row r="808" spans="11:11" x14ac:dyDescent="0.15">
      <c r="K808" s="32">
        <v>195</v>
      </c>
    </row>
    <row r="809" spans="11:11" x14ac:dyDescent="0.15">
      <c r="K809" s="32">
        <v>194</v>
      </c>
    </row>
    <row r="810" spans="11:11" x14ac:dyDescent="0.15">
      <c r="K810" s="32">
        <v>193</v>
      </c>
    </row>
    <row r="811" spans="11:11" x14ac:dyDescent="0.15">
      <c r="K811" s="32">
        <v>192</v>
      </c>
    </row>
    <row r="812" spans="11:11" x14ac:dyDescent="0.15">
      <c r="K812" s="32">
        <v>191</v>
      </c>
    </row>
    <row r="813" spans="11:11" x14ac:dyDescent="0.15">
      <c r="K813" s="32">
        <v>190</v>
      </c>
    </row>
    <row r="814" spans="11:11" x14ac:dyDescent="0.15">
      <c r="K814" s="32">
        <v>189</v>
      </c>
    </row>
    <row r="815" spans="11:11" x14ac:dyDescent="0.15">
      <c r="K815" s="32">
        <v>188</v>
      </c>
    </row>
    <row r="816" spans="11:11" x14ac:dyDescent="0.15">
      <c r="K816" s="32">
        <v>187</v>
      </c>
    </row>
    <row r="817" spans="11:11" x14ac:dyDescent="0.15">
      <c r="K817" s="32">
        <v>186</v>
      </c>
    </row>
    <row r="818" spans="11:11" x14ac:dyDescent="0.15">
      <c r="K818" s="32">
        <v>185</v>
      </c>
    </row>
    <row r="819" spans="11:11" x14ac:dyDescent="0.15">
      <c r="K819" s="32">
        <v>184</v>
      </c>
    </row>
    <row r="820" spans="11:11" x14ac:dyDescent="0.15">
      <c r="K820" s="32">
        <v>183</v>
      </c>
    </row>
    <row r="821" spans="11:11" x14ac:dyDescent="0.15">
      <c r="K821" s="32">
        <v>182</v>
      </c>
    </row>
    <row r="822" spans="11:11" x14ac:dyDescent="0.15">
      <c r="K822" s="32">
        <v>181</v>
      </c>
    </row>
    <row r="823" spans="11:11" x14ac:dyDescent="0.15">
      <c r="K823" s="32">
        <v>180</v>
      </c>
    </row>
    <row r="824" spans="11:11" x14ac:dyDescent="0.15">
      <c r="K824" s="32">
        <v>179</v>
      </c>
    </row>
    <row r="825" spans="11:11" x14ac:dyDescent="0.15">
      <c r="K825" s="32">
        <v>178</v>
      </c>
    </row>
    <row r="826" spans="11:11" x14ac:dyDescent="0.15">
      <c r="K826" s="32">
        <v>177</v>
      </c>
    </row>
    <row r="827" spans="11:11" x14ac:dyDescent="0.15">
      <c r="K827" s="32">
        <v>176</v>
      </c>
    </row>
    <row r="828" spans="11:11" x14ac:dyDescent="0.15">
      <c r="K828" s="32">
        <v>175</v>
      </c>
    </row>
    <row r="829" spans="11:11" x14ac:dyDescent="0.15">
      <c r="K829" s="32">
        <v>174</v>
      </c>
    </row>
    <row r="830" spans="11:11" x14ac:dyDescent="0.15">
      <c r="K830" s="32">
        <v>173</v>
      </c>
    </row>
    <row r="831" spans="11:11" x14ac:dyDescent="0.15">
      <c r="K831" s="32">
        <v>172</v>
      </c>
    </row>
    <row r="832" spans="11:11" x14ac:dyDescent="0.15">
      <c r="K832" s="32">
        <v>171</v>
      </c>
    </row>
    <row r="833" spans="11:11" x14ac:dyDescent="0.15">
      <c r="K833" s="32">
        <v>170</v>
      </c>
    </row>
    <row r="834" spans="11:11" x14ac:dyDescent="0.15">
      <c r="K834" s="32">
        <v>169</v>
      </c>
    </row>
    <row r="835" spans="11:11" x14ac:dyDescent="0.15">
      <c r="K835" s="32">
        <v>168</v>
      </c>
    </row>
    <row r="836" spans="11:11" x14ac:dyDescent="0.15">
      <c r="K836" s="32">
        <v>167</v>
      </c>
    </row>
    <row r="837" spans="11:11" x14ac:dyDescent="0.15">
      <c r="K837" s="32">
        <v>166</v>
      </c>
    </row>
    <row r="838" spans="11:11" x14ac:dyDescent="0.15">
      <c r="K838" s="32">
        <v>165</v>
      </c>
    </row>
    <row r="839" spans="11:11" x14ac:dyDescent="0.15">
      <c r="K839" s="32">
        <v>164</v>
      </c>
    </row>
    <row r="840" spans="11:11" x14ac:dyDescent="0.15">
      <c r="K840" s="32">
        <v>163</v>
      </c>
    </row>
    <row r="841" spans="11:11" x14ac:dyDescent="0.15">
      <c r="K841" s="32">
        <v>162</v>
      </c>
    </row>
    <row r="842" spans="11:11" x14ac:dyDescent="0.15">
      <c r="K842" s="32">
        <v>161</v>
      </c>
    </row>
    <row r="843" spans="11:11" x14ac:dyDescent="0.15">
      <c r="K843" s="32">
        <v>160</v>
      </c>
    </row>
    <row r="844" spans="11:11" x14ac:dyDescent="0.15">
      <c r="K844" s="32">
        <v>159</v>
      </c>
    </row>
    <row r="845" spans="11:11" x14ac:dyDescent="0.15">
      <c r="K845" s="32">
        <v>158</v>
      </c>
    </row>
    <row r="846" spans="11:11" x14ac:dyDescent="0.15">
      <c r="K846" s="32">
        <v>157</v>
      </c>
    </row>
    <row r="847" spans="11:11" x14ac:dyDescent="0.15">
      <c r="K847" s="32">
        <v>156</v>
      </c>
    </row>
    <row r="848" spans="11:11" x14ac:dyDescent="0.15">
      <c r="K848" s="32">
        <v>155</v>
      </c>
    </row>
    <row r="849" spans="11:11" x14ac:dyDescent="0.15">
      <c r="K849" s="32">
        <v>154</v>
      </c>
    </row>
    <row r="850" spans="11:11" x14ac:dyDescent="0.15">
      <c r="K850" s="32">
        <v>153</v>
      </c>
    </row>
    <row r="851" spans="11:11" x14ac:dyDescent="0.15">
      <c r="K851" s="32">
        <v>152</v>
      </c>
    </row>
    <row r="852" spans="11:11" x14ac:dyDescent="0.15">
      <c r="K852" s="32">
        <v>151</v>
      </c>
    </row>
    <row r="853" spans="11:11" x14ac:dyDescent="0.15">
      <c r="K853" s="32">
        <v>150</v>
      </c>
    </row>
    <row r="854" spans="11:11" x14ac:dyDescent="0.15">
      <c r="K854" s="32">
        <v>149</v>
      </c>
    </row>
    <row r="855" spans="11:11" x14ac:dyDescent="0.15">
      <c r="K855" s="32">
        <v>148</v>
      </c>
    </row>
    <row r="856" spans="11:11" x14ac:dyDescent="0.15">
      <c r="K856" s="32">
        <v>147</v>
      </c>
    </row>
    <row r="857" spans="11:11" x14ac:dyDescent="0.15">
      <c r="K857" s="32">
        <v>146</v>
      </c>
    </row>
    <row r="858" spans="11:11" x14ac:dyDescent="0.15">
      <c r="K858" s="32">
        <v>145</v>
      </c>
    </row>
    <row r="859" spans="11:11" x14ac:dyDescent="0.15">
      <c r="K859" s="32">
        <v>144</v>
      </c>
    </row>
    <row r="860" spans="11:11" x14ac:dyDescent="0.15">
      <c r="K860" s="32">
        <v>143</v>
      </c>
    </row>
    <row r="861" spans="11:11" x14ac:dyDescent="0.15">
      <c r="K861" s="32">
        <v>142</v>
      </c>
    </row>
    <row r="862" spans="11:11" x14ac:dyDescent="0.15">
      <c r="K862" s="32">
        <v>141</v>
      </c>
    </row>
    <row r="863" spans="11:11" x14ac:dyDescent="0.15">
      <c r="K863" s="32">
        <v>140</v>
      </c>
    </row>
    <row r="864" spans="11:11" x14ac:dyDescent="0.15">
      <c r="K864" s="32">
        <v>139</v>
      </c>
    </row>
    <row r="865" spans="11:11" x14ac:dyDescent="0.15">
      <c r="K865" s="32">
        <v>138</v>
      </c>
    </row>
    <row r="866" spans="11:11" x14ac:dyDescent="0.15">
      <c r="K866" s="32">
        <v>137</v>
      </c>
    </row>
    <row r="867" spans="11:11" x14ac:dyDescent="0.15">
      <c r="K867" s="32">
        <v>136</v>
      </c>
    </row>
    <row r="868" spans="11:11" x14ac:dyDescent="0.15">
      <c r="K868" s="32">
        <v>135</v>
      </c>
    </row>
    <row r="869" spans="11:11" x14ac:dyDescent="0.15">
      <c r="K869" s="32">
        <v>134</v>
      </c>
    </row>
    <row r="870" spans="11:11" x14ac:dyDescent="0.15">
      <c r="K870" s="32">
        <v>133</v>
      </c>
    </row>
    <row r="871" spans="11:11" x14ac:dyDescent="0.15">
      <c r="K871" s="32">
        <v>132</v>
      </c>
    </row>
    <row r="872" spans="11:11" x14ac:dyDescent="0.15">
      <c r="K872" s="32">
        <v>131</v>
      </c>
    </row>
    <row r="873" spans="11:11" x14ac:dyDescent="0.15">
      <c r="K873" s="32">
        <v>130</v>
      </c>
    </row>
    <row r="874" spans="11:11" x14ac:dyDescent="0.15">
      <c r="K874" s="32">
        <v>129</v>
      </c>
    </row>
    <row r="875" spans="11:11" x14ac:dyDescent="0.15">
      <c r="K875" s="32">
        <v>128</v>
      </c>
    </row>
    <row r="876" spans="11:11" x14ac:dyDescent="0.15">
      <c r="K876" s="32">
        <v>127</v>
      </c>
    </row>
    <row r="877" spans="11:11" x14ac:dyDescent="0.15">
      <c r="K877" s="32">
        <v>126</v>
      </c>
    </row>
    <row r="878" spans="11:11" x14ac:dyDescent="0.15">
      <c r="K878" s="32">
        <v>125</v>
      </c>
    </row>
    <row r="879" spans="11:11" x14ac:dyDescent="0.15">
      <c r="K879" s="32">
        <v>124</v>
      </c>
    </row>
    <row r="880" spans="11:11" x14ac:dyDescent="0.15">
      <c r="K880" s="32">
        <v>123</v>
      </c>
    </row>
    <row r="881" spans="11:11" x14ac:dyDescent="0.15">
      <c r="K881" s="32">
        <v>122</v>
      </c>
    </row>
    <row r="882" spans="11:11" x14ac:dyDescent="0.15">
      <c r="K882" s="32">
        <v>121</v>
      </c>
    </row>
    <row r="883" spans="11:11" x14ac:dyDescent="0.15">
      <c r="K883" s="32">
        <v>120</v>
      </c>
    </row>
    <row r="884" spans="11:11" x14ac:dyDescent="0.15">
      <c r="K884" s="32">
        <v>119</v>
      </c>
    </row>
    <row r="885" spans="11:11" x14ac:dyDescent="0.15">
      <c r="K885" s="32">
        <v>118</v>
      </c>
    </row>
    <row r="886" spans="11:11" x14ac:dyDescent="0.15">
      <c r="K886" s="32">
        <v>117</v>
      </c>
    </row>
    <row r="887" spans="11:11" x14ac:dyDescent="0.15">
      <c r="K887" s="32">
        <v>116</v>
      </c>
    </row>
    <row r="888" spans="11:11" x14ac:dyDescent="0.15">
      <c r="K888" s="32">
        <v>115</v>
      </c>
    </row>
    <row r="889" spans="11:11" x14ac:dyDescent="0.15">
      <c r="K889" s="32">
        <v>114</v>
      </c>
    </row>
    <row r="890" spans="11:11" x14ac:dyDescent="0.15">
      <c r="K890" s="32">
        <v>113</v>
      </c>
    </row>
    <row r="891" spans="11:11" x14ac:dyDescent="0.15">
      <c r="K891" s="32">
        <v>112</v>
      </c>
    </row>
    <row r="892" spans="11:11" x14ac:dyDescent="0.15">
      <c r="K892" s="32">
        <v>111</v>
      </c>
    </row>
    <row r="893" spans="11:11" x14ac:dyDescent="0.15">
      <c r="K893" s="32">
        <v>110</v>
      </c>
    </row>
    <row r="894" spans="11:11" x14ac:dyDescent="0.15">
      <c r="K894" s="32">
        <v>109</v>
      </c>
    </row>
    <row r="895" spans="11:11" x14ac:dyDescent="0.15">
      <c r="K895" s="32">
        <v>108</v>
      </c>
    </row>
    <row r="896" spans="11:11" x14ac:dyDescent="0.15">
      <c r="K896" s="32">
        <v>107</v>
      </c>
    </row>
    <row r="897" spans="11:11" x14ac:dyDescent="0.15">
      <c r="K897" s="32">
        <v>106</v>
      </c>
    </row>
    <row r="898" spans="11:11" x14ac:dyDescent="0.15">
      <c r="K898" s="32">
        <v>105</v>
      </c>
    </row>
    <row r="899" spans="11:11" x14ac:dyDescent="0.15">
      <c r="K899" s="32">
        <v>104</v>
      </c>
    </row>
    <row r="900" spans="11:11" x14ac:dyDescent="0.15">
      <c r="K900" s="32">
        <v>103</v>
      </c>
    </row>
    <row r="901" spans="11:11" x14ac:dyDescent="0.15">
      <c r="K901" s="32">
        <v>102</v>
      </c>
    </row>
    <row r="902" spans="11:11" x14ac:dyDescent="0.15">
      <c r="K902" s="32">
        <v>101</v>
      </c>
    </row>
    <row r="903" spans="11:11" x14ac:dyDescent="0.15">
      <c r="K903" s="32">
        <v>100</v>
      </c>
    </row>
    <row r="904" spans="11:11" x14ac:dyDescent="0.15">
      <c r="K904" s="32">
        <v>99</v>
      </c>
    </row>
    <row r="905" spans="11:11" x14ac:dyDescent="0.15">
      <c r="K905" s="32">
        <v>98</v>
      </c>
    </row>
    <row r="906" spans="11:11" x14ac:dyDescent="0.15">
      <c r="K906" s="32">
        <v>97</v>
      </c>
    </row>
    <row r="907" spans="11:11" x14ac:dyDescent="0.15">
      <c r="K907" s="32">
        <v>96</v>
      </c>
    </row>
    <row r="908" spans="11:11" x14ac:dyDescent="0.15">
      <c r="K908" s="32">
        <v>95</v>
      </c>
    </row>
    <row r="909" spans="11:11" x14ac:dyDescent="0.15">
      <c r="K909" s="32">
        <v>94</v>
      </c>
    </row>
    <row r="910" spans="11:11" x14ac:dyDescent="0.15">
      <c r="K910" s="32">
        <v>93</v>
      </c>
    </row>
    <row r="911" spans="11:11" x14ac:dyDescent="0.15">
      <c r="K911" s="32">
        <v>92</v>
      </c>
    </row>
    <row r="912" spans="11:11" x14ac:dyDescent="0.15">
      <c r="K912" s="32">
        <v>91</v>
      </c>
    </row>
    <row r="913" spans="11:11" x14ac:dyDescent="0.15">
      <c r="K913" s="32">
        <v>90</v>
      </c>
    </row>
    <row r="914" spans="11:11" x14ac:dyDescent="0.15">
      <c r="K914" s="32">
        <v>89</v>
      </c>
    </row>
    <row r="915" spans="11:11" x14ac:dyDescent="0.15">
      <c r="K915" s="32">
        <v>88</v>
      </c>
    </row>
    <row r="916" spans="11:11" x14ac:dyDescent="0.15">
      <c r="K916" s="32">
        <v>87</v>
      </c>
    </row>
    <row r="917" spans="11:11" x14ac:dyDescent="0.15">
      <c r="K917" s="32">
        <v>86</v>
      </c>
    </row>
    <row r="918" spans="11:11" x14ac:dyDescent="0.15">
      <c r="K918" s="32">
        <v>85</v>
      </c>
    </row>
    <row r="919" spans="11:11" x14ac:dyDescent="0.15">
      <c r="K919" s="32">
        <v>84</v>
      </c>
    </row>
    <row r="920" spans="11:11" x14ac:dyDescent="0.15">
      <c r="K920" s="32">
        <v>83</v>
      </c>
    </row>
    <row r="921" spans="11:11" x14ac:dyDescent="0.15">
      <c r="K921" s="32">
        <v>82</v>
      </c>
    </row>
    <row r="922" spans="11:11" x14ac:dyDescent="0.15">
      <c r="K922" s="32">
        <v>81</v>
      </c>
    </row>
    <row r="923" spans="11:11" x14ac:dyDescent="0.15">
      <c r="K923" s="32">
        <v>80</v>
      </c>
    </row>
    <row r="924" spans="11:11" x14ac:dyDescent="0.15">
      <c r="K924" s="32">
        <v>79</v>
      </c>
    </row>
    <row r="925" spans="11:11" x14ac:dyDescent="0.15">
      <c r="K925" s="32">
        <v>78</v>
      </c>
    </row>
    <row r="926" spans="11:11" x14ac:dyDescent="0.15">
      <c r="K926" s="32">
        <v>77</v>
      </c>
    </row>
    <row r="927" spans="11:11" x14ac:dyDescent="0.15">
      <c r="K927" s="32">
        <v>76</v>
      </c>
    </row>
    <row r="928" spans="11:11" x14ac:dyDescent="0.15">
      <c r="K928" s="32">
        <v>75</v>
      </c>
    </row>
    <row r="929" spans="11:11" x14ac:dyDescent="0.15">
      <c r="K929" s="32">
        <v>74</v>
      </c>
    </row>
    <row r="930" spans="11:11" x14ac:dyDescent="0.15">
      <c r="K930" s="32">
        <v>73</v>
      </c>
    </row>
    <row r="931" spans="11:11" x14ac:dyDescent="0.15">
      <c r="K931" s="32">
        <v>72</v>
      </c>
    </row>
    <row r="932" spans="11:11" x14ac:dyDescent="0.15">
      <c r="K932" s="32">
        <v>71</v>
      </c>
    </row>
    <row r="933" spans="11:11" x14ac:dyDescent="0.15">
      <c r="K933" s="32">
        <v>70</v>
      </c>
    </row>
    <row r="934" spans="11:11" x14ac:dyDescent="0.15">
      <c r="K934" s="32">
        <v>69</v>
      </c>
    </row>
    <row r="935" spans="11:11" x14ac:dyDescent="0.15">
      <c r="K935" s="32">
        <v>68</v>
      </c>
    </row>
    <row r="936" spans="11:11" x14ac:dyDescent="0.15">
      <c r="K936" s="32">
        <v>67</v>
      </c>
    </row>
    <row r="937" spans="11:11" x14ac:dyDescent="0.15">
      <c r="K937" s="32">
        <v>66</v>
      </c>
    </row>
    <row r="938" spans="11:11" x14ac:dyDescent="0.15">
      <c r="K938" s="32">
        <v>65</v>
      </c>
    </row>
    <row r="939" spans="11:11" x14ac:dyDescent="0.15">
      <c r="K939" s="32">
        <v>64</v>
      </c>
    </row>
    <row r="940" spans="11:11" x14ac:dyDescent="0.15">
      <c r="K940" s="32">
        <v>63</v>
      </c>
    </row>
    <row r="941" spans="11:11" x14ac:dyDescent="0.15">
      <c r="K941" s="32">
        <v>62</v>
      </c>
    </row>
    <row r="942" spans="11:11" x14ac:dyDescent="0.15">
      <c r="K942" s="32">
        <v>61</v>
      </c>
    </row>
    <row r="943" spans="11:11" x14ac:dyDescent="0.15">
      <c r="K943" s="32">
        <v>60</v>
      </c>
    </row>
    <row r="944" spans="11:11" x14ac:dyDescent="0.15">
      <c r="K944" s="32">
        <v>59</v>
      </c>
    </row>
    <row r="945" spans="11:11" x14ac:dyDescent="0.15">
      <c r="K945" s="32">
        <v>58</v>
      </c>
    </row>
    <row r="946" spans="11:11" x14ac:dyDescent="0.15">
      <c r="K946" s="32">
        <v>57</v>
      </c>
    </row>
    <row r="947" spans="11:11" x14ac:dyDescent="0.15">
      <c r="K947" s="32">
        <v>56</v>
      </c>
    </row>
    <row r="948" spans="11:11" x14ac:dyDescent="0.15">
      <c r="K948" s="32">
        <v>55</v>
      </c>
    </row>
    <row r="949" spans="11:11" x14ac:dyDescent="0.15">
      <c r="K949" s="32">
        <v>54</v>
      </c>
    </row>
    <row r="950" spans="11:11" x14ac:dyDescent="0.15">
      <c r="K950" s="32">
        <v>53</v>
      </c>
    </row>
    <row r="951" spans="11:11" x14ac:dyDescent="0.15">
      <c r="K951" s="32">
        <v>52</v>
      </c>
    </row>
    <row r="952" spans="11:11" x14ac:dyDescent="0.15">
      <c r="K952" s="32">
        <v>51</v>
      </c>
    </row>
    <row r="953" spans="11:11" x14ac:dyDescent="0.15">
      <c r="K953" s="32">
        <v>50</v>
      </c>
    </row>
    <row r="954" spans="11:11" x14ac:dyDescent="0.15">
      <c r="K954" s="32">
        <v>49</v>
      </c>
    </row>
    <row r="955" spans="11:11" x14ac:dyDescent="0.15">
      <c r="K955" s="32">
        <v>48</v>
      </c>
    </row>
    <row r="956" spans="11:11" x14ac:dyDescent="0.15">
      <c r="K956" s="32">
        <v>47</v>
      </c>
    </row>
    <row r="957" spans="11:11" x14ac:dyDescent="0.15">
      <c r="K957" s="32">
        <v>46</v>
      </c>
    </row>
    <row r="958" spans="11:11" x14ac:dyDescent="0.15">
      <c r="K958" s="32">
        <v>45</v>
      </c>
    </row>
    <row r="959" spans="11:11" x14ac:dyDescent="0.15">
      <c r="K959" s="32">
        <v>44</v>
      </c>
    </row>
    <row r="960" spans="11:11" x14ac:dyDescent="0.15">
      <c r="K960" s="32">
        <v>43</v>
      </c>
    </row>
    <row r="961" spans="11:11" x14ac:dyDescent="0.15">
      <c r="K961" s="32">
        <v>42</v>
      </c>
    </row>
    <row r="962" spans="11:11" x14ac:dyDescent="0.15">
      <c r="K962" s="32">
        <v>41</v>
      </c>
    </row>
    <row r="963" spans="11:11" x14ac:dyDescent="0.15">
      <c r="K963" s="32">
        <v>40</v>
      </c>
    </row>
    <row r="964" spans="11:11" x14ac:dyDescent="0.15">
      <c r="K964" s="32">
        <v>39</v>
      </c>
    </row>
    <row r="965" spans="11:11" x14ac:dyDescent="0.15">
      <c r="K965" s="32">
        <v>38</v>
      </c>
    </row>
    <row r="966" spans="11:11" x14ac:dyDescent="0.15">
      <c r="K966" s="32">
        <v>37</v>
      </c>
    </row>
    <row r="967" spans="11:11" x14ac:dyDescent="0.15">
      <c r="K967" s="32">
        <v>36</v>
      </c>
    </row>
    <row r="968" spans="11:11" x14ac:dyDescent="0.15">
      <c r="K968" s="32">
        <v>35</v>
      </c>
    </row>
    <row r="969" spans="11:11" x14ac:dyDescent="0.15">
      <c r="K969" s="32">
        <v>34</v>
      </c>
    </row>
    <row r="970" spans="11:11" x14ac:dyDescent="0.15">
      <c r="K970" s="32">
        <v>33</v>
      </c>
    </row>
    <row r="971" spans="11:11" x14ac:dyDescent="0.15">
      <c r="K971" s="32">
        <v>32</v>
      </c>
    </row>
    <row r="972" spans="11:11" x14ac:dyDescent="0.15">
      <c r="K972" s="32">
        <v>31</v>
      </c>
    </row>
    <row r="973" spans="11:11" x14ac:dyDescent="0.15">
      <c r="K973" s="32">
        <v>30</v>
      </c>
    </row>
    <row r="974" spans="11:11" x14ac:dyDescent="0.15">
      <c r="K974" s="32">
        <v>29</v>
      </c>
    </row>
    <row r="975" spans="11:11" x14ac:dyDescent="0.15">
      <c r="K975" s="32">
        <v>28</v>
      </c>
    </row>
    <row r="976" spans="11:11" x14ac:dyDescent="0.15">
      <c r="K976" s="32">
        <v>27</v>
      </c>
    </row>
    <row r="977" spans="11:11" x14ac:dyDescent="0.15">
      <c r="K977" s="32">
        <v>26</v>
      </c>
    </row>
    <row r="978" spans="11:11" x14ac:dyDescent="0.15">
      <c r="K978" s="32">
        <v>25</v>
      </c>
    </row>
    <row r="979" spans="11:11" x14ac:dyDescent="0.15">
      <c r="K979" s="32">
        <v>24</v>
      </c>
    </row>
    <row r="980" spans="11:11" x14ac:dyDescent="0.15">
      <c r="K980" s="32">
        <v>23</v>
      </c>
    </row>
    <row r="981" spans="11:11" x14ac:dyDescent="0.15">
      <c r="K981" s="32">
        <v>22</v>
      </c>
    </row>
    <row r="982" spans="11:11" x14ac:dyDescent="0.15">
      <c r="K982" s="32">
        <v>21</v>
      </c>
    </row>
    <row r="983" spans="11:11" x14ac:dyDescent="0.15">
      <c r="K983" s="32">
        <v>20</v>
      </c>
    </row>
    <row r="984" spans="11:11" x14ac:dyDescent="0.15">
      <c r="K984" s="32">
        <v>19</v>
      </c>
    </row>
    <row r="985" spans="11:11" x14ac:dyDescent="0.15">
      <c r="K985" s="32">
        <v>18</v>
      </c>
    </row>
    <row r="986" spans="11:11" x14ac:dyDescent="0.15">
      <c r="K986" s="32">
        <v>17</v>
      </c>
    </row>
    <row r="987" spans="11:11" x14ac:dyDescent="0.15">
      <c r="K987" s="32">
        <v>16</v>
      </c>
    </row>
    <row r="988" spans="11:11" x14ac:dyDescent="0.15">
      <c r="K988" s="32">
        <v>15</v>
      </c>
    </row>
    <row r="989" spans="11:11" x14ac:dyDescent="0.15">
      <c r="K989" s="32">
        <v>14</v>
      </c>
    </row>
    <row r="990" spans="11:11" x14ac:dyDescent="0.15">
      <c r="K990" s="32">
        <v>13</v>
      </c>
    </row>
    <row r="991" spans="11:11" x14ac:dyDescent="0.15">
      <c r="K991" s="32">
        <v>12</v>
      </c>
    </row>
    <row r="992" spans="11:11" x14ac:dyDescent="0.15">
      <c r="K992" s="32">
        <v>11</v>
      </c>
    </row>
    <row r="993" spans="11:11" x14ac:dyDescent="0.15">
      <c r="K993" s="32">
        <v>10</v>
      </c>
    </row>
    <row r="994" spans="11:11" x14ac:dyDescent="0.15">
      <c r="K994" s="32">
        <v>9</v>
      </c>
    </row>
    <row r="995" spans="11:11" x14ac:dyDescent="0.15">
      <c r="K995" s="32">
        <v>8</v>
      </c>
    </row>
    <row r="996" spans="11:11" x14ac:dyDescent="0.15">
      <c r="K996" s="32">
        <v>7</v>
      </c>
    </row>
    <row r="997" spans="11:11" x14ac:dyDescent="0.15">
      <c r="K997" s="32">
        <v>6</v>
      </c>
    </row>
    <row r="998" spans="11:11" x14ac:dyDescent="0.15">
      <c r="K998" s="32">
        <v>5</v>
      </c>
    </row>
    <row r="999" spans="11:11" x14ac:dyDescent="0.15">
      <c r="K999" s="32">
        <v>4</v>
      </c>
    </row>
    <row r="1000" spans="11:11" x14ac:dyDescent="0.15">
      <c r="K1000" s="32">
        <v>3</v>
      </c>
    </row>
    <row r="1001" spans="11:11" x14ac:dyDescent="0.15">
      <c r="K1001" s="32">
        <v>2</v>
      </c>
    </row>
    <row r="1002" spans="11:11" x14ac:dyDescent="0.15">
      <c r="K1002" s="32">
        <v>1</v>
      </c>
    </row>
  </sheetData>
  <sheetCalcPr fullCalcOnLoad="1"/>
  <sheetProtection sort="0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11" sqref="J11"/>
    </sheetView>
  </sheetViews>
  <sheetFormatPr baseColWidth="10" defaultColWidth="11.5" defaultRowHeight="13" x14ac:dyDescent="0.15"/>
  <cols>
    <col min="1" max="1" width="4" style="50" customWidth="1"/>
    <col min="2" max="2" width="5.5" style="33" bestFit="1" customWidth="1"/>
    <col min="3" max="3" width="13.83203125" style="49" customWidth="1"/>
    <col min="4" max="4" width="14.33203125" style="49" bestFit="1" customWidth="1"/>
    <col min="5" max="5" width="26.33203125" style="50" bestFit="1" customWidth="1"/>
    <col min="6" max="6" width="8.6640625" style="47" bestFit="1" customWidth="1"/>
    <col min="7" max="8" width="9.5" style="47" customWidth="1"/>
    <col min="9" max="9" width="7.5" style="34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5</v>
      </c>
      <c r="M1" s="73">
        <f t="shared" si="0"/>
        <v>27</v>
      </c>
      <c r="N1" s="73">
        <f t="shared" si="0"/>
        <v>0</v>
      </c>
      <c r="O1" s="73">
        <f t="shared" si="0"/>
        <v>39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0</v>
      </c>
      <c r="T1" s="73">
        <f t="shared" si="0"/>
        <v>0</v>
      </c>
      <c r="U1" s="73">
        <f t="shared" si="0"/>
        <v>0</v>
      </c>
      <c r="V1" s="73">
        <f t="shared" si="0"/>
        <v>21</v>
      </c>
      <c r="W1" s="73">
        <f t="shared" si="0"/>
        <v>6</v>
      </c>
      <c r="X1" s="73">
        <f t="shared" si="0"/>
        <v>12</v>
      </c>
      <c r="Y1" s="73">
        <f t="shared" si="0"/>
        <v>4</v>
      </c>
      <c r="Z1" s="73">
        <f t="shared" si="0"/>
        <v>12</v>
      </c>
      <c r="AA1" s="73">
        <f t="shared" si="0"/>
        <v>23</v>
      </c>
      <c r="AB1" s="73">
        <f t="shared" si="0"/>
        <v>0</v>
      </c>
      <c r="AC1" s="73">
        <f t="shared" si="0"/>
        <v>0</v>
      </c>
      <c r="AD1" s="73">
        <f t="shared" si="0"/>
        <v>0</v>
      </c>
    </row>
    <row r="2" spans="1:30" s="37" customFormat="1" ht="24.75" customHeight="1" x14ac:dyDescent="0.15">
      <c r="A2" s="62"/>
      <c r="B2" s="46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36" t="s">
        <v>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50">
        <v>1</v>
      </c>
      <c r="B3" s="33">
        <v>2095</v>
      </c>
      <c r="C3" s="49" t="str">
        <f>IF($B3="","",VLOOKUP($B3,'Class. Personale'!$B:$I,2,))</f>
        <v>BAZZAN</v>
      </c>
      <c r="D3" s="49" t="str">
        <f>IF($B3="","",VLOOKUP($B3,'Class. Personale'!$B:$I,3,))</f>
        <v>FILIPPO VITTORIO</v>
      </c>
      <c r="E3" s="53" t="str">
        <f t="shared" ref="E3:E34" si="1">CONCATENATE(C3,D3)</f>
        <v>BAZZANFILIPPO VITTORIO</v>
      </c>
      <c r="F3" s="47" t="str">
        <f>IF($B3="","",VLOOKUP($B3,'Class. Personale'!$B:$I,5,))</f>
        <v>VID</v>
      </c>
      <c r="G3" s="47" t="s">
        <v>10</v>
      </c>
      <c r="H3" s="47" t="str">
        <f>IF($B3="","",VLOOKUP($B3,'Class. Personale'!$B:$I,7,))</f>
        <v>IV</v>
      </c>
      <c r="I3" s="34">
        <v>7.63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>
        <f t="shared" ref="M3:M33" si="3">IF($G3="","",IF($G3="VF",$J3,""))</f>
        <v>12</v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 t="shared" ref="R3:R33" si="8">IF($F3="","",IF($F3="DCO",$J3,""))</f>
        <v/>
      </c>
      <c r="S3" s="32" t="str">
        <f t="shared" ref="S3:S33" si="9">IF($G3="","",IF($G3="ICG",$J3,""))</f>
        <v/>
      </c>
      <c r="T3" s="32" t="str">
        <f t="shared" ref="T3:T33" si="10">IF($F3="","",IF($F3="BOT",$J3,""))</f>
        <v/>
      </c>
      <c r="U3" s="32" t="str">
        <f t="shared" ref="U3:U33" si="11">IF($F3="","",IF($F3="DEA",$J3,""))</f>
        <v/>
      </c>
      <c r="V3" s="32" t="str">
        <f t="shared" ref="V3:V33" si="12">IF($F3="","",IF($F3="DON",$J3,""))</f>
        <v/>
      </c>
      <c r="W3" s="32" t="str">
        <f t="shared" ref="W3:W33" si="13">IF($F3="","",IF($F3="MAR",$J3,""))</f>
        <v/>
      </c>
      <c r="X3" s="32" t="str">
        <f t="shared" ref="X3:X33" si="14">IF($F3="","",IF($F3="RAM",$J3,""))</f>
        <v/>
      </c>
      <c r="Y3" s="32" t="str">
        <f t="shared" ref="Y3:Y33" si="15">IF($F3="","",IF($F3="RIC",$J3,""))</f>
        <v/>
      </c>
      <c r="Z3" s="32" t="str">
        <f t="shared" ref="Z3:Z33" si="16">IF($F3="","",IF($F3="RMA",$J3,""))</f>
        <v/>
      </c>
      <c r="AA3" s="32">
        <f t="shared" ref="AA3:AA33" si="17">IF($F3="","",IF($F3="VID",$J3,""))</f>
        <v>12</v>
      </c>
      <c r="AB3" s="32" t="str">
        <f t="shared" ref="AB3:AB33" si="18">IF($F3="","",IF($F3="ADA",$J3,""))</f>
        <v/>
      </c>
      <c r="AC3" s="32" t="str">
        <f t="shared" ref="AC3:AC33" si="19">IF($F3="","",IF($F3="GAM",$J3,""))</f>
        <v/>
      </c>
      <c r="AD3" s="32" t="str">
        <f t="shared" ref="AD3:AD33" si="20">IF($F3="","",IF($F3="TRO",$J3,""))</f>
        <v/>
      </c>
    </row>
    <row r="4" spans="1:30" ht="15" customHeight="1" x14ac:dyDescent="0.15">
      <c r="A4" s="50">
        <v>2</v>
      </c>
      <c r="B4" s="33">
        <v>2034</v>
      </c>
      <c r="C4" s="49" t="str">
        <f>IF($B4="","",VLOOKUP($B4,'Class. Personale'!$B:$I,2,))</f>
        <v>EMANUELE</v>
      </c>
      <c r="D4" s="49" t="str">
        <f>IF($B4="","",VLOOKUP($B4,'Class. Personale'!$B:$I,3,))</f>
        <v>GIORGIO ANTONINO</v>
      </c>
      <c r="E4" s="53" t="str">
        <f t="shared" si="1"/>
        <v>EMANUELEGIORGIO ANTONINO</v>
      </c>
      <c r="F4" s="47" t="str">
        <f>IF($B4="","",VLOOKUP($B4,'Class. Personale'!$B:$I,5,))</f>
        <v>DON</v>
      </c>
      <c r="G4" s="47" t="str">
        <f>IF($B4="","",VLOOKUP($B4,'Class. Personale'!$B:$I,6,))</f>
        <v>VV</v>
      </c>
      <c r="H4" s="47" t="str">
        <f>IF($B4="","",VLOOKUP($B4,'Class. Personale'!$B:$I,7,))</f>
        <v>IV</v>
      </c>
      <c r="I4" s="34">
        <v>7.75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si="8"/>
        <v/>
      </c>
      <c r="S4" s="32" t="str">
        <f t="shared" si="9"/>
        <v/>
      </c>
      <c r="T4" s="32" t="str">
        <f t="shared" si="10"/>
        <v/>
      </c>
      <c r="U4" s="32" t="str">
        <f t="shared" si="11"/>
        <v/>
      </c>
      <c r="V4" s="32">
        <f t="shared" si="12"/>
        <v>11</v>
      </c>
      <c r="W4" s="32" t="str">
        <f t="shared" si="13"/>
        <v/>
      </c>
      <c r="X4" s="32" t="str">
        <f t="shared" si="14"/>
        <v/>
      </c>
      <c r="Y4" s="32" t="str">
        <f t="shared" si="15"/>
        <v/>
      </c>
      <c r="Z4" s="32" t="str">
        <f t="shared" si="16"/>
        <v/>
      </c>
      <c r="AA4" s="32" t="str">
        <f t="shared" si="17"/>
        <v/>
      </c>
      <c r="AB4" s="32" t="str">
        <f t="shared" si="18"/>
        <v/>
      </c>
      <c r="AC4" s="32" t="str">
        <f t="shared" si="19"/>
        <v/>
      </c>
      <c r="AD4" s="32" t="str">
        <f t="shared" si="20"/>
        <v/>
      </c>
    </row>
    <row r="5" spans="1:30" ht="15" customHeight="1" x14ac:dyDescent="0.15">
      <c r="A5" s="50">
        <v>3</v>
      </c>
      <c r="B5" s="33">
        <v>2030</v>
      </c>
      <c r="C5" s="49" t="str">
        <f>IF($B5="","",VLOOKUP($B5,'Class. Personale'!$B:$I,2,))</f>
        <v>BACCOSI</v>
      </c>
      <c r="D5" s="49" t="str">
        <f>IF($B5="","",VLOOKUP($B5,'Class. Personale'!$B:$I,3,))</f>
        <v>RICCARDO</v>
      </c>
      <c r="E5" s="53" t="str">
        <f t="shared" si="1"/>
        <v>BACCOSIRICCARDO</v>
      </c>
      <c r="F5" s="47" t="str">
        <f>IF($B5="","",VLOOKUP($B5,'Class. Personale'!$B:$I,5,))</f>
        <v>DON</v>
      </c>
      <c r="G5" s="47" t="str">
        <f>IF($B5="","",VLOOKUP($B5,'Class. Personale'!$B:$I,6,))</f>
        <v>VV</v>
      </c>
      <c r="H5" s="47" t="str">
        <f>IF($B5="","",VLOOKUP($B5,'Class. Personale'!$B:$I,7,))</f>
        <v>IV</v>
      </c>
      <c r="I5" s="34">
        <v>7.79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8"/>
        <v/>
      </c>
      <c r="S5" s="32" t="str">
        <f t="shared" si="9"/>
        <v/>
      </c>
      <c r="T5" s="32" t="str">
        <f t="shared" si="10"/>
        <v/>
      </c>
      <c r="U5" s="32" t="str">
        <f t="shared" si="11"/>
        <v/>
      </c>
      <c r="V5" s="32">
        <f t="shared" si="12"/>
        <v>10</v>
      </c>
      <c r="W5" s="32" t="str">
        <f t="shared" si="13"/>
        <v/>
      </c>
      <c r="X5" s="32" t="str">
        <f t="shared" si="14"/>
        <v/>
      </c>
      <c r="Y5" s="32" t="str">
        <f t="shared" si="15"/>
        <v/>
      </c>
      <c r="Z5" s="32" t="str">
        <f t="shared" si="16"/>
        <v/>
      </c>
      <c r="AA5" s="32" t="str">
        <f t="shared" si="17"/>
        <v/>
      </c>
      <c r="AB5" s="32" t="str">
        <f t="shared" si="18"/>
        <v/>
      </c>
      <c r="AC5" s="32" t="str">
        <f t="shared" si="19"/>
        <v/>
      </c>
      <c r="AD5" s="32" t="str">
        <f t="shared" si="20"/>
        <v/>
      </c>
    </row>
    <row r="6" spans="1:30" ht="15" customHeight="1" x14ac:dyDescent="0.15">
      <c r="A6" s="50">
        <v>4</v>
      </c>
      <c r="B6" s="33">
        <v>2047</v>
      </c>
      <c r="C6" s="49" t="str">
        <f>IF($B6="","",VLOOKUP($B6,'Class. Personale'!$B:$I,2,))</f>
        <v>FILIGHERA</v>
      </c>
      <c r="D6" s="49" t="str">
        <f>IF($B6="","",VLOOKUP($B6,'Class. Personale'!$B:$I,3,))</f>
        <v>NICOLO'</v>
      </c>
      <c r="E6" s="53" t="str">
        <f t="shared" si="1"/>
        <v>FILIGHERANICOLO'</v>
      </c>
      <c r="F6" s="47" t="str">
        <f>IF($B6="","",VLOOKUP($B6,'Class. Personale'!$B:$I,5,))</f>
        <v>RMA</v>
      </c>
      <c r="G6" s="47" t="str">
        <f>IF($B6="","",VLOOKUP($B6,'Class. Personale'!$B:$I,6,))</f>
        <v>VV</v>
      </c>
      <c r="H6" s="47" t="str">
        <f>IF($B6="","",VLOOKUP($B6,'Class. Personale'!$B:$I,7,))</f>
        <v>IV</v>
      </c>
      <c r="I6" s="34">
        <v>7.8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8"/>
        <v/>
      </c>
      <c r="S6" s="32" t="str">
        <f t="shared" si="9"/>
        <v/>
      </c>
      <c r="T6" s="32" t="str">
        <f t="shared" si="10"/>
        <v/>
      </c>
      <c r="U6" s="32" t="str">
        <f t="shared" si="11"/>
        <v/>
      </c>
      <c r="V6" s="32" t="str">
        <f t="shared" si="12"/>
        <v/>
      </c>
      <c r="W6" s="32" t="str">
        <f t="shared" si="13"/>
        <v/>
      </c>
      <c r="X6" s="32" t="str">
        <f t="shared" si="14"/>
        <v/>
      </c>
      <c r="Y6" s="32" t="str">
        <f t="shared" si="15"/>
        <v/>
      </c>
      <c r="Z6" s="32">
        <f t="shared" si="16"/>
        <v>9</v>
      </c>
      <c r="AA6" s="32" t="str">
        <f t="shared" si="17"/>
        <v/>
      </c>
      <c r="AB6" s="32" t="str">
        <f t="shared" si="18"/>
        <v/>
      </c>
      <c r="AC6" s="32" t="str">
        <f t="shared" si="19"/>
        <v/>
      </c>
      <c r="AD6" s="32" t="str">
        <f t="shared" si="20"/>
        <v/>
      </c>
    </row>
    <row r="7" spans="1:30" ht="15" customHeight="1" x14ac:dyDescent="0.15">
      <c r="A7" s="50">
        <v>5</v>
      </c>
      <c r="B7" s="33">
        <v>2097</v>
      </c>
      <c r="C7" s="49" t="str">
        <f>IF($B7="","",VLOOKUP($B7,'Class. Personale'!$B:$I,2,))</f>
        <v>NATOLA</v>
      </c>
      <c r="D7" s="49" t="str">
        <f>IF($B7="","",VLOOKUP($B7,'Class. Personale'!$B:$I,3,))</f>
        <v>SAMUEL</v>
      </c>
      <c r="E7" s="53" t="str">
        <f t="shared" si="1"/>
        <v>NATOLASAMUEL</v>
      </c>
      <c r="F7" s="47" t="str">
        <f>IF($B7="","",VLOOKUP($B7,'Class. Personale'!$B:$I,5,))</f>
        <v>VID</v>
      </c>
      <c r="G7" s="47" t="str">
        <f>IF($B7="","",VLOOKUP($B7,'Class. Personale'!$B:$I,6,))</f>
        <v>VF</v>
      </c>
      <c r="H7" s="47" t="str">
        <f>IF($B7="","",VLOOKUP($B7,'Class. Personale'!$B:$I,7,))</f>
        <v>IV</v>
      </c>
      <c r="I7" s="34">
        <v>7.81</v>
      </c>
      <c r="J7" s="33">
        <v>8</v>
      </c>
      <c r="K7" s="32">
        <v>996</v>
      </c>
      <c r="L7" s="32" t="str">
        <f t="shared" si="2"/>
        <v/>
      </c>
      <c r="M7" s="32">
        <f t="shared" si="3"/>
        <v>8</v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8"/>
        <v/>
      </c>
      <c r="S7" s="32" t="str">
        <f t="shared" si="9"/>
        <v/>
      </c>
      <c r="T7" s="32" t="str">
        <f t="shared" si="10"/>
        <v/>
      </c>
      <c r="U7" s="32" t="str">
        <f t="shared" si="11"/>
        <v/>
      </c>
      <c r="V7" s="32" t="str">
        <f t="shared" si="12"/>
        <v/>
      </c>
      <c r="W7" s="32" t="str">
        <f t="shared" si="13"/>
        <v/>
      </c>
      <c r="X7" s="32" t="str">
        <f t="shared" si="14"/>
        <v/>
      </c>
      <c r="Y7" s="32" t="str">
        <f t="shared" si="15"/>
        <v/>
      </c>
      <c r="Z7" s="32" t="str">
        <f t="shared" si="16"/>
        <v/>
      </c>
      <c r="AA7" s="32">
        <f t="shared" si="17"/>
        <v>8</v>
      </c>
      <c r="AB7" s="32" t="str">
        <f t="shared" si="18"/>
        <v/>
      </c>
      <c r="AC7" s="32" t="str">
        <f t="shared" si="19"/>
        <v/>
      </c>
      <c r="AD7" s="32" t="str">
        <f t="shared" si="20"/>
        <v/>
      </c>
    </row>
    <row r="8" spans="1:30" ht="15" customHeight="1" x14ac:dyDescent="0.15">
      <c r="A8" s="50">
        <v>6</v>
      </c>
      <c r="B8" s="33">
        <v>2114</v>
      </c>
      <c r="C8" s="49" t="str">
        <f>IF($B8="","",VLOOKUP($B8,'Class. Personale'!$B:$I,2,))</f>
        <v>ALY SAMIR</v>
      </c>
      <c r="D8" s="49" t="str">
        <f>IF($B8="","",VLOOKUP($B8,'Class. Personale'!$B:$I,3,))</f>
        <v>RAMADAN</v>
      </c>
      <c r="E8" s="53" t="str">
        <f t="shared" si="1"/>
        <v>ALY SAMIRRAMADAN</v>
      </c>
      <c r="F8" s="47" t="str">
        <f>IF($B8="","",VLOOKUP($B8,'Class. Personale'!$B:$I,5,))</f>
        <v>RAM</v>
      </c>
      <c r="G8" s="47" t="s">
        <v>699</v>
      </c>
      <c r="H8" s="47" t="str">
        <f>IF($B8="","",VLOOKUP($B8,'Class. Personale'!$B:$I,7,))</f>
        <v>IV</v>
      </c>
      <c r="I8" s="34">
        <v>7.84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8"/>
        <v/>
      </c>
      <c r="S8" s="32" t="str">
        <f t="shared" si="9"/>
        <v/>
      </c>
      <c r="T8" s="32" t="str">
        <f t="shared" si="10"/>
        <v/>
      </c>
      <c r="U8" s="32" t="str">
        <f t="shared" si="11"/>
        <v/>
      </c>
      <c r="V8" s="32" t="str">
        <f t="shared" si="12"/>
        <v/>
      </c>
      <c r="W8" s="32" t="str">
        <f t="shared" si="13"/>
        <v/>
      </c>
      <c r="X8" s="32">
        <f t="shared" si="14"/>
        <v>7</v>
      </c>
      <c r="Y8" s="32" t="str">
        <f t="shared" si="15"/>
        <v/>
      </c>
      <c r="Z8" s="32" t="str">
        <f t="shared" si="16"/>
        <v/>
      </c>
      <c r="AA8" s="32" t="str">
        <f t="shared" si="17"/>
        <v/>
      </c>
      <c r="AB8" s="32" t="str">
        <f t="shared" si="18"/>
        <v/>
      </c>
      <c r="AC8" s="32" t="str">
        <f t="shared" si="19"/>
        <v/>
      </c>
      <c r="AD8" s="32" t="str">
        <f t="shared" si="20"/>
        <v/>
      </c>
    </row>
    <row r="9" spans="1:30" ht="15" customHeight="1" x14ac:dyDescent="0.15">
      <c r="A9" s="50">
        <v>7</v>
      </c>
      <c r="B9" s="33">
        <v>2043</v>
      </c>
      <c r="C9" s="49" t="str">
        <f>IF($B9="","",VLOOKUP($B9,'Class. Personale'!$B:$I,2,))</f>
        <v>KRADRA</v>
      </c>
      <c r="D9" s="49" t="str">
        <f>IF($B9="","",VLOOKUP($B9,'Class. Personale'!$B:$I,3,))</f>
        <v>ROBERT MARLON</v>
      </c>
      <c r="E9" s="53" t="str">
        <f t="shared" si="1"/>
        <v>KRADRAROBERT MARLON</v>
      </c>
      <c r="F9" s="47" t="str">
        <f>IF($B9="","",VLOOKUP($B9,'Class. Personale'!$B:$I,5,))</f>
        <v>MAR</v>
      </c>
      <c r="G9" s="47" t="str">
        <f>IF($B9="","",VLOOKUP($B9,'Class. Personale'!$B:$I,6,))</f>
        <v>VV</v>
      </c>
      <c r="H9" s="47" t="str">
        <f>IF($B9="","",VLOOKUP($B9,'Class. Personale'!$B:$I,7,))</f>
        <v>IV</v>
      </c>
      <c r="I9" s="34">
        <v>7.86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8"/>
        <v/>
      </c>
      <c r="S9" s="32" t="str">
        <f t="shared" si="9"/>
        <v/>
      </c>
      <c r="T9" s="32" t="str">
        <f t="shared" si="10"/>
        <v/>
      </c>
      <c r="U9" s="32" t="str">
        <f t="shared" si="11"/>
        <v/>
      </c>
      <c r="V9" s="32" t="str">
        <f t="shared" si="12"/>
        <v/>
      </c>
      <c r="W9" s="32">
        <f t="shared" si="13"/>
        <v>6</v>
      </c>
      <c r="X9" s="32" t="str">
        <f t="shared" si="14"/>
        <v/>
      </c>
      <c r="Y9" s="32" t="str">
        <f t="shared" si="15"/>
        <v/>
      </c>
      <c r="Z9" s="32" t="str">
        <f t="shared" si="16"/>
        <v/>
      </c>
      <c r="AA9" s="32" t="str">
        <f t="shared" si="17"/>
        <v/>
      </c>
      <c r="AB9" s="32" t="str">
        <f t="shared" si="18"/>
        <v/>
      </c>
      <c r="AC9" s="32" t="str">
        <f t="shared" si="19"/>
        <v/>
      </c>
      <c r="AD9" s="32" t="str">
        <f t="shared" si="20"/>
        <v/>
      </c>
    </row>
    <row r="10" spans="1:30" ht="15" customHeight="1" x14ac:dyDescent="0.15">
      <c r="A10" s="50">
        <v>8</v>
      </c>
      <c r="B10" s="33">
        <v>2125</v>
      </c>
      <c r="C10" s="49" t="str">
        <f>IF($B10="","",VLOOKUP($B10,'Class. Personale'!$B:$I,2,))</f>
        <v>MAZZON</v>
      </c>
      <c r="D10" s="49" t="str">
        <f>IF($B10="","",VLOOKUP($B10,'Class. Personale'!$B:$I,3,))</f>
        <v>GIULIO</v>
      </c>
      <c r="E10" s="53" t="str">
        <f t="shared" si="1"/>
        <v>MAZZONGIULIO</v>
      </c>
      <c r="F10" s="47" t="str">
        <f>IF($B10="","",VLOOKUP($B10,'Class. Personale'!$B:$I,5,))</f>
        <v>RAM</v>
      </c>
      <c r="G10" s="47" t="str">
        <f>IF($B10="","",VLOOKUP($B10,'Class. Personale'!$B:$I,6,))</f>
        <v>AB</v>
      </c>
      <c r="H10" s="47" t="str">
        <f>IF($B10="","",VLOOKUP($B10,'Class. Personale'!$B:$I,7,))</f>
        <v>IV</v>
      </c>
      <c r="I10" s="34">
        <v>7.89</v>
      </c>
      <c r="J10" s="33">
        <v>5</v>
      </c>
      <c r="K10" s="32">
        <v>993</v>
      </c>
      <c r="L10" s="32">
        <f t="shared" si="2"/>
        <v>5</v>
      </c>
      <c r="M10" s="32" t="str">
        <f t="shared" si="3"/>
        <v/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8"/>
        <v/>
      </c>
      <c r="S10" s="32" t="str">
        <f t="shared" si="9"/>
        <v/>
      </c>
      <c r="T10" s="32" t="str">
        <f t="shared" si="10"/>
        <v/>
      </c>
      <c r="U10" s="32" t="str">
        <f t="shared" si="11"/>
        <v/>
      </c>
      <c r="V10" s="32" t="str">
        <f t="shared" si="12"/>
        <v/>
      </c>
      <c r="W10" s="32" t="str">
        <f t="shared" si="13"/>
        <v/>
      </c>
      <c r="X10" s="32">
        <f t="shared" si="14"/>
        <v>5</v>
      </c>
      <c r="Y10" s="32" t="str">
        <f t="shared" si="15"/>
        <v/>
      </c>
      <c r="Z10" s="32" t="str">
        <f t="shared" si="16"/>
        <v/>
      </c>
      <c r="AA10" s="32" t="str">
        <f t="shared" si="17"/>
        <v/>
      </c>
      <c r="AB10" s="32" t="str">
        <f t="shared" si="18"/>
        <v/>
      </c>
      <c r="AC10" s="32" t="str">
        <f t="shared" si="19"/>
        <v/>
      </c>
      <c r="AD10" s="32" t="str">
        <f t="shared" si="20"/>
        <v/>
      </c>
    </row>
    <row r="11" spans="1:30" ht="15" customHeight="1" x14ac:dyDescent="0.15">
      <c r="A11" s="50">
        <v>9</v>
      </c>
      <c r="B11" s="33">
        <v>2070</v>
      </c>
      <c r="C11" s="49" t="str">
        <f>IF($B11="","",VLOOKUP($B11,'Class. Personale'!$B:$I,2,))</f>
        <v>LUCCHESE</v>
      </c>
      <c r="D11" s="49" t="str">
        <f>IF($B11="","",VLOOKUP($B11,'Class. Personale'!$B:$I,3,))</f>
        <v>PIETRO</v>
      </c>
      <c r="E11" s="53" t="str">
        <f t="shared" si="1"/>
        <v>LUCCHESEPIETRO</v>
      </c>
      <c r="F11" s="47" t="str">
        <f>IF($B11="","",VLOOKUP($B11,'Class. Personale'!$B:$I,5,))</f>
        <v>RIC</v>
      </c>
      <c r="G11" s="47" t="str">
        <f>IF($B11="","",VLOOKUP($B11,'Class. Personale'!$B:$I,6,))</f>
        <v>VF</v>
      </c>
      <c r="H11" s="47" t="str">
        <f>IF($B11="","",VLOOKUP($B11,'Class. Personale'!$B:$I,7,))</f>
        <v>IV</v>
      </c>
      <c r="I11" s="34">
        <v>7.9</v>
      </c>
      <c r="J11" s="33">
        <v>4</v>
      </c>
      <c r="K11" s="32">
        <v>992</v>
      </c>
      <c r="L11" s="32" t="str">
        <f t="shared" si="2"/>
        <v/>
      </c>
      <c r="M11" s="32">
        <f t="shared" si="3"/>
        <v>4</v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8"/>
        <v/>
      </c>
      <c r="S11" s="32" t="str">
        <f t="shared" si="9"/>
        <v/>
      </c>
      <c r="T11" s="32" t="str">
        <f t="shared" si="10"/>
        <v/>
      </c>
      <c r="U11" s="32" t="str">
        <f t="shared" si="11"/>
        <v/>
      </c>
      <c r="V11" s="32" t="str">
        <f t="shared" si="12"/>
        <v/>
      </c>
      <c r="W11" s="32" t="str">
        <f t="shared" si="13"/>
        <v/>
      </c>
      <c r="X11" s="32" t="str">
        <f t="shared" si="14"/>
        <v/>
      </c>
      <c r="Y11" s="32">
        <f t="shared" si="15"/>
        <v>4</v>
      </c>
      <c r="Z11" s="32" t="str">
        <f t="shared" si="16"/>
        <v/>
      </c>
      <c r="AA11" s="32" t="str">
        <f t="shared" si="17"/>
        <v/>
      </c>
      <c r="AB11" s="32" t="str">
        <f t="shared" si="18"/>
        <v/>
      </c>
      <c r="AC11" s="32" t="str">
        <f t="shared" si="19"/>
        <v/>
      </c>
      <c r="AD11" s="32" t="str">
        <f t="shared" si="20"/>
        <v/>
      </c>
    </row>
    <row r="12" spans="1:30" ht="15" customHeight="1" x14ac:dyDescent="0.15">
      <c r="A12" s="50">
        <v>10</v>
      </c>
      <c r="B12" s="33">
        <v>2085</v>
      </c>
      <c r="C12" s="49" t="str">
        <f>IF($B12="","",VLOOKUP($B12,'Class. Personale'!$B:$I,2,))</f>
        <v xml:space="preserve">ARRIGONE </v>
      </c>
      <c r="D12" s="49" t="str">
        <f>IF($B12="","",VLOOKUP($B12,'Class. Personale'!$B:$I,3,))</f>
        <v>SAMUELE</v>
      </c>
      <c r="E12" s="53" t="str">
        <f t="shared" si="1"/>
        <v>ARRIGONE SAMUELE</v>
      </c>
      <c r="F12" s="47" t="str">
        <f>IF($B12="","",VLOOKUP($B12,'Class. Personale'!$B:$I,5,))</f>
        <v>VID</v>
      </c>
      <c r="G12" s="47" t="str">
        <f>IF($B12="","",VLOOKUP($B12,'Class. Personale'!$B:$I,6,))</f>
        <v>VF</v>
      </c>
      <c r="H12" s="47" t="str">
        <f>IF($B12="","",VLOOKUP($B12,'Class. Personale'!$B:$I,7,))</f>
        <v>IV</v>
      </c>
      <c r="I12" s="34">
        <v>7.92</v>
      </c>
      <c r="J12" s="33">
        <v>3</v>
      </c>
      <c r="K12" s="32">
        <v>991</v>
      </c>
      <c r="L12" s="32" t="str">
        <f t="shared" si="2"/>
        <v/>
      </c>
      <c r="M12" s="32">
        <f t="shared" si="3"/>
        <v>3</v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8"/>
        <v/>
      </c>
      <c r="S12" s="32" t="str">
        <f t="shared" si="9"/>
        <v/>
      </c>
      <c r="T12" s="32" t="str">
        <f t="shared" si="10"/>
        <v/>
      </c>
      <c r="U12" s="32" t="str">
        <f t="shared" si="11"/>
        <v/>
      </c>
      <c r="V12" s="32" t="str">
        <f t="shared" si="12"/>
        <v/>
      </c>
      <c r="W12" s="32" t="str">
        <f t="shared" si="13"/>
        <v/>
      </c>
      <c r="X12" s="32" t="str">
        <f t="shared" si="14"/>
        <v/>
      </c>
      <c r="Y12" s="32" t="str">
        <f t="shared" si="15"/>
        <v/>
      </c>
      <c r="Z12" s="32" t="str">
        <f t="shared" si="16"/>
        <v/>
      </c>
      <c r="AA12" s="32">
        <f t="shared" si="17"/>
        <v>3</v>
      </c>
      <c r="AB12" s="32" t="str">
        <f t="shared" si="18"/>
        <v/>
      </c>
      <c r="AC12" s="32" t="str">
        <f t="shared" si="19"/>
        <v/>
      </c>
      <c r="AD12" s="32" t="str">
        <f t="shared" si="20"/>
        <v/>
      </c>
    </row>
    <row r="13" spans="1:30" ht="15" customHeight="1" x14ac:dyDescent="0.15">
      <c r="A13" s="50">
        <v>11</v>
      </c>
      <c r="B13" s="33">
        <v>2055</v>
      </c>
      <c r="C13" s="49" t="str">
        <f>IF($B13="","",VLOOKUP($B13,'Class. Personale'!$B:$I,2,))</f>
        <v>LOMBARDO</v>
      </c>
      <c r="D13" s="49" t="str">
        <f>IF($B13="","",VLOOKUP($B13,'Class. Personale'!$B:$I,3,))</f>
        <v>ALESSIO</v>
      </c>
      <c r="E13" s="53" t="str">
        <f t="shared" si="1"/>
        <v>LOMBARDOALESSIO</v>
      </c>
      <c r="F13" s="47" t="str">
        <f>IF($B13="","",VLOOKUP($B13,'Class. Personale'!$B:$I,5,))</f>
        <v>RMA</v>
      </c>
      <c r="G13" s="47" t="str">
        <f>IF($B13="","",VLOOKUP($B13,'Class. Personale'!$B:$I,6,))</f>
        <v>VV</v>
      </c>
      <c r="H13" s="47" t="str">
        <f>IF($B13="","",VLOOKUP($B13,'Class. Personale'!$B:$I,7,))</f>
        <v>IV</v>
      </c>
      <c r="I13" s="34">
        <v>7.98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8"/>
        <v/>
      </c>
      <c r="S13" s="32" t="str">
        <f t="shared" si="9"/>
        <v/>
      </c>
      <c r="T13" s="32" t="str">
        <f t="shared" si="10"/>
        <v/>
      </c>
      <c r="U13" s="32" t="str">
        <f t="shared" si="11"/>
        <v/>
      </c>
      <c r="V13" s="32" t="str">
        <f t="shared" si="12"/>
        <v/>
      </c>
      <c r="W13" s="32" t="str">
        <f t="shared" si="13"/>
        <v/>
      </c>
      <c r="X13" s="32" t="str">
        <f t="shared" si="14"/>
        <v/>
      </c>
      <c r="Y13" s="32" t="str">
        <f t="shared" si="15"/>
        <v/>
      </c>
      <c r="Z13" s="32">
        <f t="shared" si="16"/>
        <v>2</v>
      </c>
      <c r="AA13" s="32" t="str">
        <f t="shared" si="17"/>
        <v/>
      </c>
      <c r="AB13" s="32" t="str">
        <f t="shared" si="18"/>
        <v/>
      </c>
      <c r="AC13" s="32" t="str">
        <f t="shared" si="19"/>
        <v/>
      </c>
      <c r="AD13" s="32" t="str">
        <f t="shared" si="20"/>
        <v/>
      </c>
    </row>
    <row r="14" spans="1:30" ht="15" customHeight="1" x14ac:dyDescent="0.15">
      <c r="A14" s="50">
        <v>12</v>
      </c>
      <c r="B14" s="33">
        <v>2049</v>
      </c>
      <c r="C14" s="49" t="str">
        <f>IF($B14="","",VLOOKUP($B14,'Class. Personale'!$B:$I,2,))</f>
        <v>M'MOO MA NYEMB</v>
      </c>
      <c r="D14" s="49" t="str">
        <f>IF($B14="","",VLOOKUP($B14,'Class. Personale'!$B:$I,3,))</f>
        <v>RAFFAELE PAUL STEVE</v>
      </c>
      <c r="E14" s="53" t="str">
        <f t="shared" si="1"/>
        <v>M'MOO MA NYEMBRAFFAELE PAUL STEVE</v>
      </c>
      <c r="F14" s="47" t="str">
        <f>IF($B14="","",VLOOKUP($B14,'Class. Personale'!$B:$I,5,))</f>
        <v>RMA</v>
      </c>
      <c r="G14" s="47" t="str">
        <f>IF($B14="","",VLOOKUP($B14,'Class. Personale'!$B:$I,6,))</f>
        <v>VV</v>
      </c>
      <c r="H14" s="47" t="str">
        <f>IF($B14="","",VLOOKUP($B14,'Class. Personale'!$B:$I,7,))</f>
        <v>IV</v>
      </c>
      <c r="I14" s="34">
        <v>8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8"/>
        <v/>
      </c>
      <c r="S14" s="32" t="str">
        <f t="shared" si="9"/>
        <v/>
      </c>
      <c r="T14" s="32" t="str">
        <f t="shared" si="10"/>
        <v/>
      </c>
      <c r="U14" s="32" t="str">
        <f t="shared" si="11"/>
        <v/>
      </c>
      <c r="V14" s="32" t="str">
        <f t="shared" si="12"/>
        <v/>
      </c>
      <c r="W14" s="32" t="str">
        <f t="shared" si="13"/>
        <v/>
      </c>
      <c r="X14" s="32" t="str">
        <f t="shared" si="14"/>
        <v/>
      </c>
      <c r="Y14" s="32" t="str">
        <f t="shared" si="15"/>
        <v/>
      </c>
      <c r="Z14" s="32">
        <f t="shared" si="16"/>
        <v>1</v>
      </c>
      <c r="AA14" s="32" t="str">
        <f t="shared" si="17"/>
        <v/>
      </c>
      <c r="AB14" s="32" t="str">
        <f t="shared" si="18"/>
        <v/>
      </c>
      <c r="AC14" s="32" t="str">
        <f t="shared" si="19"/>
        <v/>
      </c>
      <c r="AD14" s="32" t="str">
        <f t="shared" si="20"/>
        <v/>
      </c>
    </row>
    <row r="15" spans="1:30" ht="15" customHeight="1" x14ac:dyDescent="0.15">
      <c r="A15" s="50">
        <v>13</v>
      </c>
      <c r="B15" s="33">
        <v>2029</v>
      </c>
      <c r="C15" s="49" t="str">
        <f>IF($B15="","",VLOOKUP($B15,'Class. Personale'!$B:$I,2,))</f>
        <v>RAFFA</v>
      </c>
      <c r="D15" s="49" t="str">
        <f>IF($B15="","",VLOOKUP($B15,'Class. Personale'!$B:$I,3,))</f>
        <v>MATTIA</v>
      </c>
      <c r="E15" s="53" t="str">
        <f t="shared" si="1"/>
        <v>RAFFAMATTIA</v>
      </c>
      <c r="F15" s="47" t="str">
        <f>IF($B15="","",VLOOKUP($B15,'Class. Personale'!$B:$I,5,))</f>
        <v>DON</v>
      </c>
      <c r="G15" s="47" t="str">
        <f>IF($B15="","",VLOOKUP($B15,'Class. Personale'!$B:$I,6,))</f>
        <v>VV</v>
      </c>
      <c r="H15" s="47" t="str">
        <f>IF($B15="","",VLOOKUP($B15,'Class. Personale'!$B:$I,7,))</f>
        <v>IV</v>
      </c>
      <c r="I15" s="34">
        <v>8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>
        <f t="shared" si="5"/>
        <v>0</v>
      </c>
      <c r="P15" s="32" t="str">
        <f t="shared" si="6"/>
        <v/>
      </c>
      <c r="Q15" s="32" t="str">
        <f t="shared" si="7"/>
        <v/>
      </c>
      <c r="R15" s="32" t="str">
        <f t="shared" si="8"/>
        <v/>
      </c>
      <c r="S15" s="32" t="str">
        <f t="shared" si="9"/>
        <v/>
      </c>
      <c r="T15" s="32" t="str">
        <f t="shared" si="10"/>
        <v/>
      </c>
      <c r="U15" s="32" t="str">
        <f t="shared" si="11"/>
        <v/>
      </c>
      <c r="V15" s="32">
        <f t="shared" si="12"/>
        <v>0</v>
      </c>
      <c r="W15" s="32" t="str">
        <f t="shared" si="13"/>
        <v/>
      </c>
      <c r="X15" s="32" t="str">
        <f t="shared" si="14"/>
        <v/>
      </c>
      <c r="Y15" s="32" t="str">
        <f t="shared" si="15"/>
        <v/>
      </c>
      <c r="Z15" s="32" t="str">
        <f t="shared" si="16"/>
        <v/>
      </c>
      <c r="AA15" s="32" t="str">
        <f t="shared" si="17"/>
        <v/>
      </c>
      <c r="AB15" s="32" t="str">
        <f t="shared" si="18"/>
        <v/>
      </c>
      <c r="AC15" s="32" t="str">
        <f t="shared" si="19"/>
        <v/>
      </c>
      <c r="AD15" s="32" t="str">
        <f t="shared" si="20"/>
        <v/>
      </c>
    </row>
    <row r="16" spans="1:30" ht="15" customHeight="1" x14ac:dyDescent="0.15">
      <c r="A16" s="50">
        <v>14</v>
      </c>
      <c r="B16" s="33">
        <v>2099</v>
      </c>
      <c r="C16" s="49" t="str">
        <f>IF($B16="","",VLOOKUP($B16,'Class. Personale'!$B:$I,2,))</f>
        <v>SHEHAJ</v>
      </c>
      <c r="D16" s="49" t="str">
        <f>IF($B16="","",VLOOKUP($B16,'Class. Personale'!$B:$I,3,))</f>
        <v>KLEIDI</v>
      </c>
      <c r="E16" s="53" t="str">
        <f t="shared" si="1"/>
        <v>SHEHAJKLEIDI</v>
      </c>
      <c r="F16" s="47" t="str">
        <f>IF($B16="","",VLOOKUP($B16,'Class. Personale'!$B:$I,5,))</f>
        <v>VID</v>
      </c>
      <c r="G16" s="47" t="str">
        <f>IF($B16="","",VLOOKUP($B16,'Class. Personale'!$B:$I,6,))</f>
        <v>VF</v>
      </c>
      <c r="H16" s="47" t="str">
        <f>IF($B16="","",VLOOKUP($B16,'Class. Personale'!$B:$I,7,))</f>
        <v>IV</v>
      </c>
      <c r="I16" s="34">
        <v>8.01</v>
      </c>
      <c r="K16" s="32">
        <v>987</v>
      </c>
      <c r="L16" s="32" t="str">
        <f t="shared" si="2"/>
        <v/>
      </c>
      <c r="M16" s="32">
        <f t="shared" si="3"/>
        <v>0</v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8"/>
        <v/>
      </c>
      <c r="S16" s="32" t="str">
        <f t="shared" si="9"/>
        <v/>
      </c>
      <c r="T16" s="32" t="str">
        <f t="shared" si="10"/>
        <v/>
      </c>
      <c r="U16" s="32" t="str">
        <f t="shared" si="11"/>
        <v/>
      </c>
      <c r="V16" s="32" t="str">
        <f t="shared" si="12"/>
        <v/>
      </c>
      <c r="W16" s="32" t="str">
        <f t="shared" si="13"/>
        <v/>
      </c>
      <c r="X16" s="32" t="str">
        <f t="shared" si="14"/>
        <v/>
      </c>
      <c r="Y16" s="32" t="str">
        <f t="shared" si="15"/>
        <v/>
      </c>
      <c r="Z16" s="32" t="str">
        <f t="shared" si="16"/>
        <v/>
      </c>
      <c r="AA16" s="32">
        <f t="shared" si="17"/>
        <v>0</v>
      </c>
      <c r="AB16" s="32" t="str">
        <f t="shared" si="18"/>
        <v/>
      </c>
      <c r="AC16" s="32" t="str">
        <f t="shared" si="19"/>
        <v/>
      </c>
      <c r="AD16" s="32" t="str">
        <f t="shared" si="20"/>
        <v/>
      </c>
    </row>
    <row r="17" spans="1:30" ht="15" customHeight="1" x14ac:dyDescent="0.15">
      <c r="A17" s="50">
        <v>15</v>
      </c>
      <c r="B17" s="33">
        <v>2022</v>
      </c>
      <c r="C17" s="49" t="str">
        <f>IF($B17="","",VLOOKUP($B17,'Class. Personale'!$B:$I,2,))</f>
        <v>OKAKA</v>
      </c>
      <c r="D17" s="49" t="str">
        <f>IF($B17="","",VLOOKUP($B17,'Class. Personale'!$B:$I,3,))</f>
        <v xml:space="preserve">THIAGO </v>
      </c>
      <c r="E17" s="53" t="str">
        <f t="shared" si="1"/>
        <v xml:space="preserve">OKAKATHIAGO </v>
      </c>
      <c r="F17" s="47" t="str">
        <f>IF($B17="","",VLOOKUP($B17,'Class. Personale'!$B:$I,5,))</f>
        <v>GAM</v>
      </c>
      <c r="G17" s="47" t="str">
        <f>IF($B17="","",VLOOKUP($B17,'Class. Personale'!$B:$I,6,))</f>
        <v>ICG</v>
      </c>
      <c r="H17" s="47" t="str">
        <f>IF($B17="","",VLOOKUP($B17,'Class. Personale'!$B:$I,7,))</f>
        <v>IV</v>
      </c>
      <c r="I17" s="34">
        <v>8.06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 t="str">
        <f t="shared" si="5"/>
        <v/>
      </c>
      <c r="P17" s="32" t="str">
        <f t="shared" si="6"/>
        <v/>
      </c>
      <c r="Q17" s="32" t="str">
        <f t="shared" si="7"/>
        <v/>
      </c>
      <c r="R17" s="32" t="str">
        <f t="shared" si="8"/>
        <v/>
      </c>
      <c r="S17" s="32">
        <f t="shared" si="9"/>
        <v>0</v>
      </c>
      <c r="T17" s="32" t="str">
        <f t="shared" si="10"/>
        <v/>
      </c>
      <c r="U17" s="32" t="str">
        <f t="shared" si="11"/>
        <v/>
      </c>
      <c r="V17" s="32" t="str">
        <f t="shared" si="12"/>
        <v/>
      </c>
      <c r="W17" s="32" t="str">
        <f t="shared" si="13"/>
        <v/>
      </c>
      <c r="X17" s="32" t="str">
        <f t="shared" si="14"/>
        <v/>
      </c>
      <c r="Y17" s="32" t="str">
        <f t="shared" si="15"/>
        <v/>
      </c>
      <c r="Z17" s="32" t="str">
        <f t="shared" si="16"/>
        <v/>
      </c>
      <c r="AA17" s="32" t="str">
        <f t="shared" si="17"/>
        <v/>
      </c>
      <c r="AB17" s="32" t="str">
        <f t="shared" si="18"/>
        <v/>
      </c>
      <c r="AC17" s="32">
        <f t="shared" si="19"/>
        <v>0</v>
      </c>
      <c r="AD17" s="32" t="str">
        <f t="shared" si="20"/>
        <v/>
      </c>
    </row>
    <row r="18" spans="1:30" ht="15" customHeight="1" x14ac:dyDescent="0.15">
      <c r="A18" s="50">
        <v>16</v>
      </c>
      <c r="B18" s="33">
        <v>2139</v>
      </c>
      <c r="C18" s="49" t="str">
        <f>IF($B18="","",VLOOKUP($B18,'Class. Personale'!$B:$I,2,))</f>
        <v>CENITI</v>
      </c>
      <c r="D18" s="49" t="str">
        <f>IF($B18="","",VLOOKUP($B18,'Class. Personale'!$B:$I,3,))</f>
        <v>TOMMASO</v>
      </c>
      <c r="E18" s="53" t="str">
        <f t="shared" si="1"/>
        <v>CENITITOMMASO</v>
      </c>
      <c r="F18" s="47" t="str">
        <f>IF($B18="","",VLOOKUP($B18,'Class. Personale'!$B:$I,5,))</f>
        <v>DON</v>
      </c>
      <c r="G18" s="47" t="str">
        <f>IF($B18="","",VLOOKUP($B18,'Class. Personale'!$B:$I,6,))</f>
        <v>VV</v>
      </c>
      <c r="H18" s="47" t="str">
        <f>IF($B18="","",VLOOKUP($B18,'Class. Personale'!$B:$I,7,))</f>
        <v>IV</v>
      </c>
      <c r="I18" s="34">
        <v>8.1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8"/>
        <v/>
      </c>
      <c r="S18" s="32" t="str">
        <f t="shared" si="9"/>
        <v/>
      </c>
      <c r="T18" s="32" t="str">
        <f t="shared" si="10"/>
        <v/>
      </c>
      <c r="U18" s="32" t="str">
        <f t="shared" si="11"/>
        <v/>
      </c>
      <c r="V18" s="32">
        <f t="shared" si="12"/>
        <v>0</v>
      </c>
      <c r="W18" s="32" t="str">
        <f t="shared" si="13"/>
        <v/>
      </c>
      <c r="X18" s="32" t="str">
        <f t="shared" si="14"/>
        <v/>
      </c>
      <c r="Y18" s="32" t="str">
        <f t="shared" si="15"/>
        <v/>
      </c>
      <c r="Z18" s="32" t="str">
        <f t="shared" si="16"/>
        <v/>
      </c>
      <c r="AA18" s="32" t="str">
        <f t="shared" si="17"/>
        <v/>
      </c>
      <c r="AB18" s="32" t="str">
        <f t="shared" si="18"/>
        <v/>
      </c>
      <c r="AC18" s="32" t="str">
        <f t="shared" si="19"/>
        <v/>
      </c>
      <c r="AD18" s="32" t="str">
        <f t="shared" si="20"/>
        <v/>
      </c>
    </row>
    <row r="19" spans="1:30" ht="15" customHeight="1" x14ac:dyDescent="0.15">
      <c r="A19" s="50">
        <v>17</v>
      </c>
      <c r="B19" s="33">
        <v>2135</v>
      </c>
      <c r="C19" s="49" t="str">
        <f>IF($B19="","",VLOOKUP($B19,'Class. Personale'!$B:$I,2,))</f>
        <v>GADOTTI</v>
      </c>
      <c r="D19" s="49" t="str">
        <f>IF($B19="","",VLOOKUP($B19,'Class. Personale'!$B:$I,3,))</f>
        <v>GABRIEL</v>
      </c>
      <c r="E19" s="53" t="str">
        <f t="shared" si="1"/>
        <v>GADOTTIGABRIEL</v>
      </c>
      <c r="F19" s="47" t="str">
        <f>IF($B19="","",VLOOKUP($B19,'Class. Personale'!$B:$I,5,))</f>
        <v>RAM</v>
      </c>
      <c r="G19" s="47" t="str">
        <f>IF($B19="","",VLOOKUP($B19,'Class. Personale'!$B:$I,6,))</f>
        <v>AB</v>
      </c>
      <c r="H19" s="47" t="str">
        <f>IF($B19="","",VLOOKUP($B19,'Class. Personale'!$B:$I,7,))</f>
        <v>IV</v>
      </c>
      <c r="I19" s="34">
        <v>8.1</v>
      </c>
      <c r="K19" s="32">
        <v>984</v>
      </c>
      <c r="L19" s="32">
        <f t="shared" si="2"/>
        <v>0</v>
      </c>
      <c r="M19" s="32" t="str">
        <f t="shared" si="3"/>
        <v/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8"/>
        <v/>
      </c>
      <c r="S19" s="32" t="str">
        <f t="shared" si="9"/>
        <v/>
      </c>
      <c r="T19" s="32" t="str">
        <f t="shared" si="10"/>
        <v/>
      </c>
      <c r="U19" s="32" t="str">
        <f t="shared" si="11"/>
        <v/>
      </c>
      <c r="V19" s="32" t="str">
        <f t="shared" si="12"/>
        <v/>
      </c>
      <c r="W19" s="32" t="str">
        <f t="shared" si="13"/>
        <v/>
      </c>
      <c r="X19" s="32">
        <f t="shared" si="14"/>
        <v>0</v>
      </c>
      <c r="Y19" s="32" t="str">
        <f t="shared" si="15"/>
        <v/>
      </c>
      <c r="Z19" s="32" t="str">
        <f t="shared" si="16"/>
        <v/>
      </c>
      <c r="AA19" s="32" t="str">
        <f t="shared" si="17"/>
        <v/>
      </c>
      <c r="AB19" s="32" t="str">
        <f t="shared" si="18"/>
        <v/>
      </c>
      <c r="AC19" s="32" t="str">
        <f t="shared" si="19"/>
        <v/>
      </c>
      <c r="AD19" s="32" t="str">
        <f t="shared" si="20"/>
        <v/>
      </c>
    </row>
    <row r="20" spans="1:30" ht="15" customHeight="1" x14ac:dyDescent="0.15">
      <c r="A20" s="50">
        <v>18</v>
      </c>
      <c r="B20" s="33">
        <v>2124</v>
      </c>
      <c r="C20" s="49" t="str">
        <f>IF($B20="","",VLOOKUP($B20,'Class. Personale'!$B:$I,2,))</f>
        <v>SOLIANO</v>
      </c>
      <c r="D20" s="49" t="str">
        <f>IF($B20="","",VLOOKUP($B20,'Class. Personale'!$B:$I,3,))</f>
        <v>RICCARDO</v>
      </c>
      <c r="E20" s="53" t="str">
        <f t="shared" si="1"/>
        <v>SOLIANORICCARDO</v>
      </c>
      <c r="F20" s="47" t="str">
        <f>IF($B20="","",VLOOKUP($B20,'Class. Personale'!$B:$I,5,))</f>
        <v>RAM</v>
      </c>
      <c r="G20" s="47" t="str">
        <f>IF($B20="","",VLOOKUP($B20,'Class. Personale'!$B:$I,6,))</f>
        <v>AB</v>
      </c>
      <c r="H20" s="47" t="str">
        <f>IF($B20="","",VLOOKUP($B20,'Class. Personale'!$B:$I,7,))</f>
        <v>IV</v>
      </c>
      <c r="I20" s="34">
        <v>8.1199999999999992</v>
      </c>
      <c r="K20" s="32">
        <v>983</v>
      </c>
      <c r="L20" s="32">
        <f t="shared" si="2"/>
        <v>0</v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8"/>
        <v/>
      </c>
      <c r="S20" s="32" t="str">
        <f t="shared" si="9"/>
        <v/>
      </c>
      <c r="T20" s="32" t="str">
        <f t="shared" si="10"/>
        <v/>
      </c>
      <c r="U20" s="32" t="str">
        <f t="shared" si="11"/>
        <v/>
      </c>
      <c r="V20" s="32" t="str">
        <f t="shared" si="12"/>
        <v/>
      </c>
      <c r="W20" s="32" t="str">
        <f t="shared" si="13"/>
        <v/>
      </c>
      <c r="X20" s="32">
        <f t="shared" si="14"/>
        <v>0</v>
      </c>
      <c r="Y20" s="32" t="str">
        <f t="shared" si="15"/>
        <v/>
      </c>
      <c r="Z20" s="32" t="str">
        <f t="shared" si="16"/>
        <v/>
      </c>
      <c r="AA20" s="32" t="str">
        <f t="shared" si="17"/>
        <v/>
      </c>
      <c r="AB20" s="32" t="str">
        <f t="shared" si="18"/>
        <v/>
      </c>
      <c r="AC20" s="32" t="str">
        <f t="shared" si="19"/>
        <v/>
      </c>
      <c r="AD20" s="32" t="str">
        <f t="shared" si="20"/>
        <v/>
      </c>
    </row>
    <row r="21" spans="1:30" ht="15" customHeight="1" x14ac:dyDescent="0.15">
      <c r="A21" s="50">
        <v>19</v>
      </c>
      <c r="B21" s="33">
        <v>2123</v>
      </c>
      <c r="C21" s="49" t="str">
        <f>IF($B21="","",VLOOKUP($B21,'Class. Personale'!$B:$I,2,))</f>
        <v>DANOVA</v>
      </c>
      <c r="D21" s="49" t="str">
        <f>IF($B21="","",VLOOKUP($B21,'Class. Personale'!$B:$I,3,))</f>
        <v>MICHELE</v>
      </c>
      <c r="E21" s="53" t="str">
        <f t="shared" si="1"/>
        <v>DANOVAMICHELE</v>
      </c>
      <c r="F21" s="47" t="str">
        <f>IF($B21="","",VLOOKUP($B21,'Class. Personale'!$B:$I,5,))</f>
        <v>RAM</v>
      </c>
      <c r="G21" s="47" t="str">
        <f>IF($B21="","",VLOOKUP($B21,'Class. Personale'!$B:$I,6,))</f>
        <v>AB</v>
      </c>
      <c r="H21" s="47" t="str">
        <f>IF($B21="","",VLOOKUP($B21,'Class. Personale'!$B:$I,7,))</f>
        <v>IV</v>
      </c>
      <c r="I21" s="34">
        <v>8.15</v>
      </c>
      <c r="K21" s="32">
        <v>982</v>
      </c>
      <c r="L21" s="32">
        <f t="shared" si="2"/>
        <v>0</v>
      </c>
      <c r="M21" s="32" t="str">
        <f t="shared" si="3"/>
        <v/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8"/>
        <v/>
      </c>
      <c r="S21" s="32" t="str">
        <f t="shared" si="9"/>
        <v/>
      </c>
      <c r="T21" s="32" t="str">
        <f t="shared" si="10"/>
        <v/>
      </c>
      <c r="U21" s="32" t="str">
        <f t="shared" si="11"/>
        <v/>
      </c>
      <c r="V21" s="32" t="str">
        <f t="shared" si="12"/>
        <v/>
      </c>
      <c r="W21" s="32" t="str">
        <f t="shared" si="13"/>
        <v/>
      </c>
      <c r="X21" s="32">
        <f t="shared" si="14"/>
        <v>0</v>
      </c>
      <c r="Y21" s="32" t="str">
        <f t="shared" si="15"/>
        <v/>
      </c>
      <c r="Z21" s="32" t="str">
        <f t="shared" si="16"/>
        <v/>
      </c>
      <c r="AA21" s="32" t="str">
        <f t="shared" si="17"/>
        <v/>
      </c>
      <c r="AB21" s="32" t="str">
        <f t="shared" si="18"/>
        <v/>
      </c>
      <c r="AC21" s="32" t="str">
        <f t="shared" si="19"/>
        <v/>
      </c>
      <c r="AD21" s="32" t="str">
        <f t="shared" si="20"/>
        <v/>
      </c>
    </row>
    <row r="22" spans="1:30" ht="15" customHeight="1" x14ac:dyDescent="0.15">
      <c r="A22" s="50">
        <v>20</v>
      </c>
      <c r="B22" s="33">
        <v>2094</v>
      </c>
      <c r="C22" s="49" t="str">
        <f>IF($B22="","",VLOOKUP($B22,'Class. Personale'!$B:$I,2,))</f>
        <v>SINA</v>
      </c>
      <c r="D22" s="49" t="str">
        <f>IF($B22="","",VLOOKUP($B22,'Class. Personale'!$B:$I,3,))</f>
        <v>REISON</v>
      </c>
      <c r="E22" s="53" t="str">
        <f t="shared" si="1"/>
        <v>SINAREISON</v>
      </c>
      <c r="F22" s="47" t="str">
        <f>IF($B22="","",VLOOKUP($B22,'Class. Personale'!$B:$I,5,))</f>
        <v>VID</v>
      </c>
      <c r="G22" s="47" t="str">
        <f>IF($B22="","",VLOOKUP($B22,'Class. Personale'!$B:$I,6,))</f>
        <v>VF</v>
      </c>
      <c r="H22" s="47" t="str">
        <f>IF($B22="","",VLOOKUP($B22,'Class. Personale'!$B:$I,7,))</f>
        <v>IV</v>
      </c>
      <c r="I22" s="34">
        <v>8.24</v>
      </c>
      <c r="K22" s="32">
        <v>981</v>
      </c>
      <c r="L22" s="32" t="str">
        <f t="shared" si="2"/>
        <v/>
      </c>
      <c r="M22" s="32">
        <f t="shared" si="3"/>
        <v>0</v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8"/>
        <v/>
      </c>
      <c r="S22" s="32" t="str">
        <f t="shared" si="9"/>
        <v/>
      </c>
      <c r="T22" s="32" t="str">
        <f t="shared" si="10"/>
        <v/>
      </c>
      <c r="U22" s="32" t="str">
        <f t="shared" si="11"/>
        <v/>
      </c>
      <c r="V22" s="32" t="str">
        <f t="shared" si="12"/>
        <v/>
      </c>
      <c r="W22" s="32" t="str">
        <f t="shared" si="13"/>
        <v/>
      </c>
      <c r="X22" s="32" t="str">
        <f t="shared" si="14"/>
        <v/>
      </c>
      <c r="Y22" s="32" t="str">
        <f t="shared" si="15"/>
        <v/>
      </c>
      <c r="Z22" s="32" t="str">
        <f t="shared" si="16"/>
        <v/>
      </c>
      <c r="AA22" s="32">
        <f t="shared" si="17"/>
        <v>0</v>
      </c>
      <c r="AB22" s="32" t="str">
        <f t="shared" si="18"/>
        <v/>
      </c>
      <c r="AC22" s="32" t="str">
        <f t="shared" si="19"/>
        <v/>
      </c>
      <c r="AD22" s="32" t="str">
        <f t="shared" si="20"/>
        <v/>
      </c>
    </row>
    <row r="23" spans="1:30" ht="15" customHeight="1" x14ac:dyDescent="0.15">
      <c r="A23" s="50">
        <v>21</v>
      </c>
      <c r="B23" s="33">
        <v>2004</v>
      </c>
      <c r="C23" s="49" t="str">
        <f>IF($B23="","",VLOOKUP($B23,'Class. Personale'!$B:$I,2,))</f>
        <v>ELFATTAHI</v>
      </c>
      <c r="D23" s="49" t="str">
        <f>IF($B23="","",VLOOKUP($B23,'Class. Personale'!$B:$I,3,))</f>
        <v>RAYAN</v>
      </c>
      <c r="E23" s="53" t="str">
        <f t="shared" si="1"/>
        <v>ELFATTAHIRAYAN</v>
      </c>
      <c r="F23" s="47" t="str">
        <f>IF($B23="","",VLOOKUP($B23,'Class. Personale'!$B:$I,5,))</f>
        <v>DEA</v>
      </c>
      <c r="G23" s="47" t="str">
        <f>IF($B23="","",VLOOKUP($B23,'Class. Personale'!$B:$I,6,))</f>
        <v>LIB</v>
      </c>
      <c r="H23" s="47" t="str">
        <f>IF($B23="","",VLOOKUP($B23,'Class. Personale'!$B:$I,7,))</f>
        <v>IV</v>
      </c>
      <c r="I23" s="34">
        <v>8.25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8"/>
        <v/>
      </c>
      <c r="S23" s="32" t="str">
        <f t="shared" si="9"/>
        <v/>
      </c>
      <c r="T23" s="32" t="str">
        <f t="shared" si="10"/>
        <v/>
      </c>
      <c r="U23" s="32">
        <f t="shared" si="11"/>
        <v>0</v>
      </c>
      <c r="V23" s="32" t="str">
        <f t="shared" si="12"/>
        <v/>
      </c>
      <c r="W23" s="32" t="str">
        <f t="shared" si="13"/>
        <v/>
      </c>
      <c r="X23" s="32" t="str">
        <f t="shared" si="14"/>
        <v/>
      </c>
      <c r="Y23" s="32" t="str">
        <f t="shared" si="15"/>
        <v/>
      </c>
      <c r="Z23" s="32" t="str">
        <f t="shared" si="16"/>
        <v/>
      </c>
      <c r="AA23" s="32" t="str">
        <f t="shared" si="17"/>
        <v/>
      </c>
      <c r="AB23" s="32" t="str">
        <f t="shared" si="18"/>
        <v/>
      </c>
      <c r="AC23" s="32" t="str">
        <f t="shared" si="19"/>
        <v/>
      </c>
      <c r="AD23" s="32" t="str">
        <f t="shared" si="20"/>
        <v/>
      </c>
    </row>
    <row r="24" spans="1:30" ht="15" customHeight="1" x14ac:dyDescent="0.15">
      <c r="A24" s="50">
        <v>22</v>
      </c>
      <c r="B24" s="33">
        <v>2116</v>
      </c>
      <c r="C24" s="49" t="str">
        <f>IF($B24="","",VLOOKUP($B24,'Class. Personale'!$B:$I,2,))</f>
        <v>PEZZUTO</v>
      </c>
      <c r="D24" s="49" t="str">
        <f>IF($B24="","",VLOOKUP($B24,'Class. Personale'!$B:$I,3,))</f>
        <v>NICOLO'</v>
      </c>
      <c r="E24" s="53" t="str">
        <f t="shared" si="1"/>
        <v>PEZZUTONICOLO'</v>
      </c>
      <c r="F24" s="47" t="str">
        <f>IF($B24="","",VLOOKUP($B24,'Class. Personale'!$B:$I,5,))</f>
        <v>RAM</v>
      </c>
      <c r="G24" s="47" t="str">
        <f>IF($B24="","",VLOOKUP($B24,'Class. Personale'!$B:$I,6,))</f>
        <v>AB</v>
      </c>
      <c r="H24" s="47" t="str">
        <f>IF($B24="","",VLOOKUP($B24,'Class. Personale'!$B:$I,7,))</f>
        <v>IV</v>
      </c>
      <c r="I24" s="34">
        <v>8.25</v>
      </c>
      <c r="K24" s="32">
        <v>979</v>
      </c>
      <c r="L24" s="32">
        <f t="shared" si="2"/>
        <v>0</v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si="8"/>
        <v/>
      </c>
      <c r="S24" s="32" t="str">
        <f t="shared" si="9"/>
        <v/>
      </c>
      <c r="T24" s="32" t="str">
        <f t="shared" si="10"/>
        <v/>
      </c>
      <c r="U24" s="32" t="str">
        <f t="shared" si="11"/>
        <v/>
      </c>
      <c r="V24" s="32" t="str">
        <f t="shared" si="12"/>
        <v/>
      </c>
      <c r="W24" s="32" t="str">
        <f t="shared" si="13"/>
        <v/>
      </c>
      <c r="X24" s="32">
        <f t="shared" si="14"/>
        <v>0</v>
      </c>
      <c r="Y24" s="32" t="str">
        <f t="shared" si="15"/>
        <v/>
      </c>
      <c r="Z24" s="32" t="str">
        <f t="shared" si="16"/>
        <v/>
      </c>
      <c r="AA24" s="32" t="str">
        <f t="shared" si="17"/>
        <v/>
      </c>
      <c r="AB24" s="32" t="str">
        <f t="shared" si="18"/>
        <v/>
      </c>
      <c r="AC24" s="32" t="str">
        <f t="shared" si="19"/>
        <v/>
      </c>
      <c r="AD24" s="32" t="str">
        <f t="shared" si="20"/>
        <v/>
      </c>
    </row>
    <row r="25" spans="1:30" ht="15" customHeight="1" x14ac:dyDescent="0.15">
      <c r="A25" s="50">
        <v>23</v>
      </c>
      <c r="B25" s="33">
        <v>2031</v>
      </c>
      <c r="C25" s="49" t="str">
        <f>IF($B25="","",VLOOKUP($B25,'Class. Personale'!$B:$I,2,))</f>
        <v>ZANETTI</v>
      </c>
      <c r="D25" s="49" t="str">
        <f>IF($B25="","",VLOOKUP($B25,'Class. Personale'!$B:$I,3,))</f>
        <v>TOMMASO</v>
      </c>
      <c r="E25" s="53" t="str">
        <f t="shared" si="1"/>
        <v>ZANETTITOMMASO</v>
      </c>
      <c r="F25" s="47" t="str">
        <f>IF($B25="","",VLOOKUP($B25,'Class. Personale'!$B:$I,5,))</f>
        <v>DON</v>
      </c>
      <c r="G25" s="47" t="s">
        <v>12</v>
      </c>
      <c r="H25" s="47" t="str">
        <f>IF($B25="","",VLOOKUP($B25,'Class. Personale'!$B:$I,7,))</f>
        <v>IV</v>
      </c>
      <c r="I25" s="34">
        <v>8.2799999999999994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>
        <f t="shared" si="5"/>
        <v>0</v>
      </c>
      <c r="P25" s="32" t="str">
        <f t="shared" si="6"/>
        <v/>
      </c>
      <c r="Q25" s="32" t="str">
        <f t="shared" si="7"/>
        <v/>
      </c>
      <c r="R25" s="32" t="str">
        <f t="shared" si="8"/>
        <v/>
      </c>
      <c r="S25" s="32" t="str">
        <f t="shared" si="9"/>
        <v/>
      </c>
      <c r="T25" s="32" t="str">
        <f t="shared" si="10"/>
        <v/>
      </c>
      <c r="U25" s="32" t="str">
        <f t="shared" si="11"/>
        <v/>
      </c>
      <c r="V25" s="32">
        <f t="shared" si="12"/>
        <v>0</v>
      </c>
      <c r="W25" s="32" t="str">
        <f t="shared" si="13"/>
        <v/>
      </c>
      <c r="X25" s="32" t="str">
        <f t="shared" si="14"/>
        <v/>
      </c>
      <c r="Y25" s="32" t="str">
        <f t="shared" si="15"/>
        <v/>
      </c>
      <c r="Z25" s="32" t="str">
        <f t="shared" si="16"/>
        <v/>
      </c>
      <c r="AA25" s="32" t="str">
        <f t="shared" si="17"/>
        <v/>
      </c>
      <c r="AB25" s="32" t="str">
        <f t="shared" si="18"/>
        <v/>
      </c>
      <c r="AC25" s="32" t="str">
        <f t="shared" si="19"/>
        <v/>
      </c>
      <c r="AD25" s="32" t="str">
        <f t="shared" si="20"/>
        <v/>
      </c>
    </row>
    <row r="26" spans="1:30" ht="15" customHeight="1" x14ac:dyDescent="0.15">
      <c r="A26" s="50">
        <v>24</v>
      </c>
      <c r="B26" s="33">
        <v>2073</v>
      </c>
      <c r="C26" s="49" t="str">
        <f>IF($B26="","",VLOOKUP($B26,'Class. Personale'!$B:$I,2,))</f>
        <v>TESSARIN</v>
      </c>
      <c r="D26" s="49" t="str">
        <f>IF($B26="","",VLOOKUP($B26,'Class. Personale'!$B:$I,3,))</f>
        <v>GOIELE</v>
      </c>
      <c r="E26" s="53" t="str">
        <f t="shared" si="1"/>
        <v>TESSARINGOIELE</v>
      </c>
      <c r="F26" s="47" t="str">
        <f>IF($B26="","",VLOOKUP($B26,'Class. Personale'!$B:$I,5,))</f>
        <v>SAN</v>
      </c>
      <c r="G26" s="47" t="str">
        <f>IF($B26="","",VLOOKUP($B26,'Class. Personale'!$B:$I,6,))</f>
        <v>SAN</v>
      </c>
      <c r="H26" s="47" t="str">
        <f>IF($B26="","",VLOOKUP($B26,'Class. Personale'!$B:$I,7,))</f>
        <v>IV</v>
      </c>
      <c r="I26" s="34">
        <v>8.2799999999999994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>
        <f t="shared" si="7"/>
        <v>0</v>
      </c>
      <c r="R26" s="32" t="str">
        <f t="shared" si="8"/>
        <v/>
      </c>
      <c r="S26" s="32" t="str">
        <f t="shared" si="9"/>
        <v/>
      </c>
      <c r="T26" s="32" t="str">
        <f t="shared" si="10"/>
        <v/>
      </c>
      <c r="U26" s="32" t="str">
        <f t="shared" si="11"/>
        <v/>
      </c>
      <c r="V26" s="32" t="str">
        <f t="shared" si="12"/>
        <v/>
      </c>
      <c r="W26" s="32" t="str">
        <f t="shared" si="13"/>
        <v/>
      </c>
      <c r="X26" s="32" t="str">
        <f t="shared" si="14"/>
        <v/>
      </c>
      <c r="Y26" s="32" t="str">
        <f t="shared" si="15"/>
        <v/>
      </c>
      <c r="Z26" s="32" t="str">
        <f t="shared" si="16"/>
        <v/>
      </c>
      <c r="AA26" s="32" t="str">
        <f t="shared" si="17"/>
        <v/>
      </c>
      <c r="AB26" s="32" t="str">
        <f t="shared" si="18"/>
        <v/>
      </c>
      <c r="AC26" s="32" t="str">
        <f t="shared" si="19"/>
        <v/>
      </c>
      <c r="AD26" s="32" t="str">
        <f t="shared" si="20"/>
        <v/>
      </c>
    </row>
    <row r="27" spans="1:30" ht="15" customHeight="1" x14ac:dyDescent="0.15">
      <c r="A27" s="50">
        <v>25</v>
      </c>
      <c r="B27" s="33">
        <v>2013</v>
      </c>
      <c r="C27" s="49" t="str">
        <f>IF($B27="","",VLOOKUP($B27,'Class. Personale'!$B:$I,2,))</f>
        <v>SALA</v>
      </c>
      <c r="D27" s="49" t="str">
        <f>IF($B27="","",VLOOKUP($B27,'Class. Personale'!$B:$I,3,))</f>
        <v>ALESSANDRO</v>
      </c>
      <c r="E27" s="53" t="str">
        <f t="shared" si="1"/>
        <v>SALAALESSANDRO</v>
      </c>
      <c r="F27" s="47" t="str">
        <f>IF($B27="","",VLOOKUP($B27,'Class. Personale'!$B:$I,5,))</f>
        <v>DCO</v>
      </c>
      <c r="G27" s="47" t="str">
        <f>IF($B27="","",VLOOKUP($B27,'Class. Personale'!$B:$I,6,))</f>
        <v>DCO</v>
      </c>
      <c r="H27" s="47" t="str">
        <f>IF($B27="","",VLOOKUP($B27,'Class. Personale'!$B:$I,7,))</f>
        <v>IV</v>
      </c>
      <c r="I27" s="34">
        <v>8.3000000000000007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>
        <f t="shared" si="8"/>
        <v>0</v>
      </c>
      <c r="S27" s="32" t="str">
        <f t="shared" si="9"/>
        <v/>
      </c>
      <c r="T27" s="32" t="str">
        <f t="shared" si="10"/>
        <v/>
      </c>
      <c r="U27" s="32" t="str">
        <f t="shared" si="11"/>
        <v/>
      </c>
      <c r="V27" s="32" t="str">
        <f t="shared" si="12"/>
        <v/>
      </c>
      <c r="W27" s="32" t="str">
        <f t="shared" si="13"/>
        <v/>
      </c>
      <c r="X27" s="32" t="str">
        <f t="shared" si="14"/>
        <v/>
      </c>
      <c r="Y27" s="32" t="str">
        <f t="shared" si="15"/>
        <v/>
      </c>
      <c r="Z27" s="32" t="str">
        <f t="shared" si="16"/>
        <v/>
      </c>
      <c r="AA27" s="32" t="str">
        <f t="shared" si="17"/>
        <v/>
      </c>
      <c r="AB27" s="32" t="str">
        <f t="shared" si="18"/>
        <v/>
      </c>
      <c r="AC27" s="32" t="str">
        <f t="shared" si="19"/>
        <v/>
      </c>
      <c r="AD27" s="32" t="str">
        <f t="shared" si="20"/>
        <v/>
      </c>
    </row>
    <row r="28" spans="1:30" ht="15" customHeight="1" x14ac:dyDescent="0.15">
      <c r="A28" s="50">
        <v>26</v>
      </c>
      <c r="B28" s="33">
        <v>2051</v>
      </c>
      <c r="C28" s="49" t="str">
        <f>IF($B28="","",VLOOKUP($B28,'Class. Personale'!$B:$I,2,))</f>
        <v>PEDALA'</v>
      </c>
      <c r="D28" s="49" t="str">
        <f>IF($B28="","",VLOOKUP($B28,'Class. Personale'!$B:$I,3,))</f>
        <v>FRANCESCO</v>
      </c>
      <c r="E28" s="53" t="str">
        <f t="shared" si="1"/>
        <v>PEDALA'FRANCESCO</v>
      </c>
      <c r="F28" s="47" t="str">
        <f>IF($B28="","",VLOOKUP($B28,'Class. Personale'!$B:$I,5,))</f>
        <v>RMA</v>
      </c>
      <c r="G28" s="47" t="str">
        <f>IF($B28="","",VLOOKUP($B28,'Class. Personale'!$B:$I,6,))</f>
        <v>VV</v>
      </c>
      <c r="H28" s="47" t="str">
        <f>IF($B28="","",VLOOKUP($B28,'Class. Personale'!$B:$I,7,))</f>
        <v>IV</v>
      </c>
      <c r="I28" s="34">
        <v>8.3000000000000007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8"/>
        <v/>
      </c>
      <c r="S28" s="32" t="str">
        <f t="shared" si="9"/>
        <v/>
      </c>
      <c r="T28" s="32" t="str">
        <f t="shared" si="10"/>
        <v/>
      </c>
      <c r="U28" s="32" t="str">
        <f t="shared" si="11"/>
        <v/>
      </c>
      <c r="V28" s="32" t="str">
        <f t="shared" si="12"/>
        <v/>
      </c>
      <c r="W28" s="32" t="str">
        <f t="shared" si="13"/>
        <v/>
      </c>
      <c r="X28" s="32" t="str">
        <f t="shared" si="14"/>
        <v/>
      </c>
      <c r="Y28" s="32" t="str">
        <f t="shared" si="15"/>
        <v/>
      </c>
      <c r="Z28" s="32">
        <f t="shared" si="16"/>
        <v>0</v>
      </c>
      <c r="AA28" s="32" t="str">
        <f t="shared" si="17"/>
        <v/>
      </c>
      <c r="AB28" s="32" t="str">
        <f t="shared" si="18"/>
        <v/>
      </c>
      <c r="AC28" s="32" t="str">
        <f t="shared" si="19"/>
        <v/>
      </c>
      <c r="AD28" s="32" t="str">
        <f t="shared" si="20"/>
        <v/>
      </c>
    </row>
    <row r="29" spans="1:30" ht="15" customHeight="1" x14ac:dyDescent="0.15">
      <c r="A29" s="50">
        <v>27</v>
      </c>
      <c r="B29" s="33">
        <v>2089</v>
      </c>
      <c r="C29" s="49" t="str">
        <f>IF($B29="","",VLOOKUP($B29,'Class. Personale'!$B:$I,2,))</f>
        <v>KONUS</v>
      </c>
      <c r="D29" s="49" t="str">
        <f>IF($B29="","",VLOOKUP($B29,'Class. Personale'!$B:$I,3,))</f>
        <v>ALI</v>
      </c>
      <c r="E29" s="53" t="str">
        <f t="shared" si="1"/>
        <v>KONUSALI</v>
      </c>
      <c r="F29" s="47" t="str">
        <f>IF($B29="","",VLOOKUP($B29,'Class. Personale'!$B:$I,5,))</f>
        <v>VID</v>
      </c>
      <c r="G29" s="47" t="str">
        <f>IF($B29="","",VLOOKUP($B29,'Class. Personale'!$B:$I,6,))</f>
        <v>VF</v>
      </c>
      <c r="H29" s="47" t="str">
        <f>IF($B29="","",VLOOKUP($B29,'Class. Personale'!$B:$I,7,))</f>
        <v>IV</v>
      </c>
      <c r="I29" s="34">
        <v>8.3000000000000007</v>
      </c>
      <c r="K29" s="32">
        <v>974</v>
      </c>
      <c r="L29" s="32" t="str">
        <f t="shared" si="2"/>
        <v/>
      </c>
      <c r="M29" s="32">
        <f t="shared" si="3"/>
        <v>0</v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8"/>
        <v/>
      </c>
      <c r="S29" s="32" t="str">
        <f t="shared" si="9"/>
        <v/>
      </c>
      <c r="T29" s="32" t="str">
        <f t="shared" si="10"/>
        <v/>
      </c>
      <c r="U29" s="32" t="str">
        <f t="shared" si="11"/>
        <v/>
      </c>
      <c r="V29" s="32" t="str">
        <f t="shared" si="12"/>
        <v/>
      </c>
      <c r="W29" s="32" t="str">
        <f t="shared" si="13"/>
        <v/>
      </c>
      <c r="X29" s="32" t="str">
        <f t="shared" si="14"/>
        <v/>
      </c>
      <c r="Y29" s="32" t="str">
        <f t="shared" si="15"/>
        <v/>
      </c>
      <c r="Z29" s="32" t="str">
        <f t="shared" si="16"/>
        <v/>
      </c>
      <c r="AA29" s="32">
        <f t="shared" si="17"/>
        <v>0</v>
      </c>
      <c r="AB29" s="32" t="str">
        <f t="shared" si="18"/>
        <v/>
      </c>
      <c r="AC29" s="32" t="str">
        <f t="shared" si="19"/>
        <v/>
      </c>
      <c r="AD29" s="32" t="str">
        <f t="shared" si="20"/>
        <v/>
      </c>
    </row>
    <row r="30" spans="1:30" ht="15" customHeight="1" x14ac:dyDescent="0.15">
      <c r="A30" s="50">
        <v>28</v>
      </c>
      <c r="B30" s="33">
        <v>2067</v>
      </c>
      <c r="C30" s="49" t="str">
        <f>IF($B30="","",VLOOKUP($B30,'Class. Personale'!$B:$I,2,))</f>
        <v>GE</v>
      </c>
      <c r="D30" s="49" t="str">
        <f>IF($B30="","",VLOOKUP($B30,'Class. Personale'!$B:$I,3,))</f>
        <v>FEDERICO</v>
      </c>
      <c r="E30" s="53" t="str">
        <f t="shared" si="1"/>
        <v>GEFEDERICO</v>
      </c>
      <c r="F30" s="47" t="str">
        <f>IF($B30="","",VLOOKUP($B30,'Class. Personale'!$B:$I,5,))</f>
        <v>RIC</v>
      </c>
      <c r="G30" s="47" t="str">
        <f>IF($B30="","",VLOOKUP($B30,'Class. Personale'!$B:$I,6,))</f>
        <v>VF</v>
      </c>
      <c r="H30" s="47" t="str">
        <f>IF($B30="","",VLOOKUP($B30,'Class. Personale'!$B:$I,7,))</f>
        <v>IV</v>
      </c>
      <c r="I30" s="34">
        <v>8.32</v>
      </c>
      <c r="K30" s="32">
        <v>973</v>
      </c>
      <c r="L30" s="32" t="str">
        <f t="shared" si="2"/>
        <v/>
      </c>
      <c r="M30" s="32">
        <f t="shared" si="3"/>
        <v>0</v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8"/>
        <v/>
      </c>
      <c r="S30" s="32" t="str">
        <f t="shared" si="9"/>
        <v/>
      </c>
      <c r="T30" s="32" t="str">
        <f t="shared" si="10"/>
        <v/>
      </c>
      <c r="U30" s="32" t="str">
        <f t="shared" si="11"/>
        <v/>
      </c>
      <c r="V30" s="32" t="str">
        <f t="shared" si="12"/>
        <v/>
      </c>
      <c r="W30" s="32" t="str">
        <f t="shared" si="13"/>
        <v/>
      </c>
      <c r="X30" s="32" t="str">
        <f t="shared" si="14"/>
        <v/>
      </c>
      <c r="Y30" s="32">
        <f t="shared" si="15"/>
        <v>0</v>
      </c>
      <c r="Z30" s="32" t="str">
        <f t="shared" si="16"/>
        <v/>
      </c>
      <c r="AA30" s="32" t="str">
        <f t="shared" si="17"/>
        <v/>
      </c>
      <c r="AB30" s="32" t="str">
        <f t="shared" si="18"/>
        <v/>
      </c>
      <c r="AC30" s="32" t="str">
        <f t="shared" si="19"/>
        <v/>
      </c>
      <c r="AD30" s="32" t="str">
        <f t="shared" si="20"/>
        <v/>
      </c>
    </row>
    <row r="31" spans="1:30" ht="15" customHeight="1" x14ac:dyDescent="0.15">
      <c r="A31" s="50">
        <v>29</v>
      </c>
      <c r="B31" s="33">
        <v>2134</v>
      </c>
      <c r="C31" s="49" t="str">
        <f>IF($B31="","",VLOOKUP($B31,'Class. Personale'!$B:$I,2,))</f>
        <v>AQUILETTA</v>
      </c>
      <c r="D31" s="49" t="str">
        <f>IF($B31="","",VLOOKUP($B31,'Class. Personale'!$B:$I,3,))</f>
        <v>MATTIA</v>
      </c>
      <c r="E31" s="53" t="str">
        <f t="shared" si="1"/>
        <v>AQUILETTAMATTIA</v>
      </c>
      <c r="F31" s="47" t="str">
        <f>IF($B31="","",VLOOKUP($B31,'Class. Personale'!$B:$I,5,))</f>
        <v>RAM</v>
      </c>
      <c r="G31" s="47" t="str">
        <f>IF($B31="","",VLOOKUP($B31,'Class. Personale'!$B:$I,6,))</f>
        <v>AB</v>
      </c>
      <c r="H31" s="47" t="str">
        <f>IF($B31="","",VLOOKUP($B31,'Class. Personale'!$B:$I,7,))</f>
        <v>IV</v>
      </c>
      <c r="I31" s="34">
        <v>8.36</v>
      </c>
      <c r="K31" s="32">
        <v>972</v>
      </c>
      <c r="L31" s="32">
        <f t="shared" si="2"/>
        <v>0</v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8"/>
        <v/>
      </c>
      <c r="S31" s="32" t="str">
        <f t="shared" si="9"/>
        <v/>
      </c>
      <c r="T31" s="32" t="str">
        <f t="shared" si="10"/>
        <v/>
      </c>
      <c r="U31" s="32" t="str">
        <f t="shared" si="11"/>
        <v/>
      </c>
      <c r="V31" s="32" t="str">
        <f t="shared" si="12"/>
        <v/>
      </c>
      <c r="W31" s="32" t="str">
        <f t="shared" si="13"/>
        <v/>
      </c>
      <c r="X31" s="32">
        <f t="shared" si="14"/>
        <v>0</v>
      </c>
      <c r="Y31" s="32" t="str">
        <f t="shared" si="15"/>
        <v/>
      </c>
      <c r="Z31" s="32" t="str">
        <f t="shared" si="16"/>
        <v/>
      </c>
      <c r="AA31" s="32" t="str">
        <f t="shared" si="17"/>
        <v/>
      </c>
      <c r="AB31" s="32" t="str">
        <f t="shared" si="18"/>
        <v/>
      </c>
      <c r="AC31" s="32" t="str">
        <f t="shared" si="19"/>
        <v/>
      </c>
      <c r="AD31" s="32" t="str">
        <f t="shared" si="20"/>
        <v/>
      </c>
    </row>
    <row r="32" spans="1:30" ht="15" customHeight="1" x14ac:dyDescent="0.15">
      <c r="A32" s="50">
        <v>30</v>
      </c>
      <c r="B32" s="33">
        <v>2050</v>
      </c>
      <c r="C32" s="49" t="str">
        <f>IF($B32="","",VLOOKUP($B32,'Class. Personale'!$B:$I,2,))</f>
        <v>PALMIERI</v>
      </c>
      <c r="D32" s="49" t="str">
        <f>IF($B32="","",VLOOKUP($B32,'Class. Personale'!$B:$I,3,))</f>
        <v>LUCA MARIA</v>
      </c>
      <c r="E32" s="53" t="str">
        <f t="shared" si="1"/>
        <v>PALMIERILUCA MARIA</v>
      </c>
      <c r="F32" s="47" t="str">
        <f>IF($B32="","",VLOOKUP($B32,'Class. Personale'!$B:$I,5,))</f>
        <v>RMA</v>
      </c>
      <c r="G32" s="47" t="str">
        <f>IF($B32="","",VLOOKUP($B32,'Class. Personale'!$B:$I,6,))</f>
        <v>VV</v>
      </c>
      <c r="H32" s="47" t="str">
        <f>IF($B32="","",VLOOKUP($B32,'Class. Personale'!$B:$I,7,))</f>
        <v>IV</v>
      </c>
      <c r="I32" s="34">
        <v>8.39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>
        <f t="shared" si="5"/>
        <v>0</v>
      </c>
      <c r="P32" s="32" t="str">
        <f t="shared" si="6"/>
        <v/>
      </c>
      <c r="Q32" s="32" t="str">
        <f t="shared" si="7"/>
        <v/>
      </c>
      <c r="R32" s="32" t="str">
        <f t="shared" si="8"/>
        <v/>
      </c>
      <c r="S32" s="32" t="str">
        <f t="shared" si="9"/>
        <v/>
      </c>
      <c r="T32" s="32" t="str">
        <f t="shared" si="10"/>
        <v/>
      </c>
      <c r="U32" s="32" t="str">
        <f t="shared" si="11"/>
        <v/>
      </c>
      <c r="V32" s="32" t="str">
        <f t="shared" si="12"/>
        <v/>
      </c>
      <c r="W32" s="32" t="str">
        <f t="shared" si="13"/>
        <v/>
      </c>
      <c r="X32" s="32" t="str">
        <f t="shared" si="14"/>
        <v/>
      </c>
      <c r="Y32" s="32" t="str">
        <f t="shared" si="15"/>
        <v/>
      </c>
      <c r="Z32" s="32">
        <f t="shared" si="16"/>
        <v>0</v>
      </c>
      <c r="AA32" s="32" t="str">
        <f t="shared" si="17"/>
        <v/>
      </c>
      <c r="AB32" s="32" t="str">
        <f t="shared" si="18"/>
        <v/>
      </c>
      <c r="AC32" s="32" t="str">
        <f t="shared" si="19"/>
        <v/>
      </c>
      <c r="AD32" s="32" t="str">
        <f t="shared" si="20"/>
        <v/>
      </c>
    </row>
    <row r="33" spans="1:30" ht="15" customHeight="1" x14ac:dyDescent="0.15">
      <c r="A33" s="50">
        <v>31</v>
      </c>
      <c r="B33" s="33">
        <v>2086</v>
      </c>
      <c r="C33" s="49" t="str">
        <f>IF($B33="","",VLOOKUP($B33,'Class. Personale'!$B:$I,2,))</f>
        <v>BULLARI</v>
      </c>
      <c r="D33" s="49" t="str">
        <f>IF($B33="","",VLOOKUP($B33,'Class. Personale'!$B:$I,3,))</f>
        <v>KLEVIS</v>
      </c>
      <c r="E33" s="53" t="str">
        <f t="shared" si="1"/>
        <v>BULLARIKLEVIS</v>
      </c>
      <c r="F33" s="47" t="str">
        <f>IF($B33="","",VLOOKUP($B33,'Class. Personale'!$B:$I,5,))</f>
        <v>VID</v>
      </c>
      <c r="G33" s="47" t="str">
        <f>IF($B33="","",VLOOKUP($B33,'Class. Personale'!$B:$I,6,))</f>
        <v>VF</v>
      </c>
      <c r="H33" s="47" t="str">
        <f>IF($B33="","",VLOOKUP($B33,'Class. Personale'!$B:$I,7,))</f>
        <v>IV</v>
      </c>
      <c r="I33" s="34">
        <v>8.41</v>
      </c>
      <c r="K33" s="32">
        <v>970</v>
      </c>
      <c r="L33" s="32" t="str">
        <f t="shared" si="2"/>
        <v/>
      </c>
      <c r="M33" s="32">
        <f t="shared" si="3"/>
        <v>0</v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8"/>
        <v/>
      </c>
      <c r="S33" s="32" t="str">
        <f t="shared" si="9"/>
        <v/>
      </c>
      <c r="T33" s="32" t="str">
        <f t="shared" si="10"/>
        <v/>
      </c>
      <c r="U33" s="32" t="str">
        <f t="shared" si="11"/>
        <v/>
      </c>
      <c r="V33" s="32" t="str">
        <f t="shared" si="12"/>
        <v/>
      </c>
      <c r="W33" s="32" t="str">
        <f t="shared" si="13"/>
        <v/>
      </c>
      <c r="X33" s="32" t="str">
        <f t="shared" si="14"/>
        <v/>
      </c>
      <c r="Y33" s="32" t="str">
        <f t="shared" si="15"/>
        <v/>
      </c>
      <c r="Z33" s="32" t="str">
        <f t="shared" si="16"/>
        <v/>
      </c>
      <c r="AA33" s="32">
        <f t="shared" si="17"/>
        <v>0</v>
      </c>
      <c r="AB33" s="32" t="str">
        <f t="shared" si="18"/>
        <v/>
      </c>
      <c r="AC33" s="32" t="str">
        <f t="shared" si="19"/>
        <v/>
      </c>
      <c r="AD33" s="32" t="str">
        <f t="shared" si="20"/>
        <v/>
      </c>
    </row>
    <row r="34" spans="1:30" ht="15" customHeight="1" x14ac:dyDescent="0.15">
      <c r="A34" s="50">
        <v>32</v>
      </c>
      <c r="B34" s="33">
        <v>2028</v>
      </c>
      <c r="C34" s="49" t="str">
        <f>IF($B34="","",VLOOKUP($B34,'Class. Personale'!$B:$I,2,))</f>
        <v>FERRARESI</v>
      </c>
      <c r="D34" s="49" t="str">
        <f>IF($B34="","",VLOOKUP($B34,'Class. Personale'!$B:$I,3,))</f>
        <v>AMEDEO</v>
      </c>
      <c r="E34" s="53" t="str">
        <f t="shared" si="1"/>
        <v>FERRARESIAMEDEO</v>
      </c>
      <c r="F34" s="47" t="str">
        <f>IF($B34="","",VLOOKUP($B34,'Class. Personale'!$B:$I,5,))</f>
        <v>DON</v>
      </c>
      <c r="G34" s="47" t="str">
        <f>IF($B34="","",VLOOKUP($B34,'Class. Personale'!$B:$I,6,))</f>
        <v>VV</v>
      </c>
      <c r="H34" s="47" t="str">
        <f>IF($B34="","",VLOOKUP($B34,'Class. Personale'!$B:$I,7,))</f>
        <v>IV</v>
      </c>
      <c r="I34" s="34">
        <v>8.41</v>
      </c>
      <c r="K34" s="32">
        <v>969</v>
      </c>
    </row>
    <row r="35" spans="1:30" ht="15" customHeight="1" x14ac:dyDescent="0.15">
      <c r="A35" s="50">
        <v>33</v>
      </c>
      <c r="B35" s="33">
        <v>2019</v>
      </c>
      <c r="C35" s="49" t="str">
        <f>IF($B35="","",VLOOKUP($B35,'Class. Personale'!$B:$I,2,))</f>
        <v>GHELFI</v>
      </c>
      <c r="D35" s="49" t="str">
        <f>IF($B35="","",VLOOKUP($B35,'Class. Personale'!$B:$I,3,))</f>
        <v>TOMMASO</v>
      </c>
      <c r="E35" s="53" t="str">
        <f t="shared" ref="E35:E66" si="21">CONCATENATE(C35,D35)</f>
        <v>GHELFITOMMASO</v>
      </c>
      <c r="F35" s="47" t="str">
        <f>IF($B35="","",VLOOKUP($B35,'Class. Personale'!$B:$I,5,))</f>
        <v>GAM</v>
      </c>
      <c r="G35" s="47" t="str">
        <f>IF($B35="","",VLOOKUP($B35,'Class. Personale'!$B:$I,6,))</f>
        <v>ICG</v>
      </c>
      <c r="H35" s="47" t="str">
        <f>IF($B35="","",VLOOKUP($B35,'Class. Personale'!$B:$I,7,))</f>
        <v>IV</v>
      </c>
      <c r="I35" s="34">
        <v>8.43</v>
      </c>
      <c r="K35" s="32">
        <v>968</v>
      </c>
    </row>
    <row r="36" spans="1:30" ht="15" customHeight="1" x14ac:dyDescent="0.15">
      <c r="A36" s="50">
        <v>34</v>
      </c>
      <c r="B36" s="33">
        <v>2065</v>
      </c>
      <c r="C36" s="49" t="str">
        <f>IF($B36="","",VLOOKUP($B36,'Class. Personale'!$B:$I,2,))</f>
        <v>VASSORI</v>
      </c>
      <c r="D36" s="49" t="str">
        <f>IF($B36="","",VLOOKUP($B36,'Class. Personale'!$B:$I,3,))</f>
        <v>GIORGIO</v>
      </c>
      <c r="E36" s="53" t="str">
        <f t="shared" si="21"/>
        <v>VASSORIGIORGIO</v>
      </c>
      <c r="F36" s="47" t="str">
        <f>IF($B36="","",VLOOKUP($B36,'Class. Personale'!$B:$I,5,))</f>
        <v>RIC</v>
      </c>
      <c r="G36" s="47" t="str">
        <f>IF($B36="","",VLOOKUP($B36,'Class. Personale'!$B:$I,6,))</f>
        <v>VF</v>
      </c>
      <c r="H36" s="47" t="str">
        <f>IF($B36="","",VLOOKUP($B36,'Class. Personale'!$B:$I,7,))</f>
        <v>IV</v>
      </c>
      <c r="I36" s="34">
        <v>8.4499999999999993</v>
      </c>
      <c r="K36" s="32">
        <v>967</v>
      </c>
    </row>
    <row r="37" spans="1:30" ht="15" customHeight="1" x14ac:dyDescent="0.15">
      <c r="A37" s="50">
        <v>35</v>
      </c>
      <c r="B37" s="33">
        <v>2035</v>
      </c>
      <c r="C37" s="49" t="str">
        <f>IF($B37="","",VLOOKUP($B37,'Class. Personale'!$B:$I,2,))</f>
        <v>LABIANCA</v>
      </c>
      <c r="D37" s="49" t="str">
        <f>IF($B37="","",VLOOKUP($B37,'Class. Personale'!$B:$I,3,))</f>
        <v>TOMMASO</v>
      </c>
      <c r="E37" s="53" t="str">
        <f t="shared" si="21"/>
        <v>LABIANCATOMMASO</v>
      </c>
      <c r="F37" s="47" t="str">
        <f>IF($B37="","",VLOOKUP($B37,'Class. Personale'!$B:$I,5,))</f>
        <v>DON</v>
      </c>
      <c r="G37" s="47" t="str">
        <f>IF($B37="","",VLOOKUP($B37,'Class. Personale'!$B:$I,6,))</f>
        <v>VV</v>
      </c>
      <c r="H37" s="47" t="str">
        <f>IF($B37="","",VLOOKUP($B37,'Class. Personale'!$B:$I,7,))</f>
        <v>IV</v>
      </c>
      <c r="I37" s="34">
        <v>8.5299999999999994</v>
      </c>
      <c r="K37" s="32">
        <v>966</v>
      </c>
    </row>
    <row r="38" spans="1:30" ht="15" customHeight="1" x14ac:dyDescent="0.15">
      <c r="A38" s="50">
        <v>36</v>
      </c>
      <c r="B38" s="33">
        <v>2023</v>
      </c>
      <c r="C38" s="49" t="str">
        <f>IF($B38="","",VLOOKUP($B38,'Class. Personale'!$B:$I,2,))</f>
        <v>CARMINATI</v>
      </c>
      <c r="D38" s="49" t="str">
        <f>IF($B38="","",VLOOKUP($B38,'Class. Personale'!$B:$I,3,))</f>
        <v>NOAH</v>
      </c>
      <c r="E38" s="53" t="str">
        <f t="shared" si="21"/>
        <v>CARMINATINOAH</v>
      </c>
      <c r="F38" s="47" t="str">
        <f>IF($B38="","",VLOOKUP($B38,'Class. Personale'!$B:$I,5,))</f>
        <v>TRO</v>
      </c>
      <c r="G38" s="47" t="str">
        <f>IF($B38="","",VLOOKUP($B38,'Class. Personale'!$B:$I,6,))</f>
        <v>ICG</v>
      </c>
      <c r="H38" s="47" t="str">
        <f>IF($B38="","",VLOOKUP($B38,'Class. Personale'!$B:$I,7,))</f>
        <v>IV</v>
      </c>
      <c r="I38" s="34">
        <v>8.5399999999999991</v>
      </c>
      <c r="K38" s="32">
        <v>965</v>
      </c>
    </row>
    <row r="39" spans="1:30" ht="15" customHeight="1" x14ac:dyDescent="0.15">
      <c r="A39" s="50">
        <v>37</v>
      </c>
      <c r="B39" s="33">
        <v>2131</v>
      </c>
      <c r="C39" s="49" t="str">
        <f>IF($B39="","",VLOOKUP($B39,'Class. Personale'!$B:$I,2,))</f>
        <v>SALA</v>
      </c>
      <c r="D39" s="49" t="str">
        <f>IF($B39="","",VLOOKUP($B39,'Class. Personale'!$B:$I,3,))</f>
        <v>LORENZO MATTIA</v>
      </c>
      <c r="E39" s="53" t="str">
        <f t="shared" si="21"/>
        <v>SALALORENZO MATTIA</v>
      </c>
      <c r="F39" s="47" t="str">
        <f>IF($B39="","",VLOOKUP($B39,'Class. Personale'!$B:$I,5,))</f>
        <v>RAM</v>
      </c>
      <c r="G39" s="47" t="str">
        <f>IF($B39="","",VLOOKUP($B39,'Class. Personale'!$B:$I,6,))</f>
        <v>AB</v>
      </c>
      <c r="H39" s="47" t="str">
        <f>IF($B39="","",VLOOKUP($B39,'Class. Personale'!$B:$I,7,))</f>
        <v>IV</v>
      </c>
      <c r="I39" s="34">
        <v>8.6</v>
      </c>
      <c r="K39" s="32">
        <v>964</v>
      </c>
    </row>
    <row r="40" spans="1:30" ht="15" customHeight="1" x14ac:dyDescent="0.15">
      <c r="A40" s="50">
        <v>38</v>
      </c>
      <c r="B40" s="33">
        <v>2069</v>
      </c>
      <c r="C40" s="49" t="str">
        <f>IF($B40="","",VLOOKUP($B40,'Class. Personale'!$B:$I,2,))</f>
        <v>LORO</v>
      </c>
      <c r="D40" s="49" t="str">
        <f>IF($B40="","",VLOOKUP($B40,'Class. Personale'!$B:$I,3,))</f>
        <v>ALESSIO</v>
      </c>
      <c r="E40" s="53" t="str">
        <f t="shared" si="21"/>
        <v>LOROALESSIO</v>
      </c>
      <c r="F40" s="47" t="str">
        <f>IF($B40="","",VLOOKUP($B40,'Class. Personale'!$B:$I,5,))</f>
        <v>RIC</v>
      </c>
      <c r="G40" s="47" t="str">
        <f>IF($B40="","",VLOOKUP($B40,'Class. Personale'!$B:$I,6,))</f>
        <v>VF</v>
      </c>
      <c r="H40" s="47" t="str">
        <f>IF($B40="","",VLOOKUP($B40,'Class. Personale'!$B:$I,7,))</f>
        <v>IV</v>
      </c>
      <c r="I40" s="34">
        <v>8.6</v>
      </c>
      <c r="K40" s="32">
        <v>963</v>
      </c>
    </row>
    <row r="41" spans="1:30" ht="15" customHeight="1" x14ac:dyDescent="0.15">
      <c r="A41" s="50">
        <v>39</v>
      </c>
      <c r="B41" s="33">
        <v>2091</v>
      </c>
      <c r="C41" s="49" t="str">
        <f>IF($B41="","",VLOOKUP($B41,'Class. Personale'!$B:$I,2,))</f>
        <v>COKU</v>
      </c>
      <c r="D41" s="49" t="str">
        <f>IF($B41="","",VLOOKUP($B41,'Class. Personale'!$B:$I,3,))</f>
        <v>CHRISTIAN</v>
      </c>
      <c r="E41" s="53" t="str">
        <f t="shared" si="21"/>
        <v>COKUCHRISTIAN</v>
      </c>
      <c r="F41" s="47" t="str">
        <f>IF($B41="","",VLOOKUP($B41,'Class. Personale'!$B:$I,5,))</f>
        <v>VID</v>
      </c>
      <c r="G41" s="47" t="str">
        <f>IF($B41="","",VLOOKUP($B41,'Class. Personale'!$B:$I,6,))</f>
        <v>VF</v>
      </c>
      <c r="H41" s="47" t="str">
        <f>IF($B41="","",VLOOKUP($B41,'Class. Personale'!$B:$I,7,))</f>
        <v>IV</v>
      </c>
      <c r="I41" s="34">
        <v>8.6300000000000008</v>
      </c>
      <c r="K41" s="32">
        <v>962</v>
      </c>
    </row>
    <row r="42" spans="1:30" ht="15" customHeight="1" x14ac:dyDescent="0.15">
      <c r="A42" s="50">
        <v>40</v>
      </c>
      <c r="B42" s="33">
        <v>2038</v>
      </c>
      <c r="C42" s="49" t="str">
        <f>IF($B42="","",VLOOKUP($B42,'Class. Personale'!$B:$I,2,))</f>
        <v>BENZONI</v>
      </c>
      <c r="D42" s="49" t="str">
        <f>IF($B42="","",VLOOKUP($B42,'Class. Personale'!$B:$I,3,))</f>
        <v>PIER LUCA</v>
      </c>
      <c r="E42" s="53" t="str">
        <f t="shared" si="21"/>
        <v>BENZONIPIER LUCA</v>
      </c>
      <c r="F42" s="47" t="str">
        <f>IF($B42="","",VLOOKUP($B42,'Class. Personale'!$B:$I,5,))</f>
        <v>MAR</v>
      </c>
      <c r="G42" s="47" t="str">
        <f>IF($B42="","",VLOOKUP($B42,'Class. Personale'!$B:$I,6,))</f>
        <v>VV</v>
      </c>
      <c r="H42" s="47" t="str">
        <f>IF($B42="","",VLOOKUP($B42,'Class. Personale'!$B:$I,7,))</f>
        <v>IV</v>
      </c>
      <c r="I42" s="34">
        <v>8.64</v>
      </c>
      <c r="K42" s="32">
        <v>961</v>
      </c>
    </row>
    <row r="43" spans="1:30" ht="15" customHeight="1" x14ac:dyDescent="0.15">
      <c r="A43" s="50">
        <v>41</v>
      </c>
      <c r="B43" s="33">
        <v>2012</v>
      </c>
      <c r="C43" s="49" t="str">
        <f>IF($B43="","",VLOOKUP($B43,'Class. Personale'!$B:$I,2,))</f>
        <v>PORTERA</v>
      </c>
      <c r="D43" s="49" t="str">
        <f>IF($B43="","",VLOOKUP($B43,'Class. Personale'!$B:$I,3,))</f>
        <v>ALESSANDRO</v>
      </c>
      <c r="E43" s="53" t="str">
        <f t="shared" si="21"/>
        <v>PORTERAALESSANDRO</v>
      </c>
      <c r="F43" s="47" t="str">
        <f>IF($B43="","",VLOOKUP($B43,'Class. Personale'!$B:$I,5,))</f>
        <v>DEA</v>
      </c>
      <c r="G43" s="47" t="str">
        <f>IF($B43="","",VLOOKUP($B43,'Class. Personale'!$B:$I,6,))</f>
        <v>LIB</v>
      </c>
      <c r="H43" s="47" t="str">
        <f>IF($B43="","",VLOOKUP($B43,'Class. Personale'!$B:$I,7,))</f>
        <v>IV</v>
      </c>
      <c r="I43" s="34">
        <v>8.67</v>
      </c>
      <c r="K43" s="32">
        <v>960</v>
      </c>
    </row>
    <row r="44" spans="1:30" ht="15" customHeight="1" x14ac:dyDescent="0.15">
      <c r="A44" s="50">
        <v>42</v>
      </c>
      <c r="B44" s="33">
        <v>2066</v>
      </c>
      <c r="C44" s="49" t="str">
        <f>IF($B44="","",VLOOKUP($B44,'Class. Personale'!$B:$I,2,))</f>
        <v xml:space="preserve">BALDI </v>
      </c>
      <c r="D44" s="49" t="str">
        <f>IF($B44="","",VLOOKUP($B44,'Class. Personale'!$B:$I,3,))</f>
        <v>GABRIELE</v>
      </c>
      <c r="E44" s="53" t="str">
        <f t="shared" si="21"/>
        <v>BALDI GABRIELE</v>
      </c>
      <c r="F44" s="47" t="str">
        <f>IF($B44="","",VLOOKUP($B44,'Class. Personale'!$B:$I,5,))</f>
        <v>RIC</v>
      </c>
      <c r="G44" s="47" t="str">
        <f>IF($B44="","",VLOOKUP($B44,'Class. Personale'!$B:$I,6,))</f>
        <v>VF</v>
      </c>
      <c r="H44" s="47" t="str">
        <f>IF($B44="","",VLOOKUP($B44,'Class. Personale'!$B:$I,7,))</f>
        <v>IV</v>
      </c>
      <c r="I44" s="34">
        <v>8.69</v>
      </c>
      <c r="K44" s="32">
        <v>959</v>
      </c>
    </row>
    <row r="45" spans="1:30" ht="15" customHeight="1" x14ac:dyDescent="0.15">
      <c r="A45" s="50">
        <v>43</v>
      </c>
      <c r="B45" s="33">
        <v>2141</v>
      </c>
      <c r="C45" s="49" t="str">
        <f>IF($B45="","",VLOOKUP($B45,'Class. Personale'!$B:$I,2,))</f>
        <v>ATIENZA</v>
      </c>
      <c r="D45" s="49" t="str">
        <f>IF($B45="","",VLOOKUP($B45,'Class. Personale'!$B:$I,3,))</f>
        <v>ALVINSE</v>
      </c>
      <c r="E45" s="53" t="str">
        <f t="shared" si="21"/>
        <v>ATIENZAALVINSE</v>
      </c>
      <c r="F45" s="47" t="str">
        <f>IF($B45="","",VLOOKUP($B45,'Class. Personale'!$B:$I,5,))</f>
        <v>RMA</v>
      </c>
      <c r="G45" s="47" t="str">
        <f>IF($B45="","",VLOOKUP($B45,'Class. Personale'!$B:$I,6,))</f>
        <v>VV</v>
      </c>
      <c r="H45" s="47" t="str">
        <f>IF($B45="","",VLOOKUP($B45,'Class. Personale'!$B:$I,7,))</f>
        <v>IV</v>
      </c>
      <c r="I45" s="34">
        <v>8.69</v>
      </c>
      <c r="K45" s="32">
        <v>958</v>
      </c>
    </row>
    <row r="46" spans="1:30" ht="15" customHeight="1" x14ac:dyDescent="0.15">
      <c r="A46" s="50">
        <v>44</v>
      </c>
      <c r="B46" s="33">
        <v>2024</v>
      </c>
      <c r="C46" s="49" t="str">
        <f>IF($B46="","",VLOOKUP($B46,'Class. Personale'!$B:$I,2,))</f>
        <v>SQUILLACIOTI</v>
      </c>
      <c r="D46" s="49" t="str">
        <f>IF($B46="","",VLOOKUP($B46,'Class. Personale'!$B:$I,3,))</f>
        <v>GIUSEPPE</v>
      </c>
      <c r="E46" s="53" t="str">
        <f t="shared" si="21"/>
        <v>SQUILLACIOTIGIUSEPPE</v>
      </c>
      <c r="F46" s="47" t="str">
        <f>IF($B46="","",VLOOKUP($B46,'Class. Personale'!$B:$I,5,))</f>
        <v>TRO</v>
      </c>
      <c r="G46" s="47" t="str">
        <f>IF($B46="","",VLOOKUP($B46,'Class. Personale'!$B:$I,6,))</f>
        <v>ICG</v>
      </c>
      <c r="H46" s="47" t="str">
        <f>IF($B46="","",VLOOKUP($B46,'Class. Personale'!$B:$I,7,))</f>
        <v>IV</v>
      </c>
      <c r="I46" s="34">
        <v>8.7100000000000009</v>
      </c>
      <c r="K46" s="32">
        <v>957</v>
      </c>
    </row>
    <row r="47" spans="1:30" ht="15" customHeight="1" x14ac:dyDescent="0.15">
      <c r="A47" s="50">
        <v>45</v>
      </c>
      <c r="B47" s="33">
        <v>2127</v>
      </c>
      <c r="C47" s="49" t="str">
        <f>IF($B47="","",VLOOKUP($B47,'Class. Personale'!$B:$I,2,))</f>
        <v>DELFRATE</v>
      </c>
      <c r="D47" s="49" t="str">
        <f>IF($B47="","",VLOOKUP($B47,'Class. Personale'!$B:$I,3,))</f>
        <v>MATTEO</v>
      </c>
      <c r="E47" s="53" t="str">
        <f t="shared" si="21"/>
        <v>DELFRATEMATTEO</v>
      </c>
      <c r="F47" s="47" t="str">
        <f>IF($B47="","",VLOOKUP($B47,'Class. Personale'!$B:$I,5,))</f>
        <v>RAM</v>
      </c>
      <c r="G47" s="47" t="str">
        <f>IF($B47="","",VLOOKUP($B47,'Class. Personale'!$B:$I,6,))</f>
        <v>AB</v>
      </c>
      <c r="H47" s="47" t="str">
        <f>IF($B47="","",VLOOKUP($B47,'Class. Personale'!$B:$I,7,))</f>
        <v>IV</v>
      </c>
      <c r="I47" s="34">
        <v>8.73</v>
      </c>
      <c r="K47" s="32">
        <v>956</v>
      </c>
    </row>
    <row r="48" spans="1:30" ht="15" customHeight="1" x14ac:dyDescent="0.15">
      <c r="A48" s="50">
        <v>46</v>
      </c>
      <c r="B48" s="33">
        <v>2074</v>
      </c>
      <c r="C48" s="49" t="str">
        <f>IF($B48="","",VLOOKUP($B48,'Class. Personale'!$B:$I,2,))</f>
        <v>ALY ABOU ELSAOUD KHEDR</v>
      </c>
      <c r="D48" s="49" t="str">
        <f>IF($B48="","",VLOOKUP($B48,'Class. Personale'!$B:$I,3,))</f>
        <v>ADAM</v>
      </c>
      <c r="E48" s="53" t="str">
        <f t="shared" si="21"/>
        <v>ALY ABOU ELSAOUD KHEDRADAM</v>
      </c>
      <c r="F48" s="47" t="str">
        <f>IF($B48="","",VLOOKUP($B48,'Class. Personale'!$B:$I,5,))</f>
        <v>ADA</v>
      </c>
      <c r="G48" s="47" t="str">
        <f>IF($B48="","",VLOOKUP($B48,'Class. Personale'!$B:$I,6,))</f>
        <v>VF</v>
      </c>
      <c r="H48" s="47" t="str">
        <f>IF($B48="","",VLOOKUP($B48,'Class. Personale'!$B:$I,7,))</f>
        <v>IV</v>
      </c>
      <c r="I48" s="34">
        <v>8.76</v>
      </c>
      <c r="K48" s="32">
        <v>955</v>
      </c>
    </row>
    <row r="49" spans="1:11" ht="15" customHeight="1" x14ac:dyDescent="0.15">
      <c r="A49" s="50">
        <v>47</v>
      </c>
      <c r="B49" s="33">
        <v>2011</v>
      </c>
      <c r="C49" s="49" t="str">
        <f>IF($B49="","",VLOOKUP($B49,'Class. Personale'!$B:$I,2,))</f>
        <v>KURUPPU</v>
      </c>
      <c r="D49" s="49" t="str">
        <f>IF($B49="","",VLOOKUP($B49,'Class. Personale'!$B:$I,3,))</f>
        <v>NIWON</v>
      </c>
      <c r="E49" s="53" t="str">
        <f t="shared" si="21"/>
        <v>KURUPPUNIWON</v>
      </c>
      <c r="F49" s="47" t="str">
        <f>IF($B49="","",VLOOKUP($B49,'Class. Personale'!$B:$I,5,))</f>
        <v>DEA</v>
      </c>
      <c r="G49" s="47" t="str">
        <f>IF($B49="","",VLOOKUP($B49,'Class. Personale'!$B:$I,6,))</f>
        <v>LIB</v>
      </c>
      <c r="H49" s="47" t="str">
        <f>IF($B49="","",VLOOKUP($B49,'Class. Personale'!$B:$I,7,))</f>
        <v>IV</v>
      </c>
      <c r="I49" s="34">
        <v>8.8000000000000007</v>
      </c>
      <c r="K49" s="32">
        <v>954</v>
      </c>
    </row>
    <row r="50" spans="1:11" ht="15" customHeight="1" x14ac:dyDescent="0.15">
      <c r="A50" s="50">
        <v>48</v>
      </c>
      <c r="B50" s="33">
        <v>2037</v>
      </c>
      <c r="C50" s="49" t="str">
        <f>IF($B50="","",VLOOKUP($B50,'Class. Personale'!$B:$I,2,))</f>
        <v>ROMANO</v>
      </c>
      <c r="D50" s="49" t="str">
        <f>IF($B50="","",VLOOKUP($B50,'Class. Personale'!$B:$I,3,))</f>
        <v>MATTIA</v>
      </c>
      <c r="E50" s="53" t="str">
        <f t="shared" si="21"/>
        <v>ROMANOMATTIA</v>
      </c>
      <c r="F50" s="47" t="str">
        <f>IF($B50="","",VLOOKUP($B50,'Class. Personale'!$B:$I,5,))</f>
        <v>DON</v>
      </c>
      <c r="G50" s="47" t="str">
        <f>IF($B50="","",VLOOKUP($B50,'Class. Personale'!$B:$I,6,))</f>
        <v>VV</v>
      </c>
      <c r="H50" s="47" t="str">
        <f>IF($B50="","",VLOOKUP($B50,'Class. Personale'!$B:$I,7,))</f>
        <v>IV</v>
      </c>
      <c r="I50" s="34">
        <v>8.8000000000000007</v>
      </c>
      <c r="K50" s="32">
        <v>953</v>
      </c>
    </row>
    <row r="51" spans="1:11" ht="15" customHeight="1" x14ac:dyDescent="0.15">
      <c r="A51" s="50">
        <v>49</v>
      </c>
      <c r="B51" s="33">
        <v>2137</v>
      </c>
      <c r="C51" s="49" t="str">
        <f>IF($B51="","",VLOOKUP($B51,'Class. Personale'!$B:$I,2,))</f>
        <v>CARESANA</v>
      </c>
      <c r="D51" s="49" t="str">
        <f>IF($B51="","",VLOOKUP($B51,'Class. Personale'!$B:$I,3,))</f>
        <v xml:space="preserve">OMAR </v>
      </c>
      <c r="E51" s="53" t="str">
        <f t="shared" si="21"/>
        <v xml:space="preserve">CARESANAOMAR </v>
      </c>
      <c r="F51" s="47" t="str">
        <f>IF($B51="","",VLOOKUP($B51,'Class. Personale'!$B:$I,5,))</f>
        <v>BOT</v>
      </c>
      <c r="G51" s="47" t="str">
        <f>IF($B51="","",VLOOKUP($B51,'Class. Personale'!$B:$I,6,))</f>
        <v>VL</v>
      </c>
      <c r="H51" s="47" t="str">
        <f>IF($B51="","",VLOOKUP($B51,'Class. Personale'!$B:$I,7,))</f>
        <v>IV</v>
      </c>
      <c r="I51" s="34">
        <v>8.81</v>
      </c>
      <c r="K51" s="32">
        <v>952</v>
      </c>
    </row>
    <row r="52" spans="1:11" ht="15" customHeight="1" x14ac:dyDescent="0.15">
      <c r="A52" s="50">
        <v>50</v>
      </c>
      <c r="B52" s="33">
        <v>2041</v>
      </c>
      <c r="C52" s="49" t="str">
        <f>IF($B52="","",VLOOKUP($B52,'Class. Personale'!$B:$I,2,))</f>
        <v>RAFFA</v>
      </c>
      <c r="D52" s="49" t="str">
        <f>IF($B52="","",VLOOKUP($B52,'Class. Personale'!$B:$I,3,))</f>
        <v>VINCENZO</v>
      </c>
      <c r="E52" s="53" t="str">
        <f t="shared" si="21"/>
        <v>RAFFAVINCENZO</v>
      </c>
      <c r="F52" s="47" t="str">
        <f>IF($B52="","",VLOOKUP($B52,'Class. Personale'!$B:$I,5,))</f>
        <v>MAR</v>
      </c>
      <c r="G52" s="47" t="str">
        <f>IF($B52="","",VLOOKUP($B52,'Class. Personale'!$B:$I,6,))</f>
        <v>VV</v>
      </c>
      <c r="H52" s="47" t="str">
        <f>IF($B52="","",VLOOKUP($B52,'Class. Personale'!$B:$I,7,))</f>
        <v>IV</v>
      </c>
      <c r="I52" s="34">
        <v>8.8699999999999992</v>
      </c>
      <c r="K52" s="32">
        <v>951</v>
      </c>
    </row>
    <row r="53" spans="1:11" ht="15" customHeight="1" x14ac:dyDescent="0.15">
      <c r="A53" s="50">
        <v>51</v>
      </c>
      <c r="B53" s="33">
        <v>2058</v>
      </c>
      <c r="C53" s="49" t="str">
        <f>IF($B53="","",VLOOKUP($B53,'Class. Personale'!$B:$I,2,))</f>
        <v>BORGHI</v>
      </c>
      <c r="D53" s="49" t="str">
        <f>IF($B53="","",VLOOKUP($B53,'Class. Personale'!$B:$I,3,))</f>
        <v>LORENZO</v>
      </c>
      <c r="E53" s="53" t="str">
        <f t="shared" si="21"/>
        <v>BORGHILORENZO</v>
      </c>
      <c r="F53" s="47" t="str">
        <f>IF($B53="","",VLOOKUP($B53,'Class. Personale'!$B:$I,5,))</f>
        <v>RIC</v>
      </c>
      <c r="G53" s="47" t="str">
        <f>IF($B53="","",VLOOKUP($B53,'Class. Personale'!$B:$I,6,))</f>
        <v>VF</v>
      </c>
      <c r="H53" s="47" t="str">
        <f>IF($B53="","",VLOOKUP($B53,'Class. Personale'!$B:$I,7,))</f>
        <v>IV</v>
      </c>
      <c r="I53" s="34">
        <v>8.9600000000000009</v>
      </c>
      <c r="K53" s="32">
        <v>950</v>
      </c>
    </row>
    <row r="54" spans="1:11" ht="15" customHeight="1" x14ac:dyDescent="0.15">
      <c r="A54" s="50">
        <v>52</v>
      </c>
      <c r="B54" s="33">
        <v>2054</v>
      </c>
      <c r="C54" s="49" t="str">
        <f>IF($B54="","",VLOOKUP($B54,'Class. Personale'!$B:$I,2,))</f>
        <v>IBRAHIM</v>
      </c>
      <c r="D54" s="49" t="str">
        <f>IF($B54="","",VLOOKUP($B54,'Class. Personale'!$B:$I,3,))</f>
        <v>ABDELRAHMAN ELSAYED IBRAHIM ABDELMAKSOUD</v>
      </c>
      <c r="E54" s="53" t="str">
        <f t="shared" si="21"/>
        <v>IBRAHIMABDELRAHMAN ELSAYED IBRAHIM ABDELMAKSOUD</v>
      </c>
      <c r="F54" s="47" t="str">
        <f>IF($B54="","",VLOOKUP($B54,'Class. Personale'!$B:$I,5,))</f>
        <v>RMA</v>
      </c>
      <c r="G54" s="47" t="str">
        <f>IF($B54="","",VLOOKUP($B54,'Class. Personale'!$B:$I,6,))</f>
        <v>VV</v>
      </c>
      <c r="H54" s="47" t="str">
        <f>IF($B54="","",VLOOKUP($B54,'Class. Personale'!$B:$I,7,))</f>
        <v>IV</v>
      </c>
      <c r="I54" s="34">
        <v>9.0399999999999991</v>
      </c>
      <c r="K54" s="32">
        <v>949</v>
      </c>
    </row>
    <row r="55" spans="1:11" ht="15" customHeight="1" x14ac:dyDescent="0.15">
      <c r="A55" s="50">
        <v>53</v>
      </c>
      <c r="B55" s="33">
        <v>2045</v>
      </c>
      <c r="C55" s="49" t="str">
        <f>IF($B55="","",VLOOKUP($B55,'Class. Personale'!$B:$I,2,))</f>
        <v>ABDELAAL</v>
      </c>
      <c r="D55" s="49" t="str">
        <f>IF($B55="","",VLOOKUP($B55,'Class. Personale'!$B:$I,3,))</f>
        <v>OMAR YASSER MOHAMED ELSAYED</v>
      </c>
      <c r="E55" s="53" t="str">
        <f t="shared" si="21"/>
        <v>ABDELAALOMAR YASSER MOHAMED ELSAYED</v>
      </c>
      <c r="F55" s="47" t="str">
        <f>IF($B55="","",VLOOKUP($B55,'Class. Personale'!$B:$I,5,))</f>
        <v>RMA</v>
      </c>
      <c r="G55" s="47" t="str">
        <f>IF($B55="","",VLOOKUP($B55,'Class. Personale'!$B:$I,6,))</f>
        <v>VV</v>
      </c>
      <c r="H55" s="47" t="str">
        <f>IF($B55="","",VLOOKUP($B55,'Class. Personale'!$B:$I,7,))</f>
        <v>IV</v>
      </c>
      <c r="I55" s="34">
        <v>9.0500000000000007</v>
      </c>
      <c r="K55" s="32">
        <v>948</v>
      </c>
    </row>
    <row r="56" spans="1:11" ht="15" customHeight="1" x14ac:dyDescent="0.15">
      <c r="A56" s="50">
        <v>54</v>
      </c>
      <c r="B56" s="33">
        <v>2033</v>
      </c>
      <c r="C56" s="49" t="str">
        <f>IF($B56="","",VLOOKUP($B56,'Class. Personale'!$B:$I,2,))</f>
        <v>BRUSATI</v>
      </c>
      <c r="D56" s="49" t="str">
        <f>IF($B56="","",VLOOKUP($B56,'Class. Personale'!$B:$I,3,))</f>
        <v>LORENZO</v>
      </c>
      <c r="E56" s="53" t="str">
        <f t="shared" si="21"/>
        <v>BRUSATILORENZO</v>
      </c>
      <c r="F56" s="47" t="str">
        <f>IF($B56="","",VLOOKUP($B56,'Class. Personale'!$B:$I,5,))</f>
        <v>DON</v>
      </c>
      <c r="G56" s="47" t="str">
        <f>IF($B56="","",VLOOKUP($B56,'Class. Personale'!$B:$I,6,))</f>
        <v>VV</v>
      </c>
      <c r="H56" s="47" t="str">
        <f>IF($B56="","",VLOOKUP($B56,'Class. Personale'!$B:$I,7,))</f>
        <v>IV</v>
      </c>
      <c r="I56" s="34">
        <v>9.11</v>
      </c>
      <c r="K56" s="32">
        <v>947</v>
      </c>
    </row>
    <row r="57" spans="1:11" ht="15" customHeight="1" x14ac:dyDescent="0.15">
      <c r="A57" s="50">
        <v>55</v>
      </c>
      <c r="B57" s="33">
        <v>2056</v>
      </c>
      <c r="C57" s="49" t="str">
        <f>IF($B57="","",VLOOKUP($B57,'Class. Personale'!$B:$I,2,))</f>
        <v>MANZO</v>
      </c>
      <c r="D57" s="49" t="str">
        <f>IF($B57="","",VLOOKUP($B57,'Class. Personale'!$B:$I,3,))</f>
        <v>SPENCER</v>
      </c>
      <c r="E57" s="53" t="str">
        <f t="shared" si="21"/>
        <v>MANZOSPENCER</v>
      </c>
      <c r="F57" s="47" t="str">
        <f>IF($B57="","",VLOOKUP($B57,'Class. Personale'!$B:$I,5,))</f>
        <v>RMA</v>
      </c>
      <c r="G57" s="47" t="str">
        <f>IF($B57="","",VLOOKUP($B57,'Class. Personale'!$B:$I,6,))</f>
        <v>VV</v>
      </c>
      <c r="H57" s="47" t="str">
        <f>IF($B57="","",VLOOKUP($B57,'Class. Personale'!$B:$I,7,))</f>
        <v>IV</v>
      </c>
      <c r="I57" s="34">
        <v>9.1300000000000008</v>
      </c>
      <c r="K57" s="32">
        <v>946</v>
      </c>
    </row>
    <row r="58" spans="1:11" ht="15" customHeight="1" x14ac:dyDescent="0.15">
      <c r="A58" s="50">
        <v>56</v>
      </c>
      <c r="B58" s="33">
        <v>2071</v>
      </c>
      <c r="C58" s="49" t="str">
        <f>IF($B58="","",VLOOKUP($B58,'Class. Personale'!$B:$I,2,))</f>
        <v>ROSSI</v>
      </c>
      <c r="D58" s="49" t="str">
        <f>IF($B58="","",VLOOKUP($B58,'Class. Personale'!$B:$I,3,))</f>
        <v>FABIO</v>
      </c>
      <c r="E58" s="53" t="str">
        <f t="shared" si="21"/>
        <v>ROSSIFABIO</v>
      </c>
      <c r="F58" s="47" t="str">
        <f>IF($B58="","",VLOOKUP($B58,'Class. Personale'!$B:$I,5,))</f>
        <v>RIC</v>
      </c>
      <c r="G58" s="47" t="str">
        <f>IF($B58="","",VLOOKUP($B58,'Class. Personale'!$B:$I,6,))</f>
        <v>VF</v>
      </c>
      <c r="H58" s="47" t="str">
        <f>IF($B58="","",VLOOKUP($B58,'Class. Personale'!$B:$I,7,))</f>
        <v>IV</v>
      </c>
      <c r="I58" s="34">
        <v>9.16</v>
      </c>
      <c r="K58" s="32">
        <v>945</v>
      </c>
    </row>
    <row r="59" spans="1:11" x14ac:dyDescent="0.15">
      <c r="A59" s="50">
        <v>57</v>
      </c>
      <c r="B59" s="33">
        <v>2129</v>
      </c>
      <c r="C59" s="49" t="str">
        <f>IF($B59="","",VLOOKUP($B59,'Class. Personale'!$B:$I,2,))</f>
        <v>NOEL</v>
      </c>
      <c r="D59" s="49" t="str">
        <f>IF($B59="","",VLOOKUP($B59,'Class. Personale'!$B:$I,3,))</f>
        <v>ISLAMI</v>
      </c>
      <c r="E59" s="53" t="str">
        <f t="shared" si="21"/>
        <v>NOELISLAMI</v>
      </c>
      <c r="F59" s="47" t="str">
        <f>IF($B59="","",VLOOKUP($B59,'Class. Personale'!$B:$I,5,))</f>
        <v>RAM</v>
      </c>
      <c r="G59" s="47" t="str">
        <f>IF($B59="","",VLOOKUP($B59,'Class. Personale'!$B:$I,6,))</f>
        <v>AB</v>
      </c>
      <c r="H59" s="47" t="str">
        <f>IF($B59="","",VLOOKUP($B59,'Class. Personale'!$B:$I,7,))</f>
        <v>IV</v>
      </c>
      <c r="I59" s="34">
        <v>9.16</v>
      </c>
      <c r="K59" s="32">
        <v>944</v>
      </c>
    </row>
    <row r="60" spans="1:11" x14ac:dyDescent="0.15">
      <c r="A60" s="50">
        <v>58</v>
      </c>
      <c r="B60" s="33">
        <v>2026</v>
      </c>
      <c r="C60" s="49" t="str">
        <f>IF($B60="","",VLOOKUP($B60,'Class. Personale'!$B:$I,2,))</f>
        <v>CIOCALA</v>
      </c>
      <c r="D60" s="49" t="str">
        <f>IF($B60="","",VLOOKUP($B60,'Class. Personale'!$B:$I,3,))</f>
        <v>VASTO</v>
      </c>
      <c r="E60" s="53" t="str">
        <f t="shared" si="21"/>
        <v>CIOCALAVASTO</v>
      </c>
      <c r="F60" s="47" t="str">
        <f>IF($B60="","",VLOOKUP($B60,'Class. Personale'!$B:$I,5,))</f>
        <v>DON</v>
      </c>
      <c r="G60" s="47" t="str">
        <f>IF($B60="","",VLOOKUP($B60,'Class. Personale'!$B:$I,6,))</f>
        <v>VV</v>
      </c>
      <c r="H60" s="47" t="str">
        <f>IF($B60="","",VLOOKUP($B60,'Class. Personale'!$B:$I,7,))</f>
        <v>IV</v>
      </c>
      <c r="I60" s="34">
        <v>9.2100000000000009</v>
      </c>
      <c r="K60" s="32">
        <v>943</v>
      </c>
    </row>
    <row r="61" spans="1:11" x14ac:dyDescent="0.15">
      <c r="A61" s="50">
        <v>59</v>
      </c>
      <c r="B61" s="33">
        <v>2084</v>
      </c>
      <c r="C61" s="49" t="str">
        <f>IF($B61="","",VLOOKUP($B61,'Class. Personale'!$B:$I,2,))</f>
        <v>SILVESTRO</v>
      </c>
      <c r="D61" s="49" t="str">
        <f>IF($B61="","",VLOOKUP($B61,'Class. Personale'!$B:$I,3,))</f>
        <v>OLIVER</v>
      </c>
      <c r="E61" s="53" t="str">
        <f t="shared" si="21"/>
        <v>SILVESTROOLIVER</v>
      </c>
      <c r="F61" s="47" t="str">
        <f>IF($B61="","",VLOOKUP($B61,'Class. Personale'!$B:$I,5,))</f>
        <v>VID</v>
      </c>
      <c r="G61" s="47" t="str">
        <f>IF($B61="","",VLOOKUP($B61,'Class. Personale'!$B:$I,6,))</f>
        <v>VF</v>
      </c>
      <c r="H61" s="47" t="str">
        <f>IF($B61="","",VLOOKUP($B61,'Class. Personale'!$B:$I,7,))</f>
        <v>IV</v>
      </c>
      <c r="I61" s="34">
        <v>9.2100000000000009</v>
      </c>
      <c r="K61" s="32">
        <v>942</v>
      </c>
    </row>
    <row r="62" spans="1:11" x14ac:dyDescent="0.15">
      <c r="A62" s="50">
        <v>60</v>
      </c>
      <c r="B62" s="33">
        <v>2048</v>
      </c>
      <c r="C62" s="49" t="str">
        <f>IF($B62="","",VLOOKUP($B62,'Class. Personale'!$B:$I,2,))</f>
        <v>KENFACK SAADIO</v>
      </c>
      <c r="D62" s="49" t="str">
        <f>IF($B62="","",VLOOKUP($B62,'Class. Personale'!$B:$I,3,))</f>
        <v>ARTHUR</v>
      </c>
      <c r="E62" s="53" t="str">
        <f t="shared" si="21"/>
        <v>KENFACK SAADIOARTHUR</v>
      </c>
      <c r="F62" s="47" t="str">
        <f>IF($B62="","",VLOOKUP($B62,'Class. Personale'!$B:$I,5,))</f>
        <v>RMA</v>
      </c>
      <c r="G62" s="47" t="str">
        <f>IF($B62="","",VLOOKUP($B62,'Class. Personale'!$B:$I,6,))</f>
        <v>VV</v>
      </c>
      <c r="H62" s="47" t="str">
        <f>IF($B62="","",VLOOKUP($B62,'Class. Personale'!$B:$I,7,))</f>
        <v>IV</v>
      </c>
      <c r="I62" s="34">
        <v>9.25</v>
      </c>
      <c r="K62" s="32">
        <v>941</v>
      </c>
    </row>
    <row r="63" spans="1:11" x14ac:dyDescent="0.15">
      <c r="A63" s="50">
        <v>61</v>
      </c>
      <c r="B63" s="33">
        <v>2036</v>
      </c>
      <c r="C63" s="49" t="str">
        <f>IF($B63="","",VLOOKUP($B63,'Class. Personale'!$B:$I,2,))</f>
        <v>MANCIN</v>
      </c>
      <c r="D63" s="49" t="str">
        <f>IF($B63="","",VLOOKUP($B63,'Class. Personale'!$B:$I,3,))</f>
        <v>JACOPO</v>
      </c>
      <c r="E63" s="53" t="str">
        <f t="shared" si="21"/>
        <v>MANCINJACOPO</v>
      </c>
      <c r="F63" s="47" t="str">
        <f>IF($B63="","",VLOOKUP($B63,'Class. Personale'!$B:$I,5,))</f>
        <v>DON</v>
      </c>
      <c r="G63" s="47" t="str">
        <f>IF($B63="","",VLOOKUP($B63,'Class. Personale'!$B:$I,6,))</f>
        <v>VV</v>
      </c>
      <c r="H63" s="47" t="str">
        <f>IF($B63="","",VLOOKUP($B63,'Class. Personale'!$B:$I,7,))</f>
        <v>IV</v>
      </c>
      <c r="I63" s="34">
        <v>9.34</v>
      </c>
      <c r="K63" s="32">
        <v>940</v>
      </c>
    </row>
    <row r="64" spans="1:11" x14ac:dyDescent="0.15">
      <c r="A64" s="50">
        <v>62</v>
      </c>
      <c r="B64" s="33">
        <v>2128</v>
      </c>
      <c r="C64" s="49" t="str">
        <f>IF($B64="","",VLOOKUP($B64,'Class. Personale'!$B:$I,2,))</f>
        <v>BROCCOLO</v>
      </c>
      <c r="D64" s="49" t="str">
        <f>IF($B64="","",VLOOKUP($B64,'Class. Personale'!$B:$I,3,))</f>
        <v>ANDREA</v>
      </c>
      <c r="E64" s="53" t="str">
        <f t="shared" si="21"/>
        <v>BROCCOLOANDREA</v>
      </c>
      <c r="F64" s="47" t="str">
        <f>IF($B64="","",VLOOKUP($B64,'Class. Personale'!$B:$I,5,))</f>
        <v>RAM</v>
      </c>
      <c r="G64" s="47" t="str">
        <f>IF($B64="","",VLOOKUP($B64,'Class. Personale'!$B:$I,6,))</f>
        <v>AB</v>
      </c>
      <c r="H64" s="47" t="str">
        <f>IF($B64="","",VLOOKUP($B64,'Class. Personale'!$B:$I,7,))</f>
        <v>IV</v>
      </c>
      <c r="I64" s="34">
        <v>9.35</v>
      </c>
      <c r="K64" s="32">
        <v>939</v>
      </c>
    </row>
    <row r="65" spans="1:11" x14ac:dyDescent="0.15">
      <c r="A65" s="50">
        <v>63</v>
      </c>
      <c r="B65" s="33">
        <v>2076</v>
      </c>
      <c r="C65" s="49" t="str">
        <f>IF($B65="","",VLOOKUP($B65,'Class. Personale'!$B:$I,2,))</f>
        <v xml:space="preserve">SCHENA </v>
      </c>
      <c r="D65" s="49" t="str">
        <f>IF($B65="","",VLOOKUP($B65,'Class. Personale'!$B:$I,3,))</f>
        <v>MATTEO</v>
      </c>
      <c r="E65" s="53" t="str">
        <f t="shared" si="21"/>
        <v>SCHENA MATTEO</v>
      </c>
      <c r="F65" s="47" t="str">
        <f>IF($B65="","",VLOOKUP($B65,'Class. Personale'!$B:$I,5,))</f>
        <v>ADA</v>
      </c>
      <c r="G65" s="47" t="str">
        <f>IF($B65="","",VLOOKUP($B65,'Class. Personale'!$B:$I,6,))</f>
        <v>VF</v>
      </c>
      <c r="H65" s="47" t="str">
        <f>IF($B65="","",VLOOKUP($B65,'Class. Personale'!$B:$I,7,))</f>
        <v>IV</v>
      </c>
      <c r="I65" s="34">
        <v>9.41</v>
      </c>
      <c r="K65" s="32">
        <v>938</v>
      </c>
    </row>
    <row r="66" spans="1:11" x14ac:dyDescent="0.15">
      <c r="A66" s="50">
        <v>64</v>
      </c>
      <c r="B66" s="33">
        <v>2080</v>
      </c>
      <c r="C66" s="49" t="str">
        <f>IF($B66="","",VLOOKUP($B66,'Class. Personale'!$B:$I,2,))</f>
        <v>BOLANOS</v>
      </c>
      <c r="D66" s="49" t="str">
        <f>IF($B66="","",VLOOKUP($B66,'Class. Personale'!$B:$I,3,))</f>
        <v>MATHIAS</v>
      </c>
      <c r="E66" s="53" t="str">
        <f t="shared" si="21"/>
        <v>BOLANOSMATHIAS</v>
      </c>
      <c r="F66" s="47" t="str">
        <f>IF($B66="","",VLOOKUP($B66,'Class. Personale'!$B:$I,5,))</f>
        <v>VID</v>
      </c>
      <c r="G66" s="47" t="str">
        <f>IF($B66="","",VLOOKUP($B66,'Class. Personale'!$B:$I,6,))</f>
        <v>VF</v>
      </c>
      <c r="H66" s="47" t="str">
        <f>IF($B66="","",VLOOKUP($B66,'Class. Personale'!$B:$I,7,))</f>
        <v>IV</v>
      </c>
      <c r="I66" s="34">
        <v>9.4600000000000009</v>
      </c>
      <c r="K66" s="32">
        <v>937</v>
      </c>
    </row>
    <row r="67" spans="1:11" x14ac:dyDescent="0.15">
      <c r="A67" s="50">
        <v>65</v>
      </c>
      <c r="B67" s="33">
        <v>2138</v>
      </c>
      <c r="C67" s="49" t="str">
        <f>IF($B67="","",VLOOKUP($B67,'Class. Personale'!$B:$I,2,))</f>
        <v>ABDELGHANY ADAM</v>
      </c>
      <c r="D67" s="49" t="str">
        <f>IF($B67="","",VLOOKUP($B67,'Class. Personale'!$B:$I,3,))</f>
        <v>YASER FATHY KAMEL</v>
      </c>
      <c r="E67" s="53" t="str">
        <f t="shared" ref="E67:E98" si="22">CONCATENATE(C67,D67)</f>
        <v>ABDELGHANY ADAMYASER FATHY KAMEL</v>
      </c>
      <c r="F67" s="47" t="str">
        <f>IF($B67="","",VLOOKUP($B67,'Class. Personale'!$B:$I,5,))</f>
        <v>BOT</v>
      </c>
      <c r="G67" s="47" t="str">
        <f>IF($B67="","",VLOOKUP($B67,'Class. Personale'!$B:$I,6,))</f>
        <v>VL</v>
      </c>
      <c r="H67" s="47" t="str">
        <f>IF($B67="","",VLOOKUP($B67,'Class. Personale'!$B:$I,7,))</f>
        <v>IV</v>
      </c>
      <c r="I67" s="34">
        <v>9.4700000000000006</v>
      </c>
      <c r="K67" s="32">
        <v>936</v>
      </c>
    </row>
    <row r="68" spans="1:11" x14ac:dyDescent="0.15">
      <c r="A68" s="50">
        <v>66</v>
      </c>
      <c r="B68" s="33">
        <v>2130</v>
      </c>
      <c r="C68" s="49" t="str">
        <f>IF($B68="","",VLOOKUP($B68,'Class. Personale'!$B:$I,2,))</f>
        <v>LOUATI</v>
      </c>
      <c r="D68" s="49" t="str">
        <f>IF($B68="","",VLOOKUP($B68,'Class. Personale'!$B:$I,3,))</f>
        <v>YOUSSEF</v>
      </c>
      <c r="E68" s="53" t="str">
        <f t="shared" si="22"/>
        <v>LOUATIYOUSSEF</v>
      </c>
      <c r="F68" s="47" t="str">
        <f>IF($B68="","",VLOOKUP($B68,'Class. Personale'!$B:$I,5,))</f>
        <v>RAM</v>
      </c>
      <c r="G68" s="47" t="str">
        <f>IF($B68="","",VLOOKUP($B68,'Class. Personale'!$B:$I,6,))</f>
        <v>AB</v>
      </c>
      <c r="H68" s="47" t="str">
        <f>IF($B68="","",VLOOKUP($B68,'Class. Personale'!$B:$I,7,))</f>
        <v>IV</v>
      </c>
      <c r="I68" s="34">
        <v>9.5</v>
      </c>
      <c r="K68" s="32">
        <v>935</v>
      </c>
    </row>
    <row r="69" spans="1:11" x14ac:dyDescent="0.15">
      <c r="A69" s="50">
        <v>67</v>
      </c>
      <c r="B69" s="33">
        <v>2001</v>
      </c>
      <c r="C69" s="49" t="str">
        <f>IF($B69="","",VLOOKUP($B69,'Class. Personale'!$B:$I,2,))</f>
        <v>ABDELWAHED</v>
      </c>
      <c r="D69" s="49" t="str">
        <f>IF($B69="","",VLOOKUP($B69,'Class. Personale'!$B:$I,3,))</f>
        <v>MOHAMED</v>
      </c>
      <c r="E69" s="53" t="str">
        <f t="shared" si="22"/>
        <v>ABDELWAHEDMOHAMED</v>
      </c>
      <c r="F69" s="47" t="str">
        <f>IF($B69="","",VLOOKUP($B69,'Class. Personale'!$B:$I,5,))</f>
        <v>DEA</v>
      </c>
      <c r="G69" s="47" t="str">
        <f>IF($B69="","",VLOOKUP($B69,'Class. Personale'!$B:$I,6,))</f>
        <v>LIB</v>
      </c>
      <c r="H69" s="47" t="str">
        <f>IF($B69="","",VLOOKUP($B69,'Class. Personale'!$B:$I,7,))</f>
        <v>IV</v>
      </c>
      <c r="I69" s="34">
        <v>9.5</v>
      </c>
      <c r="K69" s="32">
        <v>934</v>
      </c>
    </row>
    <row r="70" spans="1:11" x14ac:dyDescent="0.15">
      <c r="A70" s="50">
        <v>68</v>
      </c>
      <c r="B70" s="33">
        <v>2063</v>
      </c>
      <c r="C70" s="49" t="str">
        <f>IF($B70="","",VLOOKUP($B70,'Class. Personale'!$B:$I,2,))</f>
        <v>LATTANZIO</v>
      </c>
      <c r="D70" s="49" t="str">
        <f>IF($B70="","",VLOOKUP($B70,'Class. Personale'!$B:$I,3,))</f>
        <v>MATTIA</v>
      </c>
      <c r="E70" s="53" t="str">
        <f t="shared" si="22"/>
        <v>LATTANZIOMATTIA</v>
      </c>
      <c r="F70" s="47" t="str">
        <f>IF($B70="","",VLOOKUP($B70,'Class. Personale'!$B:$I,5,))</f>
        <v>RIC</v>
      </c>
      <c r="G70" s="47" t="s">
        <v>10</v>
      </c>
      <c r="H70" s="47" t="str">
        <f>IF($B70="","",VLOOKUP($B70,'Class. Personale'!$B:$I,7,))</f>
        <v>IV</v>
      </c>
      <c r="I70" s="34">
        <v>9.5399999999999991</v>
      </c>
      <c r="K70" s="32">
        <v>933</v>
      </c>
    </row>
    <row r="71" spans="1:11" x14ac:dyDescent="0.15">
      <c r="A71" s="50">
        <v>69</v>
      </c>
      <c r="B71" s="33">
        <v>2126</v>
      </c>
      <c r="C71" s="49" t="str">
        <f>IF($B71="","",VLOOKUP($B71,'Class. Personale'!$B:$I,2,))</f>
        <v>BOULES</v>
      </c>
      <c r="D71" s="49" t="str">
        <f>IF($B71="","",VLOOKUP($B71,'Class. Personale'!$B:$I,3,))</f>
        <v>GIOVANNI</v>
      </c>
      <c r="E71" s="53" t="str">
        <f t="shared" si="22"/>
        <v>BOULESGIOVANNI</v>
      </c>
      <c r="F71" s="47" t="str">
        <f>IF($B71="","",VLOOKUP($B71,'Class. Personale'!$B:$I,5,))</f>
        <v>RAM</v>
      </c>
      <c r="G71" s="47" t="str">
        <f>IF($B71="","",VLOOKUP($B71,'Class. Personale'!$B:$I,6,))</f>
        <v>AB</v>
      </c>
      <c r="H71" s="47" t="str">
        <f>IF($B71="","",VLOOKUP($B71,'Class. Personale'!$B:$I,7,))</f>
        <v>IV</v>
      </c>
      <c r="I71" s="34">
        <v>9.59</v>
      </c>
      <c r="K71" s="32">
        <v>932</v>
      </c>
    </row>
    <row r="72" spans="1:11" x14ac:dyDescent="0.15">
      <c r="A72" s="50">
        <v>70</v>
      </c>
      <c r="B72" s="33">
        <v>2027</v>
      </c>
      <c r="C72" s="49" t="str">
        <f>IF($B72="","",VLOOKUP($B72,'Class. Personale'!$B:$I,2,))</f>
        <v>CHIERICO</v>
      </c>
      <c r="D72" s="49" t="str">
        <f>IF($B72="","",VLOOKUP($B72,'Class. Personale'!$B:$I,3,))</f>
        <v>ACHILLE</v>
      </c>
      <c r="E72" s="53" t="str">
        <f t="shared" si="22"/>
        <v>CHIERICOACHILLE</v>
      </c>
      <c r="F72" s="47" t="str">
        <f>IF($B72="","",VLOOKUP($B72,'Class. Personale'!$B:$I,5,))</f>
        <v>DON</v>
      </c>
      <c r="G72" s="47" t="str">
        <f>IF($B72="","",VLOOKUP($B72,'Class. Personale'!$B:$I,6,))</f>
        <v>VV</v>
      </c>
      <c r="H72" s="47" t="str">
        <f>IF($B72="","",VLOOKUP($B72,'Class. Personale'!$B:$I,7,))</f>
        <v>IV</v>
      </c>
      <c r="I72" s="34">
        <v>9.6</v>
      </c>
      <c r="K72" s="32">
        <v>931</v>
      </c>
    </row>
    <row r="73" spans="1:11" x14ac:dyDescent="0.15">
      <c r="A73" s="50">
        <v>71</v>
      </c>
      <c r="B73" s="33">
        <v>2039</v>
      </c>
      <c r="C73" s="49" t="str">
        <f>IF($B73="","",VLOOKUP($B73,'Class. Personale'!$B:$I,2,))</f>
        <v>MORETA VALDEZ</v>
      </c>
      <c r="D73" s="49" t="str">
        <f>IF($B73="","",VLOOKUP($B73,'Class. Personale'!$B:$I,3,))</f>
        <v>SEBASTIAN</v>
      </c>
      <c r="E73" s="53" t="str">
        <f t="shared" si="22"/>
        <v>MORETA VALDEZSEBASTIAN</v>
      </c>
      <c r="F73" s="47" t="str">
        <f>IF($B73="","",VLOOKUP($B73,'Class. Personale'!$B:$I,5,))</f>
        <v>MAR</v>
      </c>
      <c r="G73" s="47" t="str">
        <f>IF($B73="","",VLOOKUP($B73,'Class. Personale'!$B:$I,6,))</f>
        <v>VV</v>
      </c>
      <c r="H73" s="47" t="str">
        <f>IF($B73="","",VLOOKUP($B73,'Class. Personale'!$B:$I,7,))</f>
        <v>IV</v>
      </c>
      <c r="I73" s="34">
        <v>9.6999999999999993</v>
      </c>
      <c r="K73" s="32">
        <v>930</v>
      </c>
    </row>
    <row r="74" spans="1:11" x14ac:dyDescent="0.15">
      <c r="A74" s="50">
        <v>72</v>
      </c>
      <c r="B74" s="33">
        <v>2053</v>
      </c>
      <c r="C74" s="49" t="str">
        <f>IF($B74="","",VLOOKUP($B74,'Class. Personale'!$B:$I,2,))</f>
        <v>DE LUCA</v>
      </c>
      <c r="D74" s="49" t="str">
        <f>IF($B74="","",VLOOKUP($B74,'Class. Personale'!$B:$I,3,))</f>
        <v>THOMAS</v>
      </c>
      <c r="E74" s="53" t="str">
        <f t="shared" si="22"/>
        <v>DE LUCATHOMAS</v>
      </c>
      <c r="F74" s="47" t="str">
        <f>IF($B74="","",VLOOKUP($B74,'Class. Personale'!$B:$I,5,))</f>
        <v>RMA</v>
      </c>
      <c r="G74" s="47" t="str">
        <f>IF($B74="","",VLOOKUP($B74,'Class. Personale'!$B:$I,6,))</f>
        <v>VV</v>
      </c>
      <c r="H74" s="47" t="str">
        <f>IF($B74="","",VLOOKUP($B74,'Class. Personale'!$B:$I,7,))</f>
        <v>IV</v>
      </c>
      <c r="I74" s="34">
        <v>9.75</v>
      </c>
      <c r="K74" s="32">
        <v>929</v>
      </c>
    </row>
    <row r="75" spans="1:11" x14ac:dyDescent="0.15">
      <c r="A75" s="50">
        <v>73</v>
      </c>
      <c r="B75" s="33">
        <v>2061</v>
      </c>
      <c r="C75" s="49" t="str">
        <f>IF($B75="","",VLOOKUP($B75,'Class. Personale'!$B:$I,2,))</f>
        <v>EL MARHOUMI</v>
      </c>
      <c r="D75" s="49" t="str">
        <f>IF($B75="","",VLOOKUP($B75,'Class. Personale'!$B:$I,3,))</f>
        <v>RIYAD</v>
      </c>
      <c r="E75" s="53" t="str">
        <f t="shared" si="22"/>
        <v>EL MARHOUMIRIYAD</v>
      </c>
      <c r="F75" s="47" t="str">
        <f>IF($B75="","",VLOOKUP($B75,'Class. Personale'!$B:$I,5,))</f>
        <v>RIC</v>
      </c>
      <c r="G75" s="47" t="str">
        <f>IF($B75="","",VLOOKUP($B75,'Class. Personale'!$B:$I,6,))</f>
        <v>VF</v>
      </c>
      <c r="H75" s="47" t="str">
        <f>IF($B75="","",VLOOKUP($B75,'Class. Personale'!$B:$I,7,))</f>
        <v>IV</v>
      </c>
      <c r="I75" s="34">
        <v>9.7799999999999994</v>
      </c>
      <c r="K75" s="32">
        <v>928</v>
      </c>
    </row>
    <row r="76" spans="1:11" x14ac:dyDescent="0.15">
      <c r="A76" s="50">
        <v>74</v>
      </c>
      <c r="B76" s="33">
        <v>2062</v>
      </c>
      <c r="C76" s="49" t="str">
        <f>IF($B76="","",VLOOKUP($B76,'Class. Personale'!$B:$I,2,))</f>
        <v>IONITA</v>
      </c>
      <c r="D76" s="49" t="str">
        <f>IF($B76="","",VLOOKUP($B76,'Class. Personale'!$B:$I,3,))</f>
        <v>DAVID ANDREI</v>
      </c>
      <c r="E76" s="53" t="str">
        <f t="shared" si="22"/>
        <v>IONITADAVID ANDREI</v>
      </c>
      <c r="F76" s="47" t="str">
        <f>IF($B76="","",VLOOKUP($B76,'Class. Personale'!$B:$I,5,))</f>
        <v>RIC</v>
      </c>
      <c r="G76" s="47" t="str">
        <f>IF($B76="","",VLOOKUP($B76,'Class. Personale'!$B:$I,6,))</f>
        <v>VF</v>
      </c>
      <c r="H76" s="47" t="str">
        <f>IF($B76="","",VLOOKUP($B76,'Class. Personale'!$B:$I,7,))</f>
        <v>IV</v>
      </c>
      <c r="I76" s="34">
        <v>9.83</v>
      </c>
      <c r="K76" s="32">
        <v>927</v>
      </c>
    </row>
    <row r="77" spans="1:11" x14ac:dyDescent="0.15">
      <c r="A77" s="50">
        <v>75</v>
      </c>
      <c r="B77" s="33">
        <v>2072</v>
      </c>
      <c r="C77" s="49" t="str">
        <f>IF($B77="","",VLOOKUP($B77,'Class. Personale'!$B:$I,2,))</f>
        <v>PRIOLA</v>
      </c>
      <c r="D77" s="49" t="str">
        <f>IF($B77="","",VLOOKUP($B77,'Class. Personale'!$B:$I,3,))</f>
        <v>FRANCESCO</v>
      </c>
      <c r="E77" s="53" t="str">
        <f t="shared" si="22"/>
        <v>PRIOLAFRANCESCO</v>
      </c>
      <c r="F77" s="47" t="str">
        <f>IF($B77="","",VLOOKUP($B77,'Class. Personale'!$B:$I,5,))</f>
        <v>SAN</v>
      </c>
      <c r="G77" s="47" t="str">
        <f>IF($B77="","",VLOOKUP($B77,'Class. Personale'!$B:$I,6,))</f>
        <v>SAN</v>
      </c>
      <c r="H77" s="47" t="str">
        <f>IF($B77="","",VLOOKUP($B77,'Class. Personale'!$B:$I,7,))</f>
        <v>IV</v>
      </c>
      <c r="I77" s="34">
        <v>9.84</v>
      </c>
      <c r="K77" s="32">
        <v>926</v>
      </c>
    </row>
    <row r="78" spans="1:11" x14ac:dyDescent="0.15">
      <c r="A78" s="50">
        <v>76</v>
      </c>
      <c r="B78" s="33">
        <v>2119</v>
      </c>
      <c r="C78" s="49" t="str">
        <f>IF($B78="","",VLOOKUP($B78,'Class. Personale'!$B:$I,2,))</f>
        <v>CATTANEO</v>
      </c>
      <c r="D78" s="49" t="str">
        <f>IF($B78="","",VLOOKUP($B78,'Class. Personale'!$B:$I,3,))</f>
        <v>ADAM</v>
      </c>
      <c r="E78" s="53" t="str">
        <f t="shared" si="22"/>
        <v>CATTANEOADAM</v>
      </c>
      <c r="F78" s="47" t="str">
        <f>IF($B78="","",VLOOKUP($B78,'Class. Personale'!$B:$I,5,))</f>
        <v>RAM</v>
      </c>
      <c r="G78" s="47" t="str">
        <f>IF($B78="","",VLOOKUP($B78,'Class. Personale'!$B:$I,6,))</f>
        <v>AB</v>
      </c>
      <c r="H78" s="47" t="str">
        <f>IF($B78="","",VLOOKUP($B78,'Class. Personale'!$B:$I,7,))</f>
        <v>IV</v>
      </c>
      <c r="I78" s="34">
        <v>9.91</v>
      </c>
      <c r="K78" s="32">
        <v>925</v>
      </c>
    </row>
    <row r="79" spans="1:11" x14ac:dyDescent="0.15">
      <c r="A79" s="50">
        <v>77</v>
      </c>
      <c r="B79" s="33">
        <v>2016</v>
      </c>
      <c r="C79" s="49" t="str">
        <f>IF($B79="","",VLOOKUP($B79,'Class. Personale'!$B:$I,2,))</f>
        <v>BODO</v>
      </c>
      <c r="D79" s="49" t="str">
        <f>IF($B79="","",VLOOKUP($B79,'Class. Personale'!$B:$I,3,))</f>
        <v>GABRIELE</v>
      </c>
      <c r="E79" s="53" t="str">
        <f t="shared" si="22"/>
        <v>BODOGABRIELE</v>
      </c>
      <c r="F79" s="47" t="str">
        <f>IF($B79="","",VLOOKUP($B79,'Class. Personale'!$B:$I,5,))</f>
        <v>DCO</v>
      </c>
      <c r="G79" s="47" t="str">
        <f>IF($B79="","",VLOOKUP($B79,'Class. Personale'!$B:$I,6,))</f>
        <v>DCO</v>
      </c>
      <c r="H79" s="47" t="str">
        <f>IF($B79="","",VLOOKUP($B79,'Class. Personale'!$B:$I,7,))</f>
        <v>IV</v>
      </c>
      <c r="I79" s="34">
        <v>9.9600000000000009</v>
      </c>
      <c r="K79" s="32">
        <v>924</v>
      </c>
    </row>
    <row r="80" spans="1:11" x14ac:dyDescent="0.15">
      <c r="A80" s="50">
        <v>78</v>
      </c>
      <c r="B80" s="33">
        <v>2010</v>
      </c>
      <c r="C80" s="49" t="str">
        <f>IF($B80="","",VLOOKUP($B80,'Class. Personale'!$B:$I,2,))</f>
        <v>COLAMBAGE</v>
      </c>
      <c r="D80" s="49" t="str">
        <f>IF($B80="","",VLOOKUP($B80,'Class. Personale'!$B:$I,3,))</f>
        <v>JEVON</v>
      </c>
      <c r="E80" s="53" t="str">
        <f t="shared" si="22"/>
        <v>COLAMBAGEJEVON</v>
      </c>
      <c r="F80" s="47" t="str">
        <f>IF($B80="","",VLOOKUP($B80,'Class. Personale'!$B:$I,5,))</f>
        <v>DEA</v>
      </c>
      <c r="G80" s="47" t="str">
        <f>IF($B80="","",VLOOKUP($B80,'Class. Personale'!$B:$I,6,))</f>
        <v>LIB</v>
      </c>
      <c r="H80" s="47" t="str">
        <f>IF($B80="","",VLOOKUP($B80,'Class. Personale'!$B:$I,7,))</f>
        <v>IV</v>
      </c>
      <c r="I80" s="34">
        <v>9.98</v>
      </c>
      <c r="K80" s="32">
        <v>923</v>
      </c>
    </row>
    <row r="81" spans="1:11" x14ac:dyDescent="0.15">
      <c r="A81" s="50">
        <v>79</v>
      </c>
      <c r="B81" s="33">
        <v>2133</v>
      </c>
      <c r="C81" s="49" t="str">
        <f>IF($B81="","",VLOOKUP($B81,'Class. Personale'!$B:$I,2,))</f>
        <v>MERLI</v>
      </c>
      <c r="D81" s="49" t="str">
        <f>IF($B81="","",VLOOKUP($B81,'Class. Personale'!$B:$I,3,))</f>
        <v>LORENZO</v>
      </c>
      <c r="E81" s="53" t="str">
        <f t="shared" si="22"/>
        <v>MERLILORENZO</v>
      </c>
      <c r="F81" s="47" t="str">
        <f>IF($B81="","",VLOOKUP($B81,'Class. Personale'!$B:$I,5,))</f>
        <v>RAM</v>
      </c>
      <c r="G81" s="47" t="str">
        <f>IF($B81="","",VLOOKUP($B81,'Class. Personale'!$B:$I,6,))</f>
        <v>AB</v>
      </c>
      <c r="H81" s="47" t="str">
        <f>IF($B81="","",VLOOKUP($B81,'Class. Personale'!$B:$I,7,))</f>
        <v>IV</v>
      </c>
      <c r="I81" s="34">
        <v>10</v>
      </c>
      <c r="K81" s="32">
        <v>922</v>
      </c>
    </row>
    <row r="82" spans="1:11" x14ac:dyDescent="0.15">
      <c r="A82" s="50">
        <v>80</v>
      </c>
      <c r="B82" s="33">
        <v>2093</v>
      </c>
      <c r="C82" s="49" t="str">
        <f>IF($B82="","",VLOOKUP($B82,'Class. Personale'!$B:$I,2,))</f>
        <v>IBRAHIM</v>
      </c>
      <c r="D82" s="49" t="str">
        <f>IF($B82="","",VLOOKUP($B82,'Class. Personale'!$B:$I,3,))</f>
        <v>MARWAN</v>
      </c>
      <c r="E82" s="53" t="str">
        <f t="shared" si="22"/>
        <v>IBRAHIMMARWAN</v>
      </c>
      <c r="F82" s="47" t="str">
        <f>IF($B82="","",VLOOKUP($B82,'Class. Personale'!$B:$I,5,))</f>
        <v>VID</v>
      </c>
      <c r="G82" s="47" t="str">
        <f>IF($B82="","",VLOOKUP($B82,'Class. Personale'!$B:$I,6,))</f>
        <v>VF</v>
      </c>
      <c r="H82" s="47" t="str">
        <f>IF($B82="","",VLOOKUP($B82,'Class. Personale'!$B:$I,7,))</f>
        <v>IV</v>
      </c>
      <c r="I82" s="34">
        <v>10.01</v>
      </c>
      <c r="K82" s="32">
        <v>921</v>
      </c>
    </row>
    <row r="83" spans="1:11" x14ac:dyDescent="0.15">
      <c r="A83" s="50">
        <v>81</v>
      </c>
      <c r="B83" s="33">
        <v>2064</v>
      </c>
      <c r="C83" s="49" t="str">
        <f>IF($B83="","",VLOOKUP($B83,'Class. Personale'!$B:$I,2,))</f>
        <v>SPINELLI</v>
      </c>
      <c r="D83" s="49" t="str">
        <f>IF($B83="","",VLOOKUP($B83,'Class. Personale'!$B:$I,3,))</f>
        <v>NICOLO'</v>
      </c>
      <c r="E83" s="53" t="str">
        <f t="shared" si="22"/>
        <v>SPINELLINICOLO'</v>
      </c>
      <c r="F83" s="47" t="str">
        <f>IF($B83="","",VLOOKUP($B83,'Class. Personale'!$B:$I,5,))</f>
        <v>RIC</v>
      </c>
      <c r="G83" s="47" t="str">
        <f>IF($B83="","",VLOOKUP($B83,'Class. Personale'!$B:$I,6,))</f>
        <v>VF</v>
      </c>
      <c r="H83" s="47" t="str">
        <f>IF($B83="","",VLOOKUP($B83,'Class. Personale'!$B:$I,7,))</f>
        <v>IV</v>
      </c>
      <c r="I83" s="34">
        <v>10.02</v>
      </c>
      <c r="K83" s="32">
        <v>920</v>
      </c>
    </row>
    <row r="84" spans="1:11" x14ac:dyDescent="0.15">
      <c r="A84" s="50">
        <v>82</v>
      </c>
      <c r="B84" s="33">
        <v>2083</v>
      </c>
      <c r="C84" s="49" t="str">
        <f>IF($B84="","",VLOOKUP($B84,'Class. Personale'!$B:$I,2,))</f>
        <v>FARAG</v>
      </c>
      <c r="D84" s="49" t="str">
        <f>IF($B84="","",VLOOKUP($B84,'Class. Personale'!$B:$I,3,))</f>
        <v>HUSSEINI</v>
      </c>
      <c r="E84" s="53" t="str">
        <f t="shared" si="22"/>
        <v>FARAGHUSSEINI</v>
      </c>
      <c r="F84" s="47" t="str">
        <f>IF($B84="","",VLOOKUP($B84,'Class. Personale'!$B:$I,5,))</f>
        <v>VID</v>
      </c>
      <c r="G84" s="47" t="str">
        <f>IF($B84="","",VLOOKUP($B84,'Class. Personale'!$B:$I,6,))</f>
        <v>VF</v>
      </c>
      <c r="H84" s="47" t="str">
        <f>IF($B84="","",VLOOKUP($B84,'Class. Personale'!$B:$I,7,))</f>
        <v>IV</v>
      </c>
      <c r="I84" s="34">
        <v>10.050000000000001</v>
      </c>
      <c r="K84" s="32">
        <v>919</v>
      </c>
    </row>
    <row r="85" spans="1:11" x14ac:dyDescent="0.15">
      <c r="A85" s="50">
        <v>83</v>
      </c>
      <c r="B85" s="33">
        <v>2015</v>
      </c>
      <c r="C85" s="49" t="str">
        <f>IF($B85="","",VLOOKUP($B85,'Class. Personale'!$B:$I,2,))</f>
        <v>BARTOLUCCI</v>
      </c>
      <c r="D85" s="49" t="str">
        <f>IF($B85="","",VLOOKUP($B85,'Class. Personale'!$B:$I,3,))</f>
        <v>ETTORE</v>
      </c>
      <c r="E85" s="53" t="str">
        <f t="shared" si="22"/>
        <v>BARTOLUCCIETTORE</v>
      </c>
      <c r="F85" s="47" t="str">
        <f>IF($B85="","",VLOOKUP($B85,'Class. Personale'!$B:$I,5,))</f>
        <v>DCO</v>
      </c>
      <c r="G85" s="47" t="str">
        <f>IF($B85="","",VLOOKUP($B85,'Class. Personale'!$B:$I,6,))</f>
        <v>DCO</v>
      </c>
      <c r="H85" s="47" t="str">
        <f>IF($B85="","",VLOOKUP($B85,'Class. Personale'!$B:$I,7,))</f>
        <v>IV</v>
      </c>
      <c r="I85" s="34">
        <v>10.06</v>
      </c>
      <c r="K85" s="32">
        <v>918</v>
      </c>
    </row>
    <row r="86" spans="1:11" x14ac:dyDescent="0.15">
      <c r="A86" s="50">
        <v>84</v>
      </c>
      <c r="B86" s="33">
        <v>2115</v>
      </c>
      <c r="C86" s="49" t="str">
        <f>IF($B86="","",VLOOKUP($B86,'Class. Personale'!$B:$I,2,))</f>
        <v>MEDUR</v>
      </c>
      <c r="D86" s="49" t="str">
        <f>IF($B86="","",VLOOKUP($B86,'Class. Personale'!$B:$I,3,))</f>
        <v>SEBASTIANO</v>
      </c>
      <c r="E86" s="53" t="str">
        <f t="shared" si="22"/>
        <v>MEDURSEBASTIANO</v>
      </c>
      <c r="F86" s="47" t="str">
        <f>IF($B86="","",VLOOKUP($B86,'Class. Personale'!$B:$I,5,))</f>
        <v>RAM</v>
      </c>
      <c r="G86" s="47" t="str">
        <f>IF($B86="","",VLOOKUP($B86,'Class. Personale'!$B:$I,6,))</f>
        <v>AB</v>
      </c>
      <c r="H86" s="47" t="str">
        <f>IF($B86="","",VLOOKUP($B86,'Class. Personale'!$B:$I,7,))</f>
        <v>IV</v>
      </c>
      <c r="I86" s="34">
        <v>10.28</v>
      </c>
      <c r="K86" s="32">
        <v>917</v>
      </c>
    </row>
    <row r="87" spans="1:11" x14ac:dyDescent="0.15">
      <c r="A87" s="50">
        <v>85</v>
      </c>
      <c r="B87" s="33">
        <v>2118</v>
      </c>
      <c r="C87" s="49" t="str">
        <f>IF($B87="","",VLOOKUP($B87,'Class. Personale'!$B:$I,2,))</f>
        <v xml:space="preserve">STROIA </v>
      </c>
      <c r="D87" s="49" t="str">
        <f>IF($B87="","",VLOOKUP($B87,'Class. Personale'!$B:$I,3,))</f>
        <v>IACOB SEBASTIAN</v>
      </c>
      <c r="E87" s="53" t="str">
        <f t="shared" si="22"/>
        <v>STROIA IACOB SEBASTIAN</v>
      </c>
      <c r="F87" s="47" t="str">
        <f>IF($B87="","",VLOOKUP($B87,'Class. Personale'!$B:$I,5,))</f>
        <v>RAM</v>
      </c>
      <c r="G87" s="47" t="str">
        <f>IF($B87="","",VLOOKUP($B87,'Class. Personale'!$B:$I,6,))</f>
        <v>AB</v>
      </c>
      <c r="H87" s="47" t="str">
        <f>IF($B87="","",VLOOKUP($B87,'Class. Personale'!$B:$I,7,))</f>
        <v>IV</v>
      </c>
      <c r="I87" s="34">
        <v>10.3</v>
      </c>
      <c r="K87" s="32">
        <v>916</v>
      </c>
    </row>
    <row r="88" spans="1:11" x14ac:dyDescent="0.15">
      <c r="A88" s="50">
        <v>86</v>
      </c>
      <c r="B88" s="33">
        <v>2136</v>
      </c>
      <c r="C88" s="49" t="str">
        <f>IF($B88="","",VLOOKUP($B88,'Class. Personale'!$B:$I,2,))</f>
        <v>MILITELLO</v>
      </c>
      <c r="D88" s="49" t="str">
        <f>IF($B88="","",VLOOKUP($B88,'Class. Personale'!$B:$I,3,))</f>
        <v>GIOELE</v>
      </c>
      <c r="E88" s="53" t="str">
        <f t="shared" si="22"/>
        <v>MILITELLOGIOELE</v>
      </c>
      <c r="F88" s="47" t="str">
        <f>IF($B88="","",VLOOKUP($B88,'Class. Personale'!$B:$I,5,))</f>
        <v>BOT</v>
      </c>
      <c r="G88" s="47" t="str">
        <f>IF($B88="","",VLOOKUP($B88,'Class. Personale'!$B:$I,6,))</f>
        <v>VL</v>
      </c>
      <c r="H88" s="47" t="str">
        <f>IF($B88="","",VLOOKUP($B88,'Class. Personale'!$B:$I,7,))</f>
        <v>IV</v>
      </c>
      <c r="I88" s="34">
        <v>10.4</v>
      </c>
      <c r="K88" s="32">
        <v>915</v>
      </c>
    </row>
    <row r="89" spans="1:11" x14ac:dyDescent="0.15">
      <c r="A89" s="50">
        <v>87</v>
      </c>
      <c r="B89" s="33">
        <v>2122</v>
      </c>
      <c r="C89" s="49" t="str">
        <f>IF($B89="","",VLOOKUP($B89,'Class. Personale'!$B:$I,2,))</f>
        <v>GIORGIANNI</v>
      </c>
      <c r="D89" s="49" t="str">
        <f>IF($B89="","",VLOOKUP($B89,'Class. Personale'!$B:$I,3,))</f>
        <v>TOMMASO</v>
      </c>
      <c r="E89" s="53" t="str">
        <f t="shared" si="22"/>
        <v>GIORGIANNITOMMASO</v>
      </c>
      <c r="F89" s="47" t="str">
        <f>IF($B89="","",VLOOKUP($B89,'Class. Personale'!$B:$I,5,))</f>
        <v>RAM</v>
      </c>
      <c r="G89" s="47" t="str">
        <f>IF($B89="","",VLOOKUP($B89,'Class. Personale'!$B:$I,6,))</f>
        <v>AB</v>
      </c>
      <c r="H89" s="47" t="str">
        <f>IF($B89="","",VLOOKUP($B89,'Class. Personale'!$B:$I,7,))</f>
        <v>IV</v>
      </c>
      <c r="I89" s="34">
        <v>11</v>
      </c>
      <c r="K89" s="32">
        <v>914</v>
      </c>
    </row>
    <row r="90" spans="1:11" x14ac:dyDescent="0.15">
      <c r="A90" s="50">
        <v>88</v>
      </c>
      <c r="B90" s="33">
        <v>2002</v>
      </c>
      <c r="C90" s="49" t="str">
        <f>IF($B90="","",VLOOKUP($B90,'Class. Personale'!$B:$I,2,))</f>
        <v>CONTRERAS  VILLA</v>
      </c>
      <c r="D90" s="49" t="str">
        <f>IF($B90="","",VLOOKUP($B90,'Class. Personale'!$B:$I,3,))</f>
        <v>MAYLOTH</v>
      </c>
      <c r="E90" s="53" t="str">
        <f t="shared" si="22"/>
        <v>CONTRERAS  VILLAMAYLOTH</v>
      </c>
      <c r="F90" s="47" t="str">
        <f>IF($B90="","",VLOOKUP($B90,'Class. Personale'!$B:$I,5,))</f>
        <v>DEA</v>
      </c>
      <c r="G90" s="47" t="str">
        <f>IF($B90="","",VLOOKUP($B90,'Class. Personale'!$B:$I,6,))</f>
        <v>LIB</v>
      </c>
      <c r="H90" s="47" t="str">
        <f>IF($B90="","",VLOOKUP($B90,'Class. Personale'!$B:$I,7,))</f>
        <v>IV</v>
      </c>
      <c r="I90" s="34">
        <v>11.58</v>
      </c>
      <c r="K90" s="32">
        <v>913</v>
      </c>
    </row>
    <row r="91" spans="1:11" x14ac:dyDescent="0.15">
      <c r="A91" s="50">
        <v>89</v>
      </c>
      <c r="C91" s="49" t="s">
        <v>79</v>
      </c>
      <c r="D91" s="49" t="s">
        <v>700</v>
      </c>
      <c r="E91" s="53" t="str">
        <f t="shared" si="22"/>
        <v>AHMEDYASSIEN</v>
      </c>
      <c r="F91" s="47" t="s">
        <v>16</v>
      </c>
      <c r="G91" s="47" t="s">
        <v>639</v>
      </c>
      <c r="H91" s="47" t="s">
        <v>181</v>
      </c>
      <c r="I91" s="34">
        <v>12.65</v>
      </c>
      <c r="K91" s="32">
        <v>912</v>
      </c>
    </row>
    <row r="92" spans="1:11" x14ac:dyDescent="0.15">
      <c r="A92" s="50">
        <v>90</v>
      </c>
      <c r="B92" s="33">
        <v>2040</v>
      </c>
      <c r="C92" s="49" t="str">
        <f>IF($B92="","",VLOOKUP($B92,'Class. Personale'!$B:$I,2,))</f>
        <v>PIZZINO</v>
      </c>
      <c r="D92" s="49" t="str">
        <f>IF($B92="","",VLOOKUP($B92,'Class. Personale'!$B:$I,3,))</f>
        <v>FRANCESCO TINO</v>
      </c>
      <c r="E92" s="53" t="str">
        <f t="shared" si="22"/>
        <v>PIZZINOFRANCESCO TINO</v>
      </c>
      <c r="F92" s="47" t="str">
        <f>IF($B92="","",VLOOKUP($B92,'Class. Personale'!$B:$I,5,))</f>
        <v>MAR</v>
      </c>
      <c r="G92" s="47" t="str">
        <f>IF($B92="","",VLOOKUP($B92,'Class. Personale'!$B:$I,6,))</f>
        <v>VV</v>
      </c>
      <c r="H92" s="47" t="str">
        <f>IF($B92="","",VLOOKUP($B92,'Class. Personale'!$B:$I,7,))</f>
        <v>IV</v>
      </c>
      <c r="I92" s="34">
        <v>12.9</v>
      </c>
      <c r="K92" s="32">
        <v>911</v>
      </c>
    </row>
    <row r="93" spans="1:11" x14ac:dyDescent="0.15">
      <c r="A93" s="50">
        <v>91</v>
      </c>
      <c r="C93" s="49" t="str">
        <f>IF($B93="","",VLOOKUP($B93,'Class. Personale'!$B:$I,2,))</f>
        <v/>
      </c>
      <c r="D93" s="49" t="str">
        <f>IF($B93="","",VLOOKUP($B93,'Class. Personale'!$B:$I,3,))</f>
        <v/>
      </c>
      <c r="E93" s="53" t="str">
        <f t="shared" si="22"/>
        <v/>
      </c>
      <c r="F93" s="47" t="str">
        <f>IF($B93="","",VLOOKUP($B93,'Class. Personale'!$B:$I,5,))</f>
        <v/>
      </c>
      <c r="G93" s="47" t="str">
        <f>IF($B93="","",VLOOKUP($B93,'Class. Personale'!$B:$I,6,))</f>
        <v/>
      </c>
      <c r="H93" s="47" t="str">
        <f>IF($B93="","",VLOOKUP($B93,'Class. Personale'!$B:$I,7,))</f>
        <v/>
      </c>
      <c r="K93" s="32">
        <v>910</v>
      </c>
    </row>
    <row r="94" spans="1:11" x14ac:dyDescent="0.15">
      <c r="A94" s="50">
        <v>92</v>
      </c>
      <c r="C94" s="49" t="str">
        <f>IF($B94="","",VLOOKUP($B94,'Class. Personale'!$B:$I,2,))</f>
        <v/>
      </c>
      <c r="D94" s="49" t="str">
        <f>IF($B94="","",VLOOKUP($B94,'Class. Personale'!$B:$I,3,))</f>
        <v/>
      </c>
      <c r="E94" s="53" t="str">
        <f t="shared" si="22"/>
        <v/>
      </c>
      <c r="F94" s="47" t="str">
        <f>IF($B94="","",VLOOKUP($B94,'Class. Personale'!$B:$I,5,))</f>
        <v/>
      </c>
      <c r="G94" s="47" t="str">
        <f>IF($B94="","",VLOOKUP($B94,'Class. Personale'!$B:$I,6,))</f>
        <v/>
      </c>
      <c r="H94" s="47" t="str">
        <f>IF($B94="","",VLOOKUP($B94,'Class. Personale'!$B:$I,7,))</f>
        <v/>
      </c>
      <c r="K94" s="32">
        <v>909</v>
      </c>
    </row>
    <row r="95" spans="1:11" x14ac:dyDescent="0.15">
      <c r="A95" s="50">
        <v>93</v>
      </c>
      <c r="C95" s="49" t="str">
        <f>IF($B95="","",VLOOKUP($B95,'Class. Personale'!$B:$I,2,))</f>
        <v/>
      </c>
      <c r="D95" s="49" t="str">
        <f>IF($B95="","",VLOOKUP($B95,'Class. Personale'!$B:$I,3,))</f>
        <v/>
      </c>
      <c r="E95" s="53" t="str">
        <f t="shared" si="22"/>
        <v/>
      </c>
      <c r="F95" s="47" t="str">
        <f>IF($B95="","",VLOOKUP($B95,'Class. Personale'!$B:$I,5,))</f>
        <v/>
      </c>
      <c r="G95" s="47" t="str">
        <f>IF($B95="","",VLOOKUP($B95,'Class. Personale'!$B:$I,6,))</f>
        <v/>
      </c>
      <c r="H95" s="47" t="str">
        <f>IF($B95="","",VLOOKUP($B95,'Class. Personale'!$B:$I,7,))</f>
        <v/>
      </c>
      <c r="K95" s="32">
        <v>908</v>
      </c>
    </row>
    <row r="96" spans="1:11" x14ac:dyDescent="0.15">
      <c r="A96" s="50">
        <v>94</v>
      </c>
      <c r="C96" s="49" t="str">
        <f>IF($B96="","",VLOOKUP($B96,'Class. Personale'!$B:$I,2,))</f>
        <v/>
      </c>
      <c r="D96" s="49" t="str">
        <f>IF($B96="","",VLOOKUP($B96,'Class. Personale'!$B:$I,3,))</f>
        <v/>
      </c>
      <c r="E96" s="53" t="str">
        <f t="shared" si="22"/>
        <v/>
      </c>
      <c r="F96" s="47" t="str">
        <f>IF($B96="","",VLOOKUP($B96,'Class. Personale'!$B:$I,5,))</f>
        <v/>
      </c>
      <c r="G96" s="47" t="str">
        <f>IF($B96="","",VLOOKUP($B96,'Class. Personale'!$B:$I,6,))</f>
        <v/>
      </c>
      <c r="H96" s="47" t="str">
        <f>IF($B96="","",VLOOKUP($B96,'Class. Personale'!$B:$I,7,))</f>
        <v/>
      </c>
      <c r="K96" s="32">
        <v>907</v>
      </c>
    </row>
    <row r="97" spans="1:11" x14ac:dyDescent="0.15">
      <c r="A97" s="50">
        <v>95</v>
      </c>
      <c r="C97" s="49" t="str">
        <f>IF($B97="","",VLOOKUP($B97,'Class. Personale'!$B:$I,2,))</f>
        <v/>
      </c>
      <c r="D97" s="49" t="str">
        <f>IF($B97="","",VLOOKUP($B97,'Class. Personale'!$B:$I,3,))</f>
        <v/>
      </c>
      <c r="E97" s="53" t="str">
        <f t="shared" si="22"/>
        <v/>
      </c>
      <c r="F97" s="47" t="str">
        <f>IF($B97="","",VLOOKUP($B97,'Class. Personale'!$B:$I,5,))</f>
        <v/>
      </c>
      <c r="G97" s="47" t="str">
        <f>IF($B97="","",VLOOKUP($B97,'Class. Personale'!$B:$I,6,))</f>
        <v/>
      </c>
      <c r="H97" s="47" t="str">
        <f>IF($B97="","",VLOOKUP($B97,'Class. Personale'!$B:$I,7,))</f>
        <v/>
      </c>
      <c r="K97" s="32">
        <v>906</v>
      </c>
    </row>
    <row r="98" spans="1:11" x14ac:dyDescent="0.15">
      <c r="A98" s="50">
        <v>96</v>
      </c>
      <c r="C98" s="49" t="str">
        <f>IF($B98="","",VLOOKUP($B98,'Class. Personale'!$B:$I,2,))</f>
        <v/>
      </c>
      <c r="D98" s="49" t="str">
        <f>IF($B98="","",VLOOKUP($B98,'Class. Personale'!$B:$I,3,))</f>
        <v/>
      </c>
      <c r="E98" s="53" t="str">
        <f t="shared" si="22"/>
        <v/>
      </c>
      <c r="F98" s="47" t="str">
        <f>IF($B98="","",VLOOKUP($B98,'Class. Personale'!$B:$I,5,))</f>
        <v/>
      </c>
      <c r="G98" s="47" t="str">
        <f>IF($B98="","",VLOOKUP($B98,'Class. Personale'!$B:$I,6,))</f>
        <v/>
      </c>
      <c r="H98" s="47" t="str">
        <f>IF($B98="","",VLOOKUP($B98,'Class. Personale'!$B:$I,7,))</f>
        <v/>
      </c>
      <c r="K98" s="32">
        <v>905</v>
      </c>
    </row>
    <row r="99" spans="1:11" x14ac:dyDescent="0.15">
      <c r="A99" s="50">
        <v>97</v>
      </c>
      <c r="C99" s="49" t="str">
        <f>IF($B99="","",VLOOKUP($B99,'Class. Personale'!$B:$I,2,))</f>
        <v/>
      </c>
      <c r="D99" s="49" t="str">
        <f>IF($B99="","",VLOOKUP($B99,'Class. Personale'!$B:$I,3,))</f>
        <v/>
      </c>
      <c r="E99" s="53" t="str">
        <f t="shared" ref="E99:E130" si="23">CONCATENATE(C99,D99)</f>
        <v/>
      </c>
      <c r="F99" s="47" t="str">
        <f>IF($B99="","",VLOOKUP($B99,'Class. Personale'!$B:$I,5,))</f>
        <v/>
      </c>
      <c r="G99" s="47" t="str">
        <f>IF($B99="","",VLOOKUP($B99,'Class. Personale'!$B:$I,6,))</f>
        <v/>
      </c>
      <c r="H99" s="47" t="str">
        <f>IF($B99="","",VLOOKUP($B99,'Class. Personale'!$B:$I,7,))</f>
        <v/>
      </c>
      <c r="K99" s="32">
        <v>904</v>
      </c>
    </row>
    <row r="100" spans="1:11" x14ac:dyDescent="0.15">
      <c r="A100" s="50">
        <v>98</v>
      </c>
      <c r="C100" s="49" t="str">
        <f>IF($B100="","",VLOOKUP($B100,'Class. Personale'!$B:$I,2,))</f>
        <v/>
      </c>
      <c r="D100" s="49" t="str">
        <f>IF($B100="","",VLOOKUP($B100,'Class. Personale'!$B:$I,3,))</f>
        <v/>
      </c>
      <c r="E100" s="53" t="str">
        <f t="shared" si="23"/>
        <v/>
      </c>
      <c r="F100" s="47" t="str">
        <f>IF($B100="","",VLOOKUP($B100,'Class. Personale'!$B:$I,5,))</f>
        <v/>
      </c>
      <c r="G100" s="47" t="str">
        <f>IF($B100="","",VLOOKUP($B100,'Class. Personale'!$B:$I,6,))</f>
        <v/>
      </c>
      <c r="H100" s="47" t="str">
        <f>IF($B100="","",VLOOKUP($B100,'Class. Personale'!$B:$I,7,))</f>
        <v/>
      </c>
      <c r="K100" s="32">
        <v>903</v>
      </c>
    </row>
    <row r="101" spans="1:11" x14ac:dyDescent="0.15">
      <c r="A101" s="50">
        <v>99</v>
      </c>
      <c r="C101" s="49" t="str">
        <f>IF($B101="","",VLOOKUP($B101,'Class. Personale'!$B:$I,2,))</f>
        <v/>
      </c>
      <c r="D101" s="49" t="str">
        <f>IF($B101="","",VLOOKUP($B101,'Class. Personale'!$B:$I,3,))</f>
        <v/>
      </c>
      <c r="E101" s="53" t="str">
        <f t="shared" si="23"/>
        <v/>
      </c>
      <c r="F101" s="47" t="str">
        <f>IF($B101="","",VLOOKUP($B101,'Class. Personale'!$B:$I,5,))</f>
        <v/>
      </c>
      <c r="G101" s="47" t="str">
        <f>IF($B101="","",VLOOKUP($B101,'Class. Personale'!$B:$I,6,))</f>
        <v/>
      </c>
      <c r="H101" s="47" t="str">
        <f>IF($B101="","",VLOOKUP($B101,'Class. Personale'!$B:$I,7,))</f>
        <v/>
      </c>
      <c r="K101" s="32">
        <v>902</v>
      </c>
    </row>
    <row r="102" spans="1:11" x14ac:dyDescent="0.15">
      <c r="A102" s="50">
        <v>100</v>
      </c>
      <c r="C102" s="49" t="str">
        <f>IF($B102="","",VLOOKUP($B102,'Class. Personale'!$B:$I,2,))</f>
        <v/>
      </c>
      <c r="D102" s="49" t="str">
        <f>IF($B102="","",VLOOKUP($B102,'Class. Personale'!$B:$I,3,))</f>
        <v/>
      </c>
      <c r="E102" s="53" t="str">
        <f t="shared" si="23"/>
        <v/>
      </c>
      <c r="F102" s="47" t="str">
        <f>IF($B102="","",VLOOKUP($B102,'Class. Personale'!$B:$I,5,))</f>
        <v/>
      </c>
      <c r="G102" s="47" t="str">
        <f>IF($B102="","",VLOOKUP($B102,'Class. Personale'!$B:$I,6,))</f>
        <v/>
      </c>
      <c r="H102" s="47" t="str">
        <f>IF($B102="","",VLOOKUP($B102,'Class. Personale'!$B:$I,7,))</f>
        <v/>
      </c>
      <c r="K102" s="32">
        <v>901</v>
      </c>
    </row>
    <row r="103" spans="1:11" x14ac:dyDescent="0.15">
      <c r="A103" s="50">
        <v>101</v>
      </c>
      <c r="C103" s="49" t="str">
        <f>IF($B103="","",VLOOKUP($B103,'Class. Personale'!$B:$I,2,))</f>
        <v/>
      </c>
      <c r="D103" s="49" t="str">
        <f>IF($B103="","",VLOOKUP($B103,'Class. Personale'!$B:$I,3,))</f>
        <v/>
      </c>
      <c r="E103" s="53" t="str">
        <f t="shared" si="23"/>
        <v/>
      </c>
      <c r="F103" s="47" t="str">
        <f>IF($B103="","",VLOOKUP($B103,'Class. Personale'!$B:$I,5,))</f>
        <v/>
      </c>
      <c r="G103" s="47" t="str">
        <f>IF($B103="","",VLOOKUP($B103,'Class. Personale'!$B:$I,6,))</f>
        <v/>
      </c>
      <c r="H103" s="47" t="str">
        <f>IF($B103="","",VLOOKUP($B103,'Class. Personale'!$B:$I,7,))</f>
        <v/>
      </c>
      <c r="K103" s="32">
        <v>900</v>
      </c>
    </row>
    <row r="104" spans="1:11" x14ac:dyDescent="0.15">
      <c r="A104" s="50">
        <v>102</v>
      </c>
      <c r="C104" s="49" t="str">
        <f>IF($B104="","",VLOOKUP($B104,'Class. Personale'!$B:$I,2,))</f>
        <v/>
      </c>
      <c r="D104" s="49" t="str">
        <f>IF($B104="","",VLOOKUP($B104,'Class. Personale'!$B:$I,3,))</f>
        <v/>
      </c>
      <c r="E104" s="53" t="str">
        <f t="shared" si="23"/>
        <v/>
      </c>
      <c r="F104" s="47" t="str">
        <f>IF($B104="","",VLOOKUP($B104,'Class. Personale'!$B:$I,5,))</f>
        <v/>
      </c>
      <c r="G104" s="47" t="str">
        <f>IF($B104="","",VLOOKUP($B104,'Class. Personale'!$B:$I,6,))</f>
        <v/>
      </c>
      <c r="H104" s="47" t="str">
        <f>IF($B104="","",VLOOKUP($B104,'Class. Personale'!$B:$I,7,))</f>
        <v/>
      </c>
      <c r="K104" s="32">
        <v>899</v>
      </c>
    </row>
    <row r="105" spans="1:11" x14ac:dyDescent="0.15">
      <c r="A105" s="50">
        <v>103</v>
      </c>
      <c r="C105" s="49" t="str">
        <f>IF($B105="","",VLOOKUP($B105,'Class. Personale'!$B:$I,2,))</f>
        <v/>
      </c>
      <c r="D105" s="49" t="str">
        <f>IF($B105="","",VLOOKUP($B105,'Class. Personale'!$B:$I,3,))</f>
        <v/>
      </c>
      <c r="E105" s="53" t="str">
        <f t="shared" si="23"/>
        <v/>
      </c>
      <c r="F105" s="47" t="str">
        <f>IF($B105="","",VLOOKUP($B105,'Class. Personale'!$B:$I,5,))</f>
        <v/>
      </c>
      <c r="G105" s="47" t="str">
        <f>IF($B105="","",VLOOKUP($B105,'Class. Personale'!$B:$I,6,))</f>
        <v/>
      </c>
      <c r="H105" s="47" t="str">
        <f>IF($B105="","",VLOOKUP($B105,'Class. Personale'!$B:$I,7,))</f>
        <v/>
      </c>
      <c r="K105" s="32">
        <v>898</v>
      </c>
    </row>
    <row r="106" spans="1:11" x14ac:dyDescent="0.15">
      <c r="A106" s="50">
        <v>104</v>
      </c>
      <c r="C106" s="49" t="str">
        <f>IF($B106="","",VLOOKUP($B106,'Class. Personale'!$B:$I,2,))</f>
        <v/>
      </c>
      <c r="D106" s="49" t="str">
        <f>IF($B106="","",VLOOKUP($B106,'Class. Personale'!$B:$I,3,))</f>
        <v/>
      </c>
      <c r="E106" s="53" t="str">
        <f t="shared" si="23"/>
        <v/>
      </c>
      <c r="F106" s="47" t="str">
        <f>IF($B106="","",VLOOKUP($B106,'Class. Personale'!$B:$I,5,))</f>
        <v/>
      </c>
      <c r="G106" s="47" t="str">
        <f>IF($B106="","",VLOOKUP($B106,'Class. Personale'!$B:$I,6,))</f>
        <v/>
      </c>
      <c r="H106" s="47" t="str">
        <f>IF($B106="","",VLOOKUP($B106,'Class. Personale'!$B:$I,7,))</f>
        <v/>
      </c>
      <c r="K106" s="32">
        <v>897</v>
      </c>
    </row>
    <row r="107" spans="1:11" x14ac:dyDescent="0.15">
      <c r="A107" s="50">
        <v>105</v>
      </c>
      <c r="C107" s="49" t="str">
        <f>IF($B107="","",VLOOKUP($B107,'Class. Personale'!$B:$I,2,))</f>
        <v/>
      </c>
      <c r="D107" s="49" t="str">
        <f>IF($B107="","",VLOOKUP($B107,'Class. Personale'!$B:$I,3,))</f>
        <v/>
      </c>
      <c r="E107" s="53" t="str">
        <f t="shared" si="23"/>
        <v/>
      </c>
      <c r="F107" s="47" t="str">
        <f>IF($B107="","",VLOOKUP($B107,'Class. Personale'!$B:$I,5,))</f>
        <v/>
      </c>
      <c r="G107" s="47" t="str">
        <f>IF($B107="","",VLOOKUP($B107,'Class. Personale'!$B:$I,6,))</f>
        <v/>
      </c>
      <c r="H107" s="47" t="str">
        <f>IF($B107="","",VLOOKUP($B107,'Class. Personale'!$B:$I,7,))</f>
        <v/>
      </c>
      <c r="K107" s="32">
        <v>896</v>
      </c>
    </row>
    <row r="108" spans="1:11" x14ac:dyDescent="0.15">
      <c r="A108" s="50">
        <v>106</v>
      </c>
      <c r="C108" s="49" t="str">
        <f>IF($B108="","",VLOOKUP($B108,'Class. Personale'!$B:$I,2,))</f>
        <v/>
      </c>
      <c r="D108" s="49" t="str">
        <f>IF($B108="","",VLOOKUP($B108,'Class. Personale'!$B:$I,3,))</f>
        <v/>
      </c>
      <c r="E108" s="53" t="str">
        <f t="shared" si="23"/>
        <v/>
      </c>
      <c r="F108" s="47" t="str">
        <f>IF($B108="","",VLOOKUP($B108,'Class. Personale'!$B:$I,5,))</f>
        <v/>
      </c>
      <c r="G108" s="47" t="str">
        <f>IF($B108="","",VLOOKUP($B108,'Class. Personale'!$B:$I,6,))</f>
        <v/>
      </c>
      <c r="H108" s="47" t="str">
        <f>IF($B108="","",VLOOKUP($B108,'Class. Personale'!$B:$I,7,))</f>
        <v/>
      </c>
      <c r="K108" s="32">
        <v>895</v>
      </c>
    </row>
    <row r="109" spans="1:11" x14ac:dyDescent="0.15">
      <c r="A109" s="50">
        <v>107</v>
      </c>
      <c r="C109" s="49" t="str">
        <f>IF($B109="","",VLOOKUP($B109,'Class. Personale'!$B:$I,2,))</f>
        <v/>
      </c>
      <c r="D109" s="49" t="str">
        <f>IF($B109="","",VLOOKUP($B109,'Class. Personale'!$B:$I,3,))</f>
        <v/>
      </c>
      <c r="E109" s="53" t="str">
        <f t="shared" si="23"/>
        <v/>
      </c>
      <c r="F109" s="47" t="str">
        <f>IF($B109="","",VLOOKUP($B109,'Class. Personale'!$B:$I,5,))</f>
        <v/>
      </c>
      <c r="G109" s="47" t="str">
        <f>IF($B109="","",VLOOKUP($B109,'Class. Personale'!$B:$I,6,))</f>
        <v/>
      </c>
      <c r="H109" s="47" t="str">
        <f>IF($B109="","",VLOOKUP($B109,'Class. Personale'!$B:$I,7,))</f>
        <v/>
      </c>
      <c r="K109" s="32">
        <v>894</v>
      </c>
    </row>
    <row r="110" spans="1:11" x14ac:dyDescent="0.15">
      <c r="A110" s="50">
        <v>108</v>
      </c>
      <c r="C110" s="49" t="str">
        <f>IF($B110="","",VLOOKUP($B110,'Class. Personale'!$B:$I,2,))</f>
        <v/>
      </c>
      <c r="D110" s="49" t="str">
        <f>IF($B110="","",VLOOKUP($B110,'Class. Personale'!$B:$I,3,))</f>
        <v/>
      </c>
      <c r="E110" s="53" t="str">
        <f t="shared" si="23"/>
        <v/>
      </c>
      <c r="F110" s="47" t="str">
        <f>IF($B110="","",VLOOKUP($B110,'Class. Personale'!$B:$I,5,))</f>
        <v/>
      </c>
      <c r="G110" s="47" t="str">
        <f>IF($B110="","",VLOOKUP($B110,'Class. Personale'!$B:$I,6,))</f>
        <v/>
      </c>
      <c r="H110" s="47" t="str">
        <f>IF($B110="","",VLOOKUP($B110,'Class. Personale'!$B:$I,7,))</f>
        <v/>
      </c>
      <c r="K110" s="32">
        <v>893</v>
      </c>
    </row>
    <row r="111" spans="1:11" x14ac:dyDescent="0.15">
      <c r="A111" s="50">
        <v>109</v>
      </c>
      <c r="C111" s="49" t="str">
        <f>IF($B111="","",VLOOKUP($B111,'Class. Personale'!$B:$I,2,))</f>
        <v/>
      </c>
      <c r="D111" s="49" t="str">
        <f>IF($B111="","",VLOOKUP($B111,'Class. Personale'!$B:$I,3,))</f>
        <v/>
      </c>
      <c r="E111" s="53" t="str">
        <f t="shared" si="23"/>
        <v/>
      </c>
      <c r="F111" s="47" t="str">
        <f>IF($B111="","",VLOOKUP($B111,'Class. Personale'!$B:$I,5,))</f>
        <v/>
      </c>
      <c r="G111" s="47" t="str">
        <f>IF($B111="","",VLOOKUP($B111,'Class. Personale'!$B:$I,6,))</f>
        <v/>
      </c>
      <c r="H111" s="47" t="str">
        <f>IF($B111="","",VLOOKUP($B111,'Class. Personale'!$B:$I,7,))</f>
        <v/>
      </c>
      <c r="K111" s="32">
        <v>892</v>
      </c>
    </row>
    <row r="112" spans="1:11" x14ac:dyDescent="0.15">
      <c r="A112" s="50">
        <v>110</v>
      </c>
      <c r="C112" s="49" t="str">
        <f>IF($B112="","",VLOOKUP($B112,'Class. Personale'!$B:$I,2,))</f>
        <v/>
      </c>
      <c r="D112" s="49" t="str">
        <f>IF($B112="","",VLOOKUP($B112,'Class. Personale'!$B:$I,3,))</f>
        <v/>
      </c>
      <c r="E112" s="53" t="str">
        <f t="shared" si="23"/>
        <v/>
      </c>
      <c r="F112" s="47" t="str">
        <f>IF($B112="","",VLOOKUP($B112,'Class. Personale'!$B:$I,5,))</f>
        <v/>
      </c>
      <c r="G112" s="47" t="str">
        <f>IF($B112="","",VLOOKUP($B112,'Class. Personale'!$B:$I,6,))</f>
        <v/>
      </c>
      <c r="H112" s="47" t="str">
        <f>IF($B112="","",VLOOKUP($B112,'Class. Personale'!$B:$I,7,))</f>
        <v/>
      </c>
      <c r="K112" s="32">
        <v>891</v>
      </c>
    </row>
    <row r="113" spans="1:11" x14ac:dyDescent="0.15">
      <c r="A113" s="50">
        <v>111</v>
      </c>
      <c r="C113" s="49" t="str">
        <f>IF($B113="","",VLOOKUP($B113,'Class. Personale'!$B:$I,2,))</f>
        <v/>
      </c>
      <c r="D113" s="49" t="str">
        <f>IF($B113="","",VLOOKUP($B113,'Class. Personale'!$B:$I,3,))</f>
        <v/>
      </c>
      <c r="E113" s="53" t="str">
        <f t="shared" si="23"/>
        <v/>
      </c>
      <c r="F113" s="47" t="str">
        <f>IF($B113="","",VLOOKUP($B113,'Class. Personale'!$B:$I,5,))</f>
        <v/>
      </c>
      <c r="G113" s="47" t="str">
        <f>IF($B113="","",VLOOKUP($B113,'Class. Personale'!$B:$I,6,))</f>
        <v/>
      </c>
      <c r="H113" s="47" t="str">
        <f>IF($B113="","",VLOOKUP($B113,'Class. Personale'!$B:$I,7,))</f>
        <v/>
      </c>
      <c r="K113" s="32">
        <v>890</v>
      </c>
    </row>
    <row r="114" spans="1:11" x14ac:dyDescent="0.15">
      <c r="A114" s="50">
        <v>112</v>
      </c>
      <c r="C114" s="49" t="str">
        <f>IF($B114="","",VLOOKUP($B114,'Class. Personale'!$B:$I,2,))</f>
        <v/>
      </c>
      <c r="D114" s="49" t="str">
        <f>IF($B114="","",VLOOKUP($B114,'Class. Personale'!$B:$I,3,))</f>
        <v/>
      </c>
      <c r="E114" s="53" t="str">
        <f t="shared" si="23"/>
        <v/>
      </c>
      <c r="F114" s="47" t="str">
        <f>IF($B114="","",VLOOKUP($B114,'Class. Personale'!$B:$I,5,))</f>
        <v/>
      </c>
      <c r="G114" s="47" t="str">
        <f>IF($B114="","",VLOOKUP($B114,'Class. Personale'!$B:$I,6,))</f>
        <v/>
      </c>
      <c r="H114" s="47" t="str">
        <f>IF($B114="","",VLOOKUP($B114,'Class. Personale'!$B:$I,7,))</f>
        <v/>
      </c>
      <c r="K114" s="32">
        <v>889</v>
      </c>
    </row>
    <row r="115" spans="1:11" x14ac:dyDescent="0.15">
      <c r="A115" s="50">
        <v>113</v>
      </c>
      <c r="C115" s="49" t="str">
        <f>IF($B115="","",VLOOKUP($B115,'Class. Personale'!$B:$I,2,))</f>
        <v/>
      </c>
      <c r="D115" s="49" t="str">
        <f>IF($B115="","",VLOOKUP($B115,'Class. Personale'!$B:$I,3,))</f>
        <v/>
      </c>
      <c r="E115" s="53" t="str">
        <f t="shared" si="23"/>
        <v/>
      </c>
      <c r="F115" s="47" t="str">
        <f>IF($B115="","",VLOOKUP($B115,'Class. Personale'!$B:$I,5,))</f>
        <v/>
      </c>
      <c r="G115" s="47" t="str">
        <f>IF($B115="","",VLOOKUP($B115,'Class. Personale'!$B:$I,6,))</f>
        <v/>
      </c>
      <c r="H115" s="47" t="str">
        <f>IF($B115="","",VLOOKUP($B115,'Class. Personale'!$B:$I,7,))</f>
        <v/>
      </c>
      <c r="K115" s="32">
        <v>888</v>
      </c>
    </row>
    <row r="116" spans="1:11" x14ac:dyDescent="0.15">
      <c r="A116" s="50">
        <v>114</v>
      </c>
      <c r="C116" s="49" t="str">
        <f>IF($B116="","",VLOOKUP($B116,'Class. Personale'!$B:$I,2,))</f>
        <v/>
      </c>
      <c r="D116" s="49" t="str">
        <f>IF($B116="","",VLOOKUP($B116,'Class. Personale'!$B:$I,3,))</f>
        <v/>
      </c>
      <c r="E116" s="53" t="str">
        <f t="shared" si="23"/>
        <v/>
      </c>
      <c r="F116" s="47" t="str">
        <f>IF($B116="","",VLOOKUP($B116,'Class. Personale'!$B:$I,5,))</f>
        <v/>
      </c>
      <c r="G116" s="47" t="str">
        <f>IF($B116="","",VLOOKUP($B116,'Class. Personale'!$B:$I,6,))</f>
        <v/>
      </c>
      <c r="H116" s="47" t="str">
        <f>IF($B116="","",VLOOKUP($B116,'Class. Personale'!$B:$I,7,))</f>
        <v/>
      </c>
      <c r="K116" s="32">
        <v>887</v>
      </c>
    </row>
    <row r="117" spans="1:11" x14ac:dyDescent="0.15">
      <c r="A117" s="50">
        <v>115</v>
      </c>
      <c r="C117" s="49" t="str">
        <f>IF($B117="","",VLOOKUP($B117,'Class. Personale'!$B:$I,2,))</f>
        <v/>
      </c>
      <c r="D117" s="49" t="str">
        <f>IF($B117="","",VLOOKUP($B117,'Class. Personale'!$B:$I,3,))</f>
        <v/>
      </c>
      <c r="E117" s="53" t="str">
        <f t="shared" si="23"/>
        <v/>
      </c>
      <c r="F117" s="47" t="str">
        <f>IF($B117="","",VLOOKUP($B117,'Class. Personale'!$B:$I,5,))</f>
        <v/>
      </c>
      <c r="G117" s="47" t="str">
        <f>IF($B117="","",VLOOKUP($B117,'Class. Personale'!$B:$I,6,))</f>
        <v/>
      </c>
      <c r="H117" s="47" t="str">
        <f>IF($B117="","",VLOOKUP($B117,'Class. Personale'!$B:$I,7,))</f>
        <v/>
      </c>
      <c r="K117" s="32">
        <v>886</v>
      </c>
    </row>
    <row r="118" spans="1:11" x14ac:dyDescent="0.15">
      <c r="A118" s="50">
        <v>116</v>
      </c>
      <c r="C118" s="49" t="str">
        <f>IF($B118="","",VLOOKUP($B118,'Class. Personale'!$B:$I,2,))</f>
        <v/>
      </c>
      <c r="D118" s="49" t="str">
        <f>IF($B118="","",VLOOKUP($B118,'Class. Personale'!$B:$I,3,))</f>
        <v/>
      </c>
      <c r="E118" s="53" t="str">
        <f t="shared" si="23"/>
        <v/>
      </c>
      <c r="F118" s="47" t="str">
        <f>IF($B118="","",VLOOKUP($B118,'Class. Personale'!$B:$I,5,))</f>
        <v/>
      </c>
      <c r="G118" s="47" t="str">
        <f>IF($B118="","",VLOOKUP($B118,'Class. Personale'!$B:$I,6,))</f>
        <v/>
      </c>
      <c r="H118" s="47" t="str">
        <f>IF($B118="","",VLOOKUP($B118,'Class. Personale'!$B:$I,7,))</f>
        <v/>
      </c>
      <c r="K118" s="32">
        <v>885</v>
      </c>
    </row>
    <row r="119" spans="1:11" x14ac:dyDescent="0.15">
      <c r="A119" s="50">
        <v>117</v>
      </c>
      <c r="C119" s="49" t="str">
        <f>IF($B119="","",VLOOKUP($B119,'Class. Personale'!$B:$I,2,))</f>
        <v/>
      </c>
      <c r="D119" s="49" t="str">
        <f>IF($B119="","",VLOOKUP($B119,'Class. Personale'!$B:$I,3,))</f>
        <v/>
      </c>
      <c r="E119" s="53" t="str">
        <f t="shared" si="23"/>
        <v/>
      </c>
      <c r="F119" s="47" t="str">
        <f>IF($B119="","",VLOOKUP($B119,'Class. Personale'!$B:$I,5,))</f>
        <v/>
      </c>
      <c r="G119" s="47" t="str">
        <f>IF($B119="","",VLOOKUP($B119,'Class. Personale'!$B:$I,6,))</f>
        <v/>
      </c>
      <c r="H119" s="47" t="str">
        <f>IF($B119="","",VLOOKUP($B119,'Class. Personale'!$B:$I,7,))</f>
        <v/>
      </c>
      <c r="K119" s="32">
        <v>884</v>
      </c>
    </row>
    <row r="120" spans="1:11" x14ac:dyDescent="0.15">
      <c r="A120" s="50">
        <v>118</v>
      </c>
      <c r="C120" s="49" t="str">
        <f>IF($B120="","",VLOOKUP($B120,'Class. Personale'!$B:$I,2,))</f>
        <v/>
      </c>
      <c r="D120" s="49" t="str">
        <f>IF($B120="","",VLOOKUP($B120,'Class. Personale'!$B:$I,3,))</f>
        <v/>
      </c>
      <c r="E120" s="53" t="str">
        <f t="shared" si="23"/>
        <v/>
      </c>
      <c r="F120" s="47" t="str">
        <f>IF($B120="","",VLOOKUP($B120,'Class. Personale'!$B:$I,5,))</f>
        <v/>
      </c>
      <c r="G120" s="47" t="str">
        <f>IF($B120="","",VLOOKUP($B120,'Class. Personale'!$B:$I,6,))</f>
        <v/>
      </c>
      <c r="H120" s="47" t="str">
        <f>IF($B120="","",VLOOKUP($B120,'Class. Personale'!$B:$I,7,))</f>
        <v/>
      </c>
      <c r="K120" s="32">
        <v>883</v>
      </c>
    </row>
    <row r="121" spans="1:11" x14ac:dyDescent="0.15">
      <c r="A121" s="50">
        <v>119</v>
      </c>
      <c r="C121" s="49" t="str">
        <f>IF($B121="","",VLOOKUP($B121,'Class. Personale'!$B:$I,2,))</f>
        <v/>
      </c>
      <c r="D121" s="49" t="str">
        <f>IF($B121="","",VLOOKUP($B121,'Class. Personale'!$B:$I,3,))</f>
        <v/>
      </c>
      <c r="E121" s="53" t="str">
        <f t="shared" si="23"/>
        <v/>
      </c>
      <c r="F121" s="47" t="str">
        <f>IF($B121="","",VLOOKUP($B121,'Class. Personale'!$B:$I,5,))</f>
        <v/>
      </c>
      <c r="G121" s="47" t="str">
        <f>IF($B121="","",VLOOKUP($B121,'Class. Personale'!$B:$I,6,))</f>
        <v/>
      </c>
      <c r="H121" s="47" t="str">
        <f>IF($B121="","",VLOOKUP($B121,'Class. Personale'!$B:$I,7,))</f>
        <v/>
      </c>
      <c r="K121" s="32">
        <v>882</v>
      </c>
    </row>
    <row r="122" spans="1:11" x14ac:dyDescent="0.15">
      <c r="A122" s="50">
        <v>120</v>
      </c>
      <c r="C122" s="49" t="str">
        <f>IF($B122="","",VLOOKUP($B122,'Class. Personale'!$B:$I,2,))</f>
        <v/>
      </c>
      <c r="D122" s="49" t="str">
        <f>IF($B122="","",VLOOKUP($B122,'Class. Personale'!$B:$I,3,))</f>
        <v/>
      </c>
      <c r="E122" s="53" t="str">
        <f t="shared" si="23"/>
        <v/>
      </c>
      <c r="F122" s="47" t="str">
        <f>IF($B122="","",VLOOKUP($B122,'Class. Personale'!$B:$I,5,))</f>
        <v/>
      </c>
      <c r="G122" s="47" t="str">
        <f>IF($B122="","",VLOOKUP($B122,'Class. Personale'!$B:$I,6,))</f>
        <v/>
      </c>
      <c r="H122" s="47" t="str">
        <f>IF($B122="","",VLOOKUP($B122,'Class. Personale'!$B:$I,7,))</f>
        <v/>
      </c>
      <c r="K122" s="32">
        <v>881</v>
      </c>
    </row>
    <row r="123" spans="1:11" x14ac:dyDescent="0.15">
      <c r="A123" s="50">
        <v>121</v>
      </c>
      <c r="C123" s="49" t="str">
        <f>IF($B123="","",VLOOKUP($B123,'Class. Personale'!$B:$I,2,))</f>
        <v/>
      </c>
      <c r="D123" s="49" t="str">
        <f>IF($B123="","",VLOOKUP($B123,'Class. Personale'!$B:$I,3,))</f>
        <v/>
      </c>
      <c r="E123" s="53" t="str">
        <f t="shared" si="23"/>
        <v/>
      </c>
      <c r="F123" s="47" t="str">
        <f>IF($B123="","",VLOOKUP($B123,'Class. Personale'!$B:$I,5,))</f>
        <v/>
      </c>
      <c r="G123" s="47" t="str">
        <f>IF($B123="","",VLOOKUP($B123,'Class. Personale'!$B:$I,6,))</f>
        <v/>
      </c>
      <c r="H123" s="47" t="str">
        <f>IF($B123="","",VLOOKUP($B123,'Class. Personale'!$B:$I,7,))</f>
        <v/>
      </c>
      <c r="K123" s="32">
        <v>880</v>
      </c>
    </row>
    <row r="124" spans="1:11" x14ac:dyDescent="0.15">
      <c r="A124" s="50">
        <v>122</v>
      </c>
      <c r="C124" s="49" t="str">
        <f>IF($B124="","",VLOOKUP($B124,'Class. Personale'!$B:$I,2,))</f>
        <v/>
      </c>
      <c r="D124" s="49" t="str">
        <f>IF($B124="","",VLOOKUP($B124,'Class. Personale'!$B:$I,3,))</f>
        <v/>
      </c>
      <c r="E124" s="53" t="str">
        <f t="shared" si="23"/>
        <v/>
      </c>
      <c r="F124" s="47" t="str">
        <f>IF($B124="","",VLOOKUP($B124,'Class. Personale'!$B:$I,5,))</f>
        <v/>
      </c>
      <c r="G124" s="47" t="str">
        <f>IF($B124="","",VLOOKUP($B124,'Class. Personale'!$B:$I,6,))</f>
        <v/>
      </c>
      <c r="H124" s="47" t="str">
        <f>IF($B124="","",VLOOKUP($B124,'Class. Personale'!$B:$I,7,))</f>
        <v/>
      </c>
      <c r="K124" s="32">
        <v>879</v>
      </c>
    </row>
    <row r="125" spans="1:11" x14ac:dyDescent="0.15">
      <c r="A125" s="50">
        <v>123</v>
      </c>
      <c r="C125" s="49" t="str">
        <f>IF($B125="","",VLOOKUP($B125,'Class. Personale'!$B:$I,2,))</f>
        <v/>
      </c>
      <c r="D125" s="49" t="str">
        <f>IF($B125="","",VLOOKUP($B125,'Class. Personale'!$B:$I,3,))</f>
        <v/>
      </c>
      <c r="E125" s="53" t="str">
        <f t="shared" si="23"/>
        <v/>
      </c>
      <c r="F125" s="47" t="str">
        <f>IF($B125="","",VLOOKUP($B125,'Class. Personale'!$B:$I,5,))</f>
        <v/>
      </c>
      <c r="G125" s="47" t="str">
        <f>IF($B125="","",VLOOKUP($B125,'Class. Personale'!$B:$I,6,))</f>
        <v/>
      </c>
      <c r="H125" s="47" t="str">
        <f>IF($B125="","",VLOOKUP($B125,'Class. Personale'!$B:$I,7,))</f>
        <v/>
      </c>
      <c r="K125" s="32">
        <v>878</v>
      </c>
    </row>
    <row r="126" spans="1:11" x14ac:dyDescent="0.15">
      <c r="A126" s="50">
        <v>124</v>
      </c>
      <c r="C126" s="49" t="str">
        <f>IF($B126="","",VLOOKUP($B126,'Class. Personale'!$B:$I,2,))</f>
        <v/>
      </c>
      <c r="D126" s="49" t="str">
        <f>IF($B126="","",VLOOKUP($B126,'Class. Personale'!$B:$I,3,))</f>
        <v/>
      </c>
      <c r="E126" s="53" t="str">
        <f t="shared" si="23"/>
        <v/>
      </c>
      <c r="F126" s="47" t="str">
        <f>IF($B126="","",VLOOKUP($B126,'Class. Personale'!$B:$I,5,))</f>
        <v/>
      </c>
      <c r="G126" s="47" t="str">
        <f>IF($B126="","",VLOOKUP($B126,'Class. Personale'!$B:$I,6,))</f>
        <v/>
      </c>
      <c r="H126" s="47" t="str">
        <f>IF($B126="","",VLOOKUP($B126,'Class. Personale'!$B:$I,7,))</f>
        <v/>
      </c>
      <c r="K126" s="32">
        <v>877</v>
      </c>
    </row>
    <row r="127" spans="1:11" x14ac:dyDescent="0.15">
      <c r="A127" s="50">
        <v>125</v>
      </c>
      <c r="C127" s="49" t="str">
        <f>IF($B127="","",VLOOKUP($B127,'Class. Personale'!$B:$I,2,))</f>
        <v/>
      </c>
      <c r="D127" s="49" t="str">
        <f>IF($B127="","",VLOOKUP($B127,'Class. Personale'!$B:$I,3,))</f>
        <v/>
      </c>
      <c r="E127" s="53" t="str">
        <f t="shared" si="23"/>
        <v/>
      </c>
      <c r="F127" s="47" t="str">
        <f>IF($B127="","",VLOOKUP($B127,'Class. Personale'!$B:$I,5,))</f>
        <v/>
      </c>
      <c r="G127" s="47" t="str">
        <f>IF($B127="","",VLOOKUP($B127,'Class. Personale'!$B:$I,6,))</f>
        <v/>
      </c>
      <c r="H127" s="47" t="str">
        <f>IF($B127="","",VLOOKUP($B127,'Class. Personale'!$B:$I,7,))</f>
        <v/>
      </c>
      <c r="K127" s="32">
        <v>876</v>
      </c>
    </row>
    <row r="128" spans="1:11" x14ac:dyDescent="0.15">
      <c r="A128" s="50">
        <v>126</v>
      </c>
      <c r="C128" s="49" t="str">
        <f>IF($B128="","",VLOOKUP($B128,'Class. Personale'!$B:$I,2,))</f>
        <v/>
      </c>
      <c r="D128" s="49" t="str">
        <f>IF($B128="","",VLOOKUP($B128,'Class. Personale'!$B:$I,3,))</f>
        <v/>
      </c>
      <c r="E128" s="53" t="str">
        <f t="shared" si="23"/>
        <v/>
      </c>
      <c r="F128" s="47" t="str">
        <f>IF($B128="","",VLOOKUP($B128,'Class. Personale'!$B:$I,5,))</f>
        <v/>
      </c>
      <c r="G128" s="47" t="str">
        <f>IF($B128="","",VLOOKUP($B128,'Class. Personale'!$B:$I,6,))</f>
        <v/>
      </c>
      <c r="H128" s="47" t="str">
        <f>IF($B128="","",VLOOKUP($B128,'Class. Personale'!$B:$I,7,))</f>
        <v/>
      </c>
      <c r="K128" s="32">
        <v>875</v>
      </c>
    </row>
    <row r="129" spans="1:11" x14ac:dyDescent="0.15">
      <c r="A129" s="50">
        <v>127</v>
      </c>
      <c r="C129" s="49" t="str">
        <f>IF($B129="","",VLOOKUP($B129,'Class. Personale'!$B:$I,2,))</f>
        <v/>
      </c>
      <c r="D129" s="49" t="str">
        <f>IF($B129="","",VLOOKUP($B129,'Class. Personale'!$B:$I,3,))</f>
        <v/>
      </c>
      <c r="E129" s="53" t="str">
        <f t="shared" si="23"/>
        <v/>
      </c>
      <c r="F129" s="47" t="str">
        <f>IF($B129="","",VLOOKUP($B129,'Class. Personale'!$B:$I,5,))</f>
        <v/>
      </c>
      <c r="G129" s="47" t="str">
        <f>IF($B129="","",VLOOKUP($B129,'Class. Personale'!$B:$I,6,))</f>
        <v/>
      </c>
      <c r="H129" s="47" t="str">
        <f>IF($B129="","",VLOOKUP($B129,'Class. Personale'!$B:$I,7,))</f>
        <v/>
      </c>
      <c r="K129" s="32">
        <v>874</v>
      </c>
    </row>
    <row r="130" spans="1:11" x14ac:dyDescent="0.15">
      <c r="A130" s="50">
        <v>128</v>
      </c>
      <c r="C130" s="49" t="str">
        <f>IF($B130="","",VLOOKUP($B130,'Class. Personale'!$B:$I,2,))</f>
        <v/>
      </c>
      <c r="D130" s="49" t="str">
        <f>IF($B130="","",VLOOKUP($B130,'Class. Personale'!$B:$I,3,))</f>
        <v/>
      </c>
      <c r="E130" s="53" t="str">
        <f t="shared" si="23"/>
        <v/>
      </c>
      <c r="F130" s="47" t="str">
        <f>IF($B130="","",VLOOKUP($B130,'Class. Personale'!$B:$I,5,))</f>
        <v/>
      </c>
      <c r="G130" s="47" t="str">
        <f>IF($B130="","",VLOOKUP($B130,'Class. Personale'!$B:$I,6,))</f>
        <v/>
      </c>
      <c r="H130" s="47" t="str">
        <f>IF($B130="","",VLOOKUP($B130,'Class. Personale'!$B:$I,7,))</f>
        <v/>
      </c>
      <c r="K130" s="32">
        <v>873</v>
      </c>
    </row>
    <row r="131" spans="1:11" x14ac:dyDescent="0.15">
      <c r="A131" s="50">
        <v>129</v>
      </c>
      <c r="C131" s="49" t="str">
        <f>IF($B131="","",VLOOKUP($B131,'Class. Personale'!$B:$I,2,))</f>
        <v/>
      </c>
      <c r="D131" s="49" t="str">
        <f>IF($B131="","",VLOOKUP($B131,'Class. Personale'!$B:$I,3,))</f>
        <v/>
      </c>
      <c r="E131" s="53" t="str">
        <f t="shared" ref="E131:E152" si="24">CONCATENATE(C131,D131)</f>
        <v/>
      </c>
      <c r="F131" s="47" t="str">
        <f>IF($B131="","",VLOOKUP($B131,'Class. Personale'!$B:$I,5,))</f>
        <v/>
      </c>
      <c r="G131" s="47" t="str">
        <f>IF($B131="","",VLOOKUP($B131,'Class. Personale'!$B:$I,6,))</f>
        <v/>
      </c>
      <c r="H131" s="47" t="str">
        <f>IF($B131="","",VLOOKUP($B131,'Class. Personale'!$B:$I,7,))</f>
        <v/>
      </c>
      <c r="K131" s="32">
        <v>872</v>
      </c>
    </row>
    <row r="132" spans="1:11" x14ac:dyDescent="0.15">
      <c r="A132" s="50">
        <v>130</v>
      </c>
      <c r="C132" s="49" t="str">
        <f>IF($B132="","",VLOOKUP($B132,'Class. Personale'!$B:$I,2,))</f>
        <v/>
      </c>
      <c r="D132" s="49" t="str">
        <f>IF($B132="","",VLOOKUP($B132,'Class. Personale'!$B:$I,3,))</f>
        <v/>
      </c>
      <c r="E132" s="53" t="str">
        <f t="shared" si="24"/>
        <v/>
      </c>
      <c r="F132" s="47" t="str">
        <f>IF($B132="","",VLOOKUP($B132,'Class. Personale'!$B:$I,5,))</f>
        <v/>
      </c>
      <c r="G132" s="47" t="str">
        <f>IF($B132="","",VLOOKUP($B132,'Class. Personale'!$B:$I,6,))</f>
        <v/>
      </c>
      <c r="H132" s="47" t="str">
        <f>IF($B132="","",VLOOKUP($B132,'Class. Personale'!$B:$I,7,))</f>
        <v/>
      </c>
      <c r="K132" s="32">
        <v>871</v>
      </c>
    </row>
    <row r="133" spans="1:11" x14ac:dyDescent="0.15">
      <c r="A133" s="50">
        <v>131</v>
      </c>
      <c r="C133" s="49" t="str">
        <f>IF($B133="","",VLOOKUP($B133,'Class. Personale'!$B:$I,2,))</f>
        <v/>
      </c>
      <c r="D133" s="49" t="str">
        <f>IF($B133="","",VLOOKUP($B133,'Class. Personale'!$B:$I,3,))</f>
        <v/>
      </c>
      <c r="E133" s="53" t="str">
        <f t="shared" si="24"/>
        <v/>
      </c>
      <c r="F133" s="47" t="str">
        <f>IF($B133="","",VLOOKUP($B133,'Class. Personale'!$B:$I,5,))</f>
        <v/>
      </c>
      <c r="G133" s="47" t="str">
        <f>IF($B133="","",VLOOKUP($B133,'Class. Personale'!$B:$I,6,))</f>
        <v/>
      </c>
      <c r="H133" s="47" t="str">
        <f>IF($B133="","",VLOOKUP($B133,'Class. Personale'!$B:$I,7,))</f>
        <v/>
      </c>
      <c r="K133" s="32">
        <v>870</v>
      </c>
    </row>
    <row r="134" spans="1:11" x14ac:dyDescent="0.15">
      <c r="A134" s="50">
        <v>132</v>
      </c>
      <c r="C134" s="49" t="str">
        <f>IF($B134="","",VLOOKUP($B134,'Class. Personale'!$B:$I,2,))</f>
        <v/>
      </c>
      <c r="D134" s="49" t="str">
        <f>IF($B134="","",VLOOKUP($B134,'Class. Personale'!$B:$I,3,))</f>
        <v/>
      </c>
      <c r="E134" s="53" t="str">
        <f t="shared" si="24"/>
        <v/>
      </c>
      <c r="F134" s="47" t="str">
        <f>IF($B134="","",VLOOKUP($B134,'Class. Personale'!$B:$I,5,))</f>
        <v/>
      </c>
      <c r="G134" s="47" t="str">
        <f>IF($B134="","",VLOOKUP($B134,'Class. Personale'!$B:$I,6,))</f>
        <v/>
      </c>
      <c r="H134" s="47" t="str">
        <f>IF($B134="","",VLOOKUP($B134,'Class. Personale'!$B:$I,7,))</f>
        <v/>
      </c>
      <c r="K134" s="32">
        <v>869</v>
      </c>
    </row>
    <row r="135" spans="1:11" x14ac:dyDescent="0.15">
      <c r="A135" s="50">
        <v>133</v>
      </c>
      <c r="C135" s="49" t="str">
        <f>IF($B135="","",VLOOKUP($B135,'Class. Personale'!$B:$I,2,))</f>
        <v/>
      </c>
      <c r="D135" s="49" t="str">
        <f>IF($B135="","",VLOOKUP($B135,'Class. Personale'!$B:$I,3,))</f>
        <v/>
      </c>
      <c r="E135" s="53" t="str">
        <f t="shared" si="24"/>
        <v/>
      </c>
      <c r="F135" s="47" t="str">
        <f>IF($B135="","",VLOOKUP($B135,'Class. Personale'!$B:$I,5,))</f>
        <v/>
      </c>
      <c r="G135" s="47" t="str">
        <f>IF($B135="","",VLOOKUP($B135,'Class. Personale'!$B:$I,6,))</f>
        <v/>
      </c>
      <c r="H135" s="47" t="str">
        <f>IF($B135="","",VLOOKUP($B135,'Class. Personale'!$B:$I,7,))</f>
        <v/>
      </c>
      <c r="K135" s="32">
        <v>868</v>
      </c>
    </row>
    <row r="136" spans="1:11" x14ac:dyDescent="0.15">
      <c r="A136" s="50">
        <v>134</v>
      </c>
      <c r="C136" s="49" t="str">
        <f>IF($B136="","",VLOOKUP($B136,'Class. Personale'!$B:$I,2,))</f>
        <v/>
      </c>
      <c r="D136" s="49" t="str">
        <f>IF($B136="","",VLOOKUP($B136,'Class. Personale'!$B:$I,3,))</f>
        <v/>
      </c>
      <c r="E136" s="53" t="str">
        <f t="shared" si="24"/>
        <v/>
      </c>
      <c r="F136" s="47" t="str">
        <f>IF($B136="","",VLOOKUP($B136,'Class. Personale'!$B:$I,5,))</f>
        <v/>
      </c>
      <c r="G136" s="47" t="str">
        <f>IF($B136="","",VLOOKUP($B136,'Class. Personale'!$B:$I,6,))</f>
        <v/>
      </c>
      <c r="H136" s="47" t="str">
        <f>IF($B136="","",VLOOKUP($B136,'Class. Personale'!$B:$I,7,))</f>
        <v/>
      </c>
      <c r="K136" s="32">
        <v>867</v>
      </c>
    </row>
    <row r="137" spans="1:11" x14ac:dyDescent="0.15">
      <c r="A137" s="50">
        <v>135</v>
      </c>
      <c r="C137" s="49" t="str">
        <f>IF($B137="","",VLOOKUP($B137,'Class. Personale'!$B:$I,2,))</f>
        <v/>
      </c>
      <c r="D137" s="49" t="str">
        <f>IF($B137="","",VLOOKUP($B137,'Class. Personale'!$B:$I,3,))</f>
        <v/>
      </c>
      <c r="E137" s="53" t="str">
        <f t="shared" si="24"/>
        <v/>
      </c>
      <c r="F137" s="47" t="str">
        <f>IF($B137="","",VLOOKUP($B137,'Class. Personale'!$B:$I,5,))</f>
        <v/>
      </c>
      <c r="G137" s="47" t="str">
        <f>IF($B137="","",VLOOKUP($B137,'Class. Personale'!$B:$I,6,))</f>
        <v/>
      </c>
      <c r="H137" s="47" t="str">
        <f>IF($B137="","",VLOOKUP($B137,'Class. Personale'!$B:$I,7,))</f>
        <v/>
      </c>
      <c r="K137" s="32">
        <v>866</v>
      </c>
    </row>
    <row r="138" spans="1:11" x14ac:dyDescent="0.15">
      <c r="A138" s="50">
        <v>136</v>
      </c>
      <c r="C138" s="49" t="str">
        <f>IF($B138="","",VLOOKUP($B138,'Class. Personale'!$B:$I,2,))</f>
        <v/>
      </c>
      <c r="D138" s="49" t="str">
        <f>IF($B138="","",VLOOKUP($B138,'Class. Personale'!$B:$I,3,))</f>
        <v/>
      </c>
      <c r="E138" s="53" t="str">
        <f t="shared" si="24"/>
        <v/>
      </c>
      <c r="F138" s="47" t="str">
        <f>IF($B138="","",VLOOKUP($B138,'Class. Personale'!$B:$I,5,))</f>
        <v/>
      </c>
      <c r="G138" s="47" t="str">
        <f>IF($B138="","",VLOOKUP($B138,'Class. Personale'!$B:$I,6,))</f>
        <v/>
      </c>
      <c r="H138" s="47" t="str">
        <f>IF($B138="","",VLOOKUP($B138,'Class. Personale'!$B:$I,7,))</f>
        <v/>
      </c>
      <c r="K138" s="32">
        <v>865</v>
      </c>
    </row>
    <row r="139" spans="1:11" x14ac:dyDescent="0.15">
      <c r="A139" s="50">
        <v>137</v>
      </c>
      <c r="C139" s="49" t="str">
        <f>IF($B139="","",VLOOKUP($B139,'Class. Personale'!$B:$I,2,))</f>
        <v/>
      </c>
      <c r="D139" s="49" t="str">
        <f>IF($B139="","",VLOOKUP($B139,'Class. Personale'!$B:$I,3,))</f>
        <v/>
      </c>
      <c r="E139" s="53" t="str">
        <f t="shared" si="24"/>
        <v/>
      </c>
      <c r="F139" s="47" t="str">
        <f>IF($B139="","",VLOOKUP($B139,'Class. Personale'!$B:$I,5,))</f>
        <v/>
      </c>
      <c r="G139" s="47" t="str">
        <f>IF($B139="","",VLOOKUP($B139,'Class. Personale'!$B:$I,6,))</f>
        <v/>
      </c>
      <c r="H139" s="47" t="str">
        <f>IF($B139="","",VLOOKUP($B139,'Class. Personale'!$B:$I,7,))</f>
        <v/>
      </c>
      <c r="K139" s="32">
        <v>864</v>
      </c>
    </row>
    <row r="140" spans="1:11" x14ac:dyDescent="0.15">
      <c r="A140" s="50">
        <v>138</v>
      </c>
      <c r="C140" s="49" t="str">
        <f>IF($B140="","",VLOOKUP($B140,'Class. Personale'!$B:$I,2,))</f>
        <v/>
      </c>
      <c r="D140" s="49" t="str">
        <f>IF($B140="","",VLOOKUP($B140,'Class. Personale'!$B:$I,3,))</f>
        <v/>
      </c>
      <c r="E140" s="53" t="str">
        <f t="shared" si="24"/>
        <v/>
      </c>
      <c r="F140" s="47" t="str">
        <f>IF($B140="","",VLOOKUP($B140,'Class. Personale'!$B:$I,5,))</f>
        <v/>
      </c>
      <c r="G140" s="47" t="str">
        <f>IF($B140="","",VLOOKUP($B140,'Class. Personale'!$B:$I,6,))</f>
        <v/>
      </c>
      <c r="H140" s="47" t="str">
        <f>IF($B140="","",VLOOKUP($B140,'Class. Personale'!$B:$I,7,))</f>
        <v/>
      </c>
      <c r="K140" s="32">
        <v>863</v>
      </c>
    </row>
    <row r="141" spans="1:11" x14ac:dyDescent="0.15">
      <c r="A141" s="50">
        <v>139</v>
      </c>
      <c r="C141" s="49" t="str">
        <f>IF($B141="","",VLOOKUP($B141,'Class. Personale'!$B:$I,2,))</f>
        <v/>
      </c>
      <c r="D141" s="49" t="str">
        <f>IF($B141="","",VLOOKUP($B141,'Class. Personale'!$B:$I,3,))</f>
        <v/>
      </c>
      <c r="E141" s="53" t="str">
        <f t="shared" si="24"/>
        <v/>
      </c>
      <c r="F141" s="47" t="str">
        <f>IF($B141="","",VLOOKUP($B141,'Class. Personale'!$B:$I,5,))</f>
        <v/>
      </c>
      <c r="G141" s="47" t="str">
        <f>IF($B141="","",VLOOKUP($B141,'Class. Personale'!$B:$I,6,))</f>
        <v/>
      </c>
      <c r="H141" s="47" t="str">
        <f>IF($B141="","",VLOOKUP($B141,'Class. Personale'!$B:$I,7,))</f>
        <v/>
      </c>
      <c r="K141" s="32">
        <v>862</v>
      </c>
    </row>
    <row r="142" spans="1:11" x14ac:dyDescent="0.15">
      <c r="A142" s="50">
        <v>140</v>
      </c>
      <c r="C142" s="49" t="str">
        <f>IF($B142="","",VLOOKUP($B142,'Class. Personale'!$B:$I,2,))</f>
        <v/>
      </c>
      <c r="D142" s="49" t="str">
        <f>IF($B142="","",VLOOKUP($B142,'Class. Personale'!$B:$I,3,))</f>
        <v/>
      </c>
      <c r="E142" s="53" t="str">
        <f t="shared" si="24"/>
        <v/>
      </c>
      <c r="F142" s="47" t="str">
        <f>IF($B142="","",VLOOKUP($B142,'Class. Personale'!$B:$I,5,))</f>
        <v/>
      </c>
      <c r="G142" s="47" t="str">
        <f>IF($B142="","",VLOOKUP($B142,'Class. Personale'!$B:$I,6,))</f>
        <v/>
      </c>
      <c r="H142" s="47" t="str">
        <f>IF($B142="","",VLOOKUP($B142,'Class. Personale'!$B:$I,7,))</f>
        <v/>
      </c>
      <c r="K142" s="32">
        <v>861</v>
      </c>
    </row>
    <row r="143" spans="1:11" x14ac:dyDescent="0.15">
      <c r="A143" s="50">
        <v>141</v>
      </c>
      <c r="C143" s="49" t="str">
        <f>IF($B143="","",VLOOKUP($B143,'Class. Personale'!$B:$I,2,))</f>
        <v/>
      </c>
      <c r="D143" s="49" t="str">
        <f>IF($B143="","",VLOOKUP($B143,'Class. Personale'!$B:$I,3,))</f>
        <v/>
      </c>
      <c r="E143" s="53" t="str">
        <f t="shared" si="24"/>
        <v/>
      </c>
      <c r="F143" s="47" t="str">
        <f>IF($B143="","",VLOOKUP($B143,'Class. Personale'!$B:$I,5,))</f>
        <v/>
      </c>
      <c r="G143" s="47" t="str">
        <f>IF($B143="","",VLOOKUP($B143,'Class. Personale'!$B:$I,6,))</f>
        <v/>
      </c>
      <c r="H143" s="47" t="str">
        <f>IF($B143="","",VLOOKUP($B143,'Class. Personale'!$B:$I,7,))</f>
        <v/>
      </c>
      <c r="K143" s="32">
        <v>860</v>
      </c>
    </row>
    <row r="144" spans="1:11" x14ac:dyDescent="0.15">
      <c r="A144" s="50">
        <v>142</v>
      </c>
      <c r="C144" s="49" t="str">
        <f>IF($B144="","",VLOOKUP($B144,'Class. Personale'!$B:$I,2,))</f>
        <v/>
      </c>
      <c r="D144" s="49" t="str">
        <f>IF($B144="","",VLOOKUP($B144,'Class. Personale'!$B:$I,3,))</f>
        <v/>
      </c>
      <c r="E144" s="53" t="str">
        <f t="shared" si="24"/>
        <v/>
      </c>
      <c r="F144" s="47" t="str">
        <f>IF($B144="","",VLOOKUP($B144,'Class. Personale'!$B:$I,5,))</f>
        <v/>
      </c>
      <c r="G144" s="47" t="str">
        <f>IF($B144="","",VLOOKUP($B144,'Class. Personale'!$B:$I,6,))</f>
        <v/>
      </c>
      <c r="H144" s="47" t="str">
        <f>IF($B144="","",VLOOKUP($B144,'Class. Personale'!$B:$I,7,))</f>
        <v/>
      </c>
      <c r="K144" s="32">
        <v>859</v>
      </c>
    </row>
    <row r="145" spans="1:11" x14ac:dyDescent="0.15">
      <c r="A145" s="50">
        <v>143</v>
      </c>
      <c r="C145" s="49" t="str">
        <f>IF($B145="","",VLOOKUP($B145,'Class. Personale'!$B:$I,2,))</f>
        <v/>
      </c>
      <c r="D145" s="49" t="str">
        <f>IF($B145="","",VLOOKUP($B145,'Class. Personale'!$B:$I,3,))</f>
        <v/>
      </c>
      <c r="E145" s="53" t="str">
        <f t="shared" si="24"/>
        <v/>
      </c>
      <c r="F145" s="47" t="str">
        <f>IF($B145="","",VLOOKUP($B145,'Class. Personale'!$B:$I,5,))</f>
        <v/>
      </c>
      <c r="G145" s="47" t="str">
        <f>IF($B145="","",VLOOKUP($B145,'Class. Personale'!$B:$I,6,))</f>
        <v/>
      </c>
      <c r="H145" s="47" t="str">
        <f>IF($B145="","",VLOOKUP($B145,'Class. Personale'!$B:$I,7,))</f>
        <v/>
      </c>
      <c r="K145" s="32">
        <v>858</v>
      </c>
    </row>
    <row r="146" spans="1:11" x14ac:dyDescent="0.15">
      <c r="A146" s="50">
        <v>144</v>
      </c>
      <c r="C146" s="49" t="str">
        <f>IF($B146="","",VLOOKUP($B146,'Class. Personale'!$B:$I,2,))</f>
        <v/>
      </c>
      <c r="D146" s="49" t="str">
        <f>IF($B146="","",VLOOKUP($B146,'Class. Personale'!$B:$I,3,))</f>
        <v/>
      </c>
      <c r="E146" s="53" t="str">
        <f t="shared" si="24"/>
        <v/>
      </c>
      <c r="F146" s="47" t="str">
        <f>IF($B146="","",VLOOKUP($B146,'Class. Personale'!$B:$I,5,))</f>
        <v/>
      </c>
      <c r="G146" s="47" t="str">
        <f>IF($B146="","",VLOOKUP($B146,'Class. Personale'!$B:$I,6,))</f>
        <v/>
      </c>
      <c r="H146" s="47" t="str">
        <f>IF($B146="","",VLOOKUP($B146,'Class. Personale'!$B:$I,7,))</f>
        <v/>
      </c>
      <c r="K146" s="32">
        <v>857</v>
      </c>
    </row>
    <row r="147" spans="1:11" x14ac:dyDescent="0.15">
      <c r="A147" s="50">
        <v>145</v>
      </c>
      <c r="C147" s="49" t="str">
        <f>IF($B147="","",VLOOKUP($B147,'Class. Personale'!$B:$I,2,))</f>
        <v/>
      </c>
      <c r="D147" s="49" t="str">
        <f>IF($B147="","",VLOOKUP($B147,'Class. Personale'!$B:$I,3,))</f>
        <v/>
      </c>
      <c r="E147" s="53" t="str">
        <f t="shared" si="24"/>
        <v/>
      </c>
      <c r="F147" s="47" t="str">
        <f>IF($B147="","",VLOOKUP($B147,'Class. Personale'!$B:$I,5,))</f>
        <v/>
      </c>
      <c r="G147" s="47" t="str">
        <f>IF($B147="","",VLOOKUP($B147,'Class. Personale'!$B:$I,6,))</f>
        <v/>
      </c>
      <c r="H147" s="47" t="str">
        <f>IF($B147="","",VLOOKUP($B147,'Class. Personale'!$B:$I,7,))</f>
        <v/>
      </c>
      <c r="K147" s="32">
        <v>856</v>
      </c>
    </row>
    <row r="148" spans="1:11" x14ac:dyDescent="0.15">
      <c r="A148" s="50">
        <v>146</v>
      </c>
      <c r="C148" s="49" t="str">
        <f>IF($B148="","",VLOOKUP($B148,'Class. Personale'!$B:$I,2,))</f>
        <v/>
      </c>
      <c r="D148" s="49" t="str">
        <f>IF($B148="","",VLOOKUP($B148,'Class. Personale'!$B:$I,3,))</f>
        <v/>
      </c>
      <c r="E148" s="53" t="str">
        <f t="shared" si="24"/>
        <v/>
      </c>
      <c r="F148" s="47" t="str">
        <f>IF($B148="","",VLOOKUP($B148,'Class. Personale'!$B:$I,5,))</f>
        <v/>
      </c>
      <c r="G148" s="47" t="str">
        <f>IF($B148="","",VLOOKUP($B148,'Class. Personale'!$B:$I,6,))</f>
        <v/>
      </c>
      <c r="H148" s="47" t="str">
        <f>IF($B148="","",VLOOKUP($B148,'Class. Personale'!$B:$I,7,))</f>
        <v/>
      </c>
      <c r="K148" s="32">
        <v>855</v>
      </c>
    </row>
    <row r="149" spans="1:11" x14ac:dyDescent="0.15">
      <c r="A149" s="50">
        <v>147</v>
      </c>
      <c r="C149" s="49" t="str">
        <f>IF($B149="","",VLOOKUP($B149,'Class. Personale'!$B:$I,2,))</f>
        <v/>
      </c>
      <c r="D149" s="49" t="str">
        <f>IF($B149="","",VLOOKUP($B149,'Class. Personale'!$B:$I,3,))</f>
        <v/>
      </c>
      <c r="E149" s="53" t="str">
        <f t="shared" si="24"/>
        <v/>
      </c>
      <c r="F149" s="47" t="str">
        <f>IF($B149="","",VLOOKUP($B149,'Class. Personale'!$B:$I,5,))</f>
        <v/>
      </c>
      <c r="G149" s="47" t="str">
        <f>IF($B149="","",VLOOKUP($B149,'Class. Personale'!$B:$I,6,))</f>
        <v/>
      </c>
      <c r="H149" s="47" t="str">
        <f>IF($B149="","",VLOOKUP($B149,'Class. Personale'!$B:$I,7,))</f>
        <v/>
      </c>
      <c r="K149" s="32">
        <v>854</v>
      </c>
    </row>
    <row r="150" spans="1:11" x14ac:dyDescent="0.15">
      <c r="A150" s="50">
        <v>148</v>
      </c>
      <c r="C150" s="49" t="str">
        <f>IF($B150="","",VLOOKUP($B150,'Class. Personale'!$B:$I,2,))</f>
        <v/>
      </c>
      <c r="D150" s="49" t="str">
        <f>IF($B150="","",VLOOKUP($B150,'Class. Personale'!$B:$I,3,))</f>
        <v/>
      </c>
      <c r="E150" s="53" t="str">
        <f t="shared" si="24"/>
        <v/>
      </c>
      <c r="F150" s="47" t="str">
        <f>IF($B150="","",VLOOKUP($B150,'Class. Personale'!$B:$I,5,))</f>
        <v/>
      </c>
      <c r="G150" s="47" t="str">
        <f>IF($B150="","",VLOOKUP($B150,'Class. Personale'!$B:$I,6,))</f>
        <v/>
      </c>
      <c r="H150" s="47" t="str">
        <f>IF($B150="","",VLOOKUP($B150,'Class. Personale'!$B:$I,7,))</f>
        <v/>
      </c>
      <c r="K150" s="32">
        <v>853</v>
      </c>
    </row>
    <row r="151" spans="1:11" x14ac:dyDescent="0.15">
      <c r="A151" s="50">
        <v>149</v>
      </c>
      <c r="C151" s="49" t="str">
        <f>IF($B151="","",VLOOKUP($B151,'Class. Personale'!$B:$I,2,))</f>
        <v/>
      </c>
      <c r="D151" s="49" t="str">
        <f>IF($B151="","",VLOOKUP($B151,'Class. Personale'!$B:$I,3,))</f>
        <v/>
      </c>
      <c r="E151" s="53" t="str">
        <f t="shared" si="24"/>
        <v/>
      </c>
      <c r="F151" s="47" t="str">
        <f>IF($B151="","",VLOOKUP($B151,'Class. Personale'!$B:$I,5,))</f>
        <v/>
      </c>
      <c r="G151" s="47" t="str">
        <f>IF($B151="","",VLOOKUP($B151,'Class. Personale'!$B:$I,6,))</f>
        <v/>
      </c>
      <c r="H151" s="47" t="str">
        <f>IF($B151="","",VLOOKUP($B151,'Class. Personale'!$B:$I,7,))</f>
        <v/>
      </c>
      <c r="K151" s="32">
        <v>852</v>
      </c>
    </row>
    <row r="152" spans="1:11" x14ac:dyDescent="0.15">
      <c r="A152" s="50">
        <v>150</v>
      </c>
      <c r="C152" s="49" t="str">
        <f>IF($B152="","",VLOOKUP($B152,'Class. Personale'!$B:$I,2,))</f>
        <v/>
      </c>
      <c r="D152" s="49" t="str">
        <f>IF($B152="","",VLOOKUP($B152,'Class. Personale'!$B:$I,3,))</f>
        <v/>
      </c>
      <c r="E152" s="53" t="str">
        <f t="shared" si="24"/>
        <v/>
      </c>
      <c r="F152" s="47" t="str">
        <f>IF($B152="","",VLOOKUP($B152,'Class. Personale'!$B:$I,5,))</f>
        <v/>
      </c>
      <c r="G152" s="47" t="str">
        <f>IF($B152="","",VLOOKUP($B152,'Class. Personale'!$B:$I,6,))</f>
        <v/>
      </c>
      <c r="H152" s="47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C154" s="59"/>
      <c r="D154" s="59"/>
      <c r="E154" s="60"/>
      <c r="F154" s="61"/>
      <c r="G154" s="61"/>
      <c r="H154" s="61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H156" s="58"/>
      <c r="K156" s="32">
        <v>847</v>
      </c>
    </row>
    <row r="157" spans="1:11" x14ac:dyDescent="0.15">
      <c r="C157" s="59"/>
      <c r="D157" s="59"/>
      <c r="E157" s="60"/>
      <c r="F157" s="61"/>
      <c r="G157" s="61"/>
      <c r="H157" s="61"/>
      <c r="K157" s="32">
        <v>846</v>
      </c>
    </row>
    <row r="158" spans="1:11" x14ac:dyDescent="0.15">
      <c r="C158" s="59"/>
      <c r="D158" s="59"/>
      <c r="E158" s="60"/>
      <c r="F158" s="61"/>
      <c r="G158" s="61"/>
      <c r="H158" s="61"/>
      <c r="K158" s="32">
        <v>845</v>
      </c>
    </row>
    <row r="159" spans="1:11" x14ac:dyDescent="0.15">
      <c r="C159" s="59"/>
      <c r="D159" s="59"/>
      <c r="E159" s="60"/>
      <c r="F159" s="61"/>
      <c r="G159" s="61"/>
      <c r="H159" s="61"/>
      <c r="K159" s="32">
        <v>844</v>
      </c>
    </row>
    <row r="160" spans="1:11" x14ac:dyDescent="0.15">
      <c r="C160" s="59"/>
      <c r="D160" s="59"/>
      <c r="E160" s="60"/>
      <c r="F160" s="61"/>
      <c r="G160" s="61"/>
      <c r="H160" s="61"/>
      <c r="K160" s="32">
        <v>843</v>
      </c>
    </row>
    <row r="161" spans="3:11" x14ac:dyDescent="0.15">
      <c r="C161" s="59"/>
      <c r="D161" s="59"/>
      <c r="E161" s="60"/>
      <c r="F161" s="61"/>
      <c r="G161" s="61"/>
      <c r="H161" s="61"/>
      <c r="K161" s="32">
        <v>842</v>
      </c>
    </row>
    <row r="162" spans="3:11" x14ac:dyDescent="0.15">
      <c r="C162" s="59"/>
      <c r="D162" s="59"/>
      <c r="E162" s="60"/>
      <c r="F162" s="61"/>
      <c r="G162" s="61"/>
      <c r="H162" s="61"/>
      <c r="K162" s="32">
        <v>841</v>
      </c>
    </row>
    <row r="163" spans="3:11" x14ac:dyDescent="0.15">
      <c r="C163" s="59"/>
      <c r="D163" s="59"/>
      <c r="E163" s="60"/>
      <c r="F163" s="61"/>
      <c r="G163" s="61"/>
      <c r="H163" s="61"/>
      <c r="K163" s="32">
        <v>840</v>
      </c>
    </row>
    <row r="164" spans="3:11" x14ac:dyDescent="0.15">
      <c r="E164" s="55"/>
      <c r="K164" s="32">
        <v>839</v>
      </c>
    </row>
    <row r="165" spans="3:11" x14ac:dyDescent="0.15">
      <c r="C165" s="59"/>
      <c r="D165" s="59"/>
      <c r="E165" s="60"/>
      <c r="F165" s="61"/>
      <c r="G165" s="61"/>
      <c r="H165" s="61"/>
      <c r="K165" s="32">
        <v>838</v>
      </c>
    </row>
    <row r="166" spans="3:11" x14ac:dyDescent="0.15">
      <c r="E166" s="55"/>
      <c r="K166" s="32">
        <v>837</v>
      </c>
    </row>
    <row r="167" spans="3:11" x14ac:dyDescent="0.15">
      <c r="E167" s="55"/>
      <c r="K167" s="32">
        <v>836</v>
      </c>
    </row>
    <row r="168" spans="3:11" x14ac:dyDescent="0.15">
      <c r="E168" s="55"/>
      <c r="H168" s="58"/>
      <c r="K168" s="32">
        <v>835</v>
      </c>
    </row>
    <row r="169" spans="3:11" x14ac:dyDescent="0.15">
      <c r="E169" s="55"/>
      <c r="K169" s="32">
        <v>834</v>
      </c>
    </row>
    <row r="170" spans="3:11" x14ac:dyDescent="0.15">
      <c r="C170" s="59"/>
      <c r="D170" s="59"/>
      <c r="E170" s="60"/>
      <c r="F170" s="61"/>
      <c r="G170" s="61"/>
      <c r="H170" s="61"/>
      <c r="K170" s="32">
        <v>833</v>
      </c>
    </row>
    <row r="171" spans="3:11" x14ac:dyDescent="0.15">
      <c r="E171" s="55"/>
      <c r="K171" s="32">
        <v>832</v>
      </c>
    </row>
    <row r="172" spans="3:11" x14ac:dyDescent="0.15">
      <c r="E172" s="55"/>
      <c r="K172" s="32">
        <v>831</v>
      </c>
    </row>
    <row r="173" spans="3:11" x14ac:dyDescent="0.15">
      <c r="C173" s="59"/>
      <c r="D173" s="59"/>
      <c r="E173" s="60"/>
      <c r="F173" s="61"/>
      <c r="G173" s="61"/>
      <c r="H173" s="61"/>
      <c r="K173" s="32">
        <v>830</v>
      </c>
    </row>
    <row r="174" spans="3:11" x14ac:dyDescent="0.15">
      <c r="C174" s="59"/>
      <c r="D174" s="59"/>
      <c r="E174" s="60"/>
      <c r="F174" s="61"/>
      <c r="G174" s="61"/>
      <c r="H174" s="61"/>
      <c r="K174" s="32">
        <v>829</v>
      </c>
    </row>
    <row r="175" spans="3:11" x14ac:dyDescent="0.15">
      <c r="E175" s="55"/>
      <c r="K175" s="32">
        <v>828</v>
      </c>
    </row>
    <row r="176" spans="3:11" x14ac:dyDescent="0.15">
      <c r="C176" s="59"/>
      <c r="D176" s="59"/>
      <c r="E176" s="60"/>
      <c r="F176" s="61"/>
      <c r="G176" s="61"/>
      <c r="H176" s="61"/>
      <c r="K176" s="32">
        <v>827</v>
      </c>
    </row>
    <row r="177" spans="3:11" x14ac:dyDescent="0.15">
      <c r="E177" s="55"/>
      <c r="K177" s="32">
        <v>826</v>
      </c>
    </row>
    <row r="178" spans="3:11" x14ac:dyDescent="0.15">
      <c r="E178" s="55"/>
      <c r="K178" s="32">
        <v>825</v>
      </c>
    </row>
    <row r="179" spans="3:11" x14ac:dyDescent="0.15">
      <c r="C179" s="59"/>
      <c r="D179" s="59"/>
      <c r="E179" s="60"/>
      <c r="F179" s="61"/>
      <c r="G179" s="61"/>
      <c r="H179" s="61"/>
      <c r="K179" s="32">
        <v>824</v>
      </c>
    </row>
    <row r="180" spans="3:11" x14ac:dyDescent="0.15">
      <c r="E180" s="55"/>
      <c r="K180" s="32">
        <v>823</v>
      </c>
    </row>
    <row r="181" spans="3:11" x14ac:dyDescent="0.15">
      <c r="E181" s="55"/>
      <c r="H181" s="58"/>
      <c r="K181" s="32">
        <v>822</v>
      </c>
    </row>
    <row r="182" spans="3:11" x14ac:dyDescent="0.15">
      <c r="C182" s="59"/>
      <c r="D182" s="59"/>
      <c r="E182" s="60"/>
      <c r="F182" s="61"/>
      <c r="G182" s="61"/>
      <c r="H182" s="61"/>
      <c r="K182" s="32">
        <v>821</v>
      </c>
    </row>
    <row r="183" spans="3:11" x14ac:dyDescent="0.15">
      <c r="C183" s="59"/>
      <c r="D183" s="59"/>
      <c r="E183" s="60"/>
      <c r="F183" s="61"/>
      <c r="G183" s="61"/>
      <c r="H183" s="61"/>
      <c r="K183" s="32">
        <v>820</v>
      </c>
    </row>
    <row r="184" spans="3:11" x14ac:dyDescent="0.15">
      <c r="C184" s="59"/>
      <c r="D184" s="59"/>
      <c r="E184" s="60"/>
      <c r="F184" s="61"/>
      <c r="G184" s="61"/>
      <c r="H184" s="61"/>
      <c r="K184" s="32">
        <v>819</v>
      </c>
    </row>
    <row r="185" spans="3:11" x14ac:dyDescent="0.15">
      <c r="C185" s="59"/>
      <c r="D185" s="59"/>
      <c r="E185" s="60"/>
      <c r="F185" s="61"/>
      <c r="G185" s="61"/>
      <c r="H185" s="61"/>
      <c r="K185" s="32">
        <v>818</v>
      </c>
    </row>
    <row r="186" spans="3:11" x14ac:dyDescent="0.15">
      <c r="E186" s="55"/>
      <c r="K186" s="32">
        <v>817</v>
      </c>
    </row>
    <row r="187" spans="3:11" x14ac:dyDescent="0.15">
      <c r="E187" s="55"/>
      <c r="K187" s="32">
        <v>816</v>
      </c>
    </row>
    <row r="188" spans="3:11" x14ac:dyDescent="0.15">
      <c r="E188" s="55"/>
      <c r="K188" s="32">
        <v>815</v>
      </c>
    </row>
    <row r="189" spans="3:11" x14ac:dyDescent="0.15">
      <c r="E189" s="55"/>
      <c r="K189" s="32">
        <v>814</v>
      </c>
    </row>
    <row r="190" spans="3:11" x14ac:dyDescent="0.15">
      <c r="E190" s="55"/>
      <c r="K190" s="32">
        <v>813</v>
      </c>
    </row>
    <row r="191" spans="3:11" x14ac:dyDescent="0.15">
      <c r="E191" s="55"/>
      <c r="K191" s="32">
        <v>812</v>
      </c>
    </row>
    <row r="192" spans="3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9" sqref="J9"/>
    </sheetView>
  </sheetViews>
  <sheetFormatPr baseColWidth="10" defaultColWidth="11.5" defaultRowHeight="13" x14ac:dyDescent="0.15"/>
  <cols>
    <col min="1" max="1" width="3" style="47" customWidth="1"/>
    <col min="2" max="2" width="5.5" style="32" bestFit="1" customWidth="1"/>
    <col min="3" max="3" width="17.6640625" style="49" customWidth="1"/>
    <col min="4" max="4" width="16.5" style="49" bestFit="1" customWidth="1"/>
    <col min="5" max="5" width="25.1640625" style="50" bestFit="1" customWidth="1"/>
    <col min="6" max="6" width="8.6640625" style="47" bestFit="1" customWidth="1"/>
    <col min="7" max="7" width="7.6640625" style="47" customWidth="1"/>
    <col min="8" max="8" width="11.5" style="47" customWidth="1"/>
    <col min="9" max="9" width="7.5" style="34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8</v>
      </c>
      <c r="M1" s="73">
        <f t="shared" si="0"/>
        <v>17</v>
      </c>
      <c r="N1" s="73">
        <f t="shared" si="0"/>
        <v>0</v>
      </c>
      <c r="O1" s="73">
        <f t="shared" si="0"/>
        <v>32</v>
      </c>
      <c r="P1" s="73">
        <f t="shared" si="0"/>
        <v>0</v>
      </c>
      <c r="Q1" s="73">
        <f t="shared" si="0"/>
        <v>0</v>
      </c>
      <c r="R1" s="73">
        <f t="shared" si="0"/>
        <v>21</v>
      </c>
      <c r="S1" s="73">
        <f t="shared" si="0"/>
        <v>0</v>
      </c>
      <c r="T1" s="73">
        <f t="shared" si="0"/>
        <v>0</v>
      </c>
      <c r="U1" s="73">
        <f t="shared" si="0"/>
        <v>0</v>
      </c>
      <c r="V1" s="73">
        <f t="shared" si="0"/>
        <v>32</v>
      </c>
      <c r="W1" s="73">
        <f t="shared" si="0"/>
        <v>0</v>
      </c>
      <c r="X1" s="73">
        <f t="shared" si="0"/>
        <v>8</v>
      </c>
      <c r="Y1" s="73">
        <f t="shared" si="0"/>
        <v>0</v>
      </c>
      <c r="Z1" s="73">
        <f t="shared" si="0"/>
        <v>0</v>
      </c>
      <c r="AA1" s="73">
        <f t="shared" si="0"/>
        <v>17</v>
      </c>
      <c r="AB1" s="73">
        <f t="shared" si="0"/>
        <v>0</v>
      </c>
      <c r="AC1" s="73">
        <f t="shared" si="0"/>
        <v>0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25</v>
      </c>
      <c r="H2" s="51" t="s">
        <v>5</v>
      </c>
      <c r="I2" s="36" t="s">
        <v>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3052</v>
      </c>
      <c r="C3" s="52" t="str">
        <f>IF($B3="","",VLOOKUP($B3,'Class. Personale'!$B:$I,2,))</f>
        <v>RUSSO</v>
      </c>
      <c r="D3" s="52" t="str">
        <f>IF($B3="","",VLOOKUP($B3,'Class. Personale'!$B:$I,3,))</f>
        <v>CELESTE</v>
      </c>
      <c r="E3" s="53" t="str">
        <f t="shared" ref="E3:E34" si="1">CONCATENATE(C3,D3)</f>
        <v>RUSSOCELESTE</v>
      </c>
      <c r="F3" s="54" t="str">
        <f>IF($B3="","",VLOOKUP($B3,'Class. Personale'!$B:$I,5,))</f>
        <v>VID</v>
      </c>
      <c r="G3" s="54" t="str">
        <f>IF($B3="","",VLOOKUP($B3,'Class. Personale'!$B:$I,6,))</f>
        <v>VF</v>
      </c>
      <c r="H3" s="54" t="str">
        <f>IF($B3="","",VLOOKUP($B3,'Class. Personale'!$B:$I,7,))</f>
        <v>V</v>
      </c>
      <c r="I3" s="34">
        <v>7.79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>
        <f t="shared" ref="M3:M33" si="3">IF($G3="","",IF($G3="VF",$J3,""))</f>
        <v>12</v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>
        <f t="shared" ref="AA3:AA33" si="15">IF($F3="","",IF($F3="VID",$J3,""))</f>
        <v>12</v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7">
        <v>2</v>
      </c>
      <c r="B4" s="32">
        <v>3012</v>
      </c>
      <c r="C4" s="52" t="str">
        <f>IF($B4="","",VLOOKUP($B4,'Class. Personale'!$B:$I,2,))</f>
        <v>RODOLFO MASERA RIO</v>
      </c>
      <c r="D4" s="52" t="str">
        <f>IF($B4="","",VLOOKUP($B4,'Class. Personale'!$B:$I,3,))</f>
        <v>LUA</v>
      </c>
      <c r="E4" s="53" t="str">
        <f t="shared" si="1"/>
        <v>RODOLFO MASERA RIOLUA</v>
      </c>
      <c r="F4" s="54" t="str">
        <f>IF($B4="","",VLOOKUP($B4,'Class. Personale'!$B:$I,5,))</f>
        <v>DCO</v>
      </c>
      <c r="G4" s="54" t="s">
        <v>15</v>
      </c>
      <c r="H4" s="54" t="str">
        <f>IF($B4="","",VLOOKUP($B4,'Class. Personale'!$B:$I,7,))</f>
        <v>V</v>
      </c>
      <c r="I4" s="34">
        <v>7.8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>
        <f t="shared" ref="R4:R23" si="17">IF($F4="","",IF($F4="DCO",$J4,""))</f>
        <v>11</v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7">
        <v>3</v>
      </c>
      <c r="B5" s="32">
        <v>3010</v>
      </c>
      <c r="C5" s="52" t="str">
        <f>IF($B5="","",VLOOKUP($B5,'Class. Personale'!$B:$I,2,))</f>
        <v xml:space="preserve">CORNETTI </v>
      </c>
      <c r="D5" s="52" t="str">
        <f>IF($B5="","",VLOOKUP($B5,'Class. Personale'!$B:$I,3,))</f>
        <v>ELEONORA</v>
      </c>
      <c r="E5" s="53" t="str">
        <f t="shared" si="1"/>
        <v>CORNETTI ELEONORA</v>
      </c>
      <c r="F5" s="54" t="str">
        <f>IF($B5="","",VLOOKUP($B5,'Class. Personale'!$B:$I,5,))</f>
        <v>DCO</v>
      </c>
      <c r="G5" s="54" t="str">
        <f>IF($B5="","",VLOOKUP($B5,'Class. Personale'!$B:$I,6,))</f>
        <v>DCO</v>
      </c>
      <c r="H5" s="54" t="str">
        <f>IF($B5="","",VLOOKUP($B5,'Class. Personale'!$B:$I,7,))</f>
        <v>V</v>
      </c>
      <c r="I5" s="34">
        <v>7.85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>
        <f t="shared" si="17"/>
        <v>10</v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7">
        <v>4</v>
      </c>
      <c r="B6" s="32">
        <v>3031</v>
      </c>
      <c r="C6" s="52" t="str">
        <f>IF($B6="","",VLOOKUP($B6,'Class. Personale'!$B:$I,2,))</f>
        <v>PURPURA</v>
      </c>
      <c r="D6" s="52" t="str">
        <f>IF($B6="","",VLOOKUP($B6,'Class. Personale'!$B:$I,3,))</f>
        <v>FRANCESCA</v>
      </c>
      <c r="E6" s="53" t="str">
        <f t="shared" si="1"/>
        <v>PURPURAFRANCESCA</v>
      </c>
      <c r="F6" s="54" t="str">
        <f>IF($B6="","",VLOOKUP($B6,'Class. Personale'!$B:$I,5,))</f>
        <v>DON</v>
      </c>
      <c r="G6" s="54" t="str">
        <f>IF($B6="","",VLOOKUP($B6,'Class. Personale'!$B:$I,6,))</f>
        <v>VV</v>
      </c>
      <c r="H6" s="54" t="str">
        <f>IF($B6="","",VLOOKUP($B6,'Class. Personale'!$B:$I,7,))</f>
        <v>V</v>
      </c>
      <c r="I6" s="34">
        <v>7.9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>
        <f t="shared" si="10"/>
        <v>9</v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7">
        <v>5</v>
      </c>
      <c r="B7" s="32">
        <v>3065</v>
      </c>
      <c r="C7" s="52" t="str">
        <f>IF($B7="","",VLOOKUP($B7,'Class. Personale'!$B:$I,2,))</f>
        <v>VIOLA</v>
      </c>
      <c r="D7" s="52" t="str">
        <f>IF($B7="","",VLOOKUP($B7,'Class. Personale'!$B:$I,3,))</f>
        <v>SOFIA</v>
      </c>
      <c r="E7" s="53" t="str">
        <f t="shared" si="1"/>
        <v>VIOLASOFIA</v>
      </c>
      <c r="F7" s="54" t="str">
        <f>IF($B7="","",VLOOKUP($B7,'Class. Personale'!$B:$I,5,))</f>
        <v>RAM</v>
      </c>
      <c r="G7" s="54" t="str">
        <f>IF($B7="","",VLOOKUP($B7,'Class. Personale'!$B:$I,6,))</f>
        <v>AB</v>
      </c>
      <c r="H7" s="54" t="str">
        <f>IF($B7="","",VLOOKUP($B7,'Class. Personale'!$B:$I,7,))</f>
        <v>V</v>
      </c>
      <c r="I7" s="34">
        <v>7.92</v>
      </c>
      <c r="J7" s="33">
        <v>8</v>
      </c>
      <c r="K7" s="32">
        <v>996</v>
      </c>
      <c r="L7" s="32">
        <f t="shared" si="2"/>
        <v>8</v>
      </c>
      <c r="M7" s="32" t="str">
        <f t="shared" si="3"/>
        <v/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>
        <f t="shared" si="12"/>
        <v>8</v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7">
        <v>6</v>
      </c>
      <c r="B8" s="32">
        <v>3022</v>
      </c>
      <c r="C8" s="52" t="str">
        <f>IF($B8="","",VLOOKUP($B8,'Class. Personale'!$B:$I,2,))</f>
        <v>CAPELLI</v>
      </c>
      <c r="D8" s="52" t="str">
        <f>IF($B8="","",VLOOKUP($B8,'Class. Personale'!$B:$I,3,))</f>
        <v>GAIA</v>
      </c>
      <c r="E8" s="53" t="str">
        <f t="shared" si="1"/>
        <v>CAPELLIGAIA</v>
      </c>
      <c r="F8" s="54" t="str">
        <f>IF($B8="","",VLOOKUP($B8,'Class. Personale'!$B:$I,5,))</f>
        <v>DON</v>
      </c>
      <c r="G8" s="54" t="str">
        <f>IF($B8="","",VLOOKUP($B8,'Class. Personale'!$B:$I,6,))</f>
        <v>VV</v>
      </c>
      <c r="H8" s="54" t="str">
        <f>IF($B8="","",VLOOKUP($B8,'Class. Personale'!$B:$I,7,))</f>
        <v>V</v>
      </c>
      <c r="I8" s="34">
        <v>8.01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7</v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>
        <f t="shared" si="10"/>
        <v>7</v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7">
        <v>7</v>
      </c>
      <c r="B9" s="32">
        <v>3028</v>
      </c>
      <c r="C9" s="52" t="str">
        <f>IF($B9="","",VLOOKUP($B9,'Class. Personale'!$B:$I,2,))</f>
        <v>BECCARIA</v>
      </c>
      <c r="D9" s="52" t="str">
        <f>IF($B9="","",VLOOKUP($B9,'Class. Personale'!$B:$I,3,))</f>
        <v>ZOE</v>
      </c>
      <c r="E9" s="53" t="str">
        <f t="shared" si="1"/>
        <v>BECCARIAZOE</v>
      </c>
      <c r="F9" s="54" t="str">
        <f>IF($B9="","",VLOOKUP($B9,'Class. Personale'!$B:$I,5,))</f>
        <v>DON</v>
      </c>
      <c r="G9" s="54" t="s">
        <v>12</v>
      </c>
      <c r="H9" s="54" t="str">
        <f>IF($B9="","",VLOOKUP($B9,'Class. Personale'!$B:$I,7,))</f>
        <v>V</v>
      </c>
      <c r="I9" s="34">
        <v>8.1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>
        <f t="shared" si="10"/>
        <v>6</v>
      </c>
      <c r="W9" s="32" t="str">
        <f t="shared" si="11"/>
        <v/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7">
        <v>8</v>
      </c>
      <c r="B10" s="32">
        <v>3051</v>
      </c>
      <c r="C10" s="52" t="str">
        <f>IF($B10="","",VLOOKUP($B10,'Class. Personale'!$B:$I,2,))</f>
        <v>PALUMBO</v>
      </c>
      <c r="D10" s="52" t="str">
        <f>IF($B10="","",VLOOKUP($B10,'Class. Personale'!$B:$I,3,))</f>
        <v>SVEVA</v>
      </c>
      <c r="E10" s="53" t="str">
        <f t="shared" si="1"/>
        <v>PALUMBOSVEVA</v>
      </c>
      <c r="F10" s="54" t="str">
        <f>IF($B10="","",VLOOKUP($B10,'Class. Personale'!$B:$I,5,))</f>
        <v>VID</v>
      </c>
      <c r="G10" s="54" t="str">
        <f>IF($B10="","",VLOOKUP($B10,'Class. Personale'!$B:$I,6,))</f>
        <v>VF</v>
      </c>
      <c r="H10" s="54" t="str">
        <f>IF($B10="","",VLOOKUP($B10,'Class. Personale'!$B:$I,7,))</f>
        <v>V</v>
      </c>
      <c r="I10" s="34">
        <v>8.18</v>
      </c>
      <c r="J10" s="33">
        <v>5</v>
      </c>
      <c r="K10" s="32">
        <v>993</v>
      </c>
      <c r="L10" s="32" t="str">
        <f t="shared" si="2"/>
        <v/>
      </c>
      <c r="M10" s="32">
        <f t="shared" si="3"/>
        <v>5</v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>
        <f t="shared" si="15"/>
        <v>5</v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7">
        <v>9</v>
      </c>
      <c r="B11" s="32">
        <v>3029</v>
      </c>
      <c r="C11" s="52" t="str">
        <f>IF($B11="","",VLOOKUP($B11,'Class. Personale'!$B:$I,2,))</f>
        <v>BOCCA</v>
      </c>
      <c r="D11" s="52" t="str">
        <f>IF($B11="","",VLOOKUP($B11,'Class. Personale'!$B:$I,3,))</f>
        <v>MARIA ALICE</v>
      </c>
      <c r="E11" s="53" t="str">
        <f t="shared" si="1"/>
        <v>BOCCAMARIA ALICE</v>
      </c>
      <c r="F11" s="54" t="str">
        <f>IF($B11="","",VLOOKUP($B11,'Class. Personale'!$B:$I,5,))</f>
        <v>DON</v>
      </c>
      <c r="G11" s="54" t="str">
        <f>IF($B11="","",VLOOKUP($B11,'Class. Personale'!$B:$I,6,))</f>
        <v>VV</v>
      </c>
      <c r="H11" s="54" t="str">
        <f>IF($B11="","",VLOOKUP($B11,'Class. Personale'!$B:$I,7,))</f>
        <v>V</v>
      </c>
      <c r="I11" s="34">
        <v>8.19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>
        <f t="shared" si="10"/>
        <v>4</v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7">
        <v>10</v>
      </c>
      <c r="C12" s="52" t="s">
        <v>567</v>
      </c>
      <c r="D12" s="52" t="s">
        <v>97</v>
      </c>
      <c r="E12" s="53" t="str">
        <f t="shared" si="1"/>
        <v>DRAGHIGIULIA</v>
      </c>
      <c r="F12" s="54" t="s">
        <v>18</v>
      </c>
      <c r="G12" s="54" t="s">
        <v>12</v>
      </c>
      <c r="H12" s="54" t="s">
        <v>183</v>
      </c>
      <c r="I12" s="34">
        <v>8.24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>
        <f t="shared" si="10"/>
        <v>3</v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7">
        <v>11</v>
      </c>
      <c r="B13" s="32">
        <v>3020</v>
      </c>
      <c r="C13" s="52" t="str">
        <f>IF($B13="","",VLOOKUP($B13,'Class. Personale'!$B:$I,2,))</f>
        <v>SALA</v>
      </c>
      <c r="D13" s="52" t="str">
        <f>IF($B13="","",VLOOKUP($B13,'Class. Personale'!$B:$I,3,))</f>
        <v>AURORA</v>
      </c>
      <c r="E13" s="53" t="str">
        <f t="shared" si="1"/>
        <v>SALAAURORA</v>
      </c>
      <c r="F13" s="54" t="str">
        <f>IF($B13="","",VLOOKUP($B13,'Class. Personale'!$B:$I,5,))</f>
        <v>DON</v>
      </c>
      <c r="G13" s="54" t="str">
        <f>IF($B13="","",VLOOKUP($B13,'Class. Personale'!$B:$I,6,))</f>
        <v>VV</v>
      </c>
      <c r="H13" s="54" t="str">
        <f>IF($B13="","",VLOOKUP($B13,'Class. Personale'!$B:$I,7,))</f>
        <v>V</v>
      </c>
      <c r="I13" s="34">
        <v>8.25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>
        <f t="shared" si="10"/>
        <v>2</v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7">
        <v>12</v>
      </c>
      <c r="B14" s="32">
        <v>3026</v>
      </c>
      <c r="C14" s="52" t="str">
        <f>IF($B14="","",VLOOKUP($B14,'Class. Personale'!$B:$I,2,))</f>
        <v>ZANACCO</v>
      </c>
      <c r="D14" s="52" t="str">
        <f>IF($B14="","",VLOOKUP($B14,'Class. Personale'!$B:$I,3,))</f>
        <v>ALICE</v>
      </c>
      <c r="E14" s="53" t="str">
        <f t="shared" si="1"/>
        <v>ZANACCOALICE</v>
      </c>
      <c r="F14" s="54" t="str">
        <f>IF($B14="","",VLOOKUP($B14,'Class. Personale'!$B:$I,5,))</f>
        <v>DON</v>
      </c>
      <c r="G14" s="54" t="str">
        <f>IF($B14="","",VLOOKUP($B14,'Class. Personale'!$B:$I,6,))</f>
        <v>VV</v>
      </c>
      <c r="H14" s="54" t="str">
        <f>IF($B14="","",VLOOKUP($B14,'Class. Personale'!$B:$I,7,))</f>
        <v>V</v>
      </c>
      <c r="I14" s="34">
        <v>8.34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>
        <f t="shared" si="10"/>
        <v>1</v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7">
        <v>13</v>
      </c>
      <c r="B15" s="32">
        <v>3002</v>
      </c>
      <c r="C15" s="52" t="str">
        <f>IF($B15="","",VLOOKUP($B15,'Class. Personale'!$B:$I,2,))</f>
        <v>RIFICI</v>
      </c>
      <c r="D15" s="52" t="str">
        <f>IF($B15="","",VLOOKUP($B15,'Class. Personale'!$B:$I,3,))</f>
        <v>LINDA</v>
      </c>
      <c r="E15" s="53" t="str">
        <f t="shared" si="1"/>
        <v>RIFICILINDA</v>
      </c>
      <c r="F15" s="54" t="str">
        <f>IF($B15="","",VLOOKUP($B15,'Class. Personale'!$B:$I,5,))</f>
        <v>DEA</v>
      </c>
      <c r="G15" s="54" t="s">
        <v>639</v>
      </c>
      <c r="H15" s="54" t="str">
        <f>IF($B15="","",VLOOKUP($B15,'Class. Personale'!$B:$I,7,))</f>
        <v>V</v>
      </c>
      <c r="I15" s="34">
        <v>8.36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>
        <f t="shared" si="9"/>
        <v>0</v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7">
        <v>14</v>
      </c>
      <c r="B16" s="32">
        <v>3038</v>
      </c>
      <c r="C16" s="52" t="str">
        <f>IF($B16="","",VLOOKUP($B16,'Class. Personale'!$B:$I,2,))</f>
        <v>VIVANCO ESPINOZA</v>
      </c>
      <c r="D16" s="52" t="str">
        <f>IF($B16="","",VLOOKUP($B16,'Class. Personale'!$B:$I,3,))</f>
        <v>AMINA ISABELLA</v>
      </c>
      <c r="E16" s="53" t="str">
        <f t="shared" si="1"/>
        <v>VIVANCO ESPINOZAAMINA ISABELLA</v>
      </c>
      <c r="F16" s="54" t="str">
        <f>IF($B16="","",VLOOKUP($B16,'Class. Personale'!$B:$I,5,))</f>
        <v>RMA</v>
      </c>
      <c r="G16" s="54" t="str">
        <f>IF($B16="","",VLOOKUP($B16,'Class. Personale'!$B:$I,6,))</f>
        <v>VV</v>
      </c>
      <c r="H16" s="54" t="str">
        <f>IF($B16="","",VLOOKUP($B16,'Class. Personale'!$B:$I,7,))</f>
        <v>V</v>
      </c>
      <c r="I16" s="34">
        <v>8.3800000000000008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>
        <f t="shared" si="14"/>
        <v>0</v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7">
        <v>15</v>
      </c>
      <c r="B17" s="32">
        <v>3048</v>
      </c>
      <c r="C17" s="52" t="str">
        <f>IF($B17="","",VLOOKUP($B17,'Class. Personale'!$B:$I,2,))</f>
        <v xml:space="preserve">CANNILLA </v>
      </c>
      <c r="D17" s="52" t="str">
        <f>IF($B17="","",VLOOKUP($B17,'Class. Personale'!$B:$I,3,))</f>
        <v>MATILDE</v>
      </c>
      <c r="E17" s="53" t="str">
        <f t="shared" si="1"/>
        <v>CANNILLA MATILDE</v>
      </c>
      <c r="F17" s="54" t="str">
        <f>IF($B17="","",VLOOKUP($B17,'Class. Personale'!$B:$I,5,))</f>
        <v>VID</v>
      </c>
      <c r="G17" s="54" t="str">
        <f>IF($B17="","",VLOOKUP($B17,'Class. Personale'!$B:$I,6,))</f>
        <v>VF</v>
      </c>
      <c r="H17" s="54" t="str">
        <f>IF($B17="","",VLOOKUP($B17,'Class. Personale'!$B:$I,7,))</f>
        <v>V</v>
      </c>
      <c r="I17" s="34">
        <v>8.48</v>
      </c>
      <c r="K17" s="32">
        <v>986</v>
      </c>
      <c r="L17" s="32" t="str">
        <f t="shared" si="2"/>
        <v/>
      </c>
      <c r="M17" s="32">
        <f t="shared" si="3"/>
        <v>0</v>
      </c>
      <c r="N17" s="32" t="str">
        <f t="shared" si="4"/>
        <v/>
      </c>
      <c r="O17" s="32" t="str">
        <f t="shared" si="5"/>
        <v/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 t="str">
        <f t="shared" si="10"/>
        <v/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>
        <f t="shared" si="15"/>
        <v>0</v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7">
        <v>16</v>
      </c>
      <c r="B18" s="32">
        <v>3004</v>
      </c>
      <c r="C18" s="52" t="str">
        <f>IF($B18="","",VLOOKUP($B18,'Class. Personale'!$B:$I,2,))</f>
        <v>MILANI</v>
      </c>
      <c r="D18" s="52" t="str">
        <f>IF($B18="","",VLOOKUP($B18,'Class. Personale'!$B:$I,3,))</f>
        <v>MARGOT  MARIAM</v>
      </c>
      <c r="E18" s="53" t="str">
        <f t="shared" si="1"/>
        <v>MILANIMARGOT  MARIAM</v>
      </c>
      <c r="F18" s="54" t="str">
        <f>IF($B18="","",VLOOKUP($B18,'Class. Personale'!$B:$I,5,))</f>
        <v>DEA</v>
      </c>
      <c r="G18" s="54" t="str">
        <f>IF($B18="","",VLOOKUP($B18,'Class. Personale'!$B:$I,6,))</f>
        <v>LIB</v>
      </c>
      <c r="H18" s="54" t="str">
        <f>IF($B18="","",VLOOKUP($B18,'Class. Personale'!$B:$I,7,))</f>
        <v>V</v>
      </c>
      <c r="I18" s="34">
        <v>8.5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>
        <f t="shared" si="9"/>
        <v>0</v>
      </c>
      <c r="V18" s="32" t="str">
        <f t="shared" si="10"/>
        <v/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7">
        <v>17</v>
      </c>
      <c r="B19" s="32">
        <v>3071</v>
      </c>
      <c r="C19" s="52" t="str">
        <f>IF($B19="","",VLOOKUP($B19,'Class. Personale'!$B:$I,2,))</f>
        <v>MOGA</v>
      </c>
      <c r="D19" s="52" t="str">
        <f>IF($B19="","",VLOOKUP($B19,'Class. Personale'!$B:$I,3,))</f>
        <v>ELISA ISABELA</v>
      </c>
      <c r="E19" s="53" t="str">
        <f t="shared" si="1"/>
        <v>MOGAELISA ISABELA</v>
      </c>
      <c r="F19" s="54" t="str">
        <f>IF($B19="","",VLOOKUP($B19,'Class. Personale'!$B:$I,5,))</f>
        <v>RAM</v>
      </c>
      <c r="G19" s="54" t="str">
        <f>IF($B19="","",VLOOKUP($B19,'Class. Personale'!$B:$I,6,))</f>
        <v>AB</v>
      </c>
      <c r="H19" s="54" t="str">
        <f>IF($B19="","",VLOOKUP($B19,'Class. Personale'!$B:$I,7,))</f>
        <v>V</v>
      </c>
      <c r="I19" s="34">
        <v>8.5299999999999994</v>
      </c>
      <c r="K19" s="32">
        <v>984</v>
      </c>
      <c r="L19" s="32">
        <f t="shared" si="2"/>
        <v>0</v>
      </c>
      <c r="M19" s="32" t="str">
        <f t="shared" si="3"/>
        <v/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>
        <f t="shared" si="12"/>
        <v>0</v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7">
        <v>18</v>
      </c>
      <c r="C20" s="52" t="s">
        <v>694</v>
      </c>
      <c r="D20" s="52" t="s">
        <v>693</v>
      </c>
      <c r="E20" s="53" t="str">
        <f t="shared" si="1"/>
        <v>FRANCHETTICATERINA</v>
      </c>
      <c r="F20" s="54" t="s">
        <v>20</v>
      </c>
      <c r="G20" s="54" t="s">
        <v>9</v>
      </c>
      <c r="H20" s="54" t="s">
        <v>183</v>
      </c>
      <c r="I20" s="34">
        <v>8.6300000000000008</v>
      </c>
      <c r="K20" s="32">
        <v>983</v>
      </c>
      <c r="L20" s="32">
        <f t="shared" si="2"/>
        <v>0</v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>
        <f t="shared" si="12"/>
        <v>0</v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7">
        <v>19</v>
      </c>
      <c r="B21" s="32">
        <v>3021</v>
      </c>
      <c r="C21" s="52" t="str">
        <f>IF($B21="","",VLOOKUP($B21,'Class. Personale'!$B:$I,2,))</f>
        <v>TERRACCIANO</v>
      </c>
      <c r="D21" s="52" t="str">
        <f>IF($B21="","",VLOOKUP($B21,'Class. Personale'!$B:$I,3,))</f>
        <v>CHIARA</v>
      </c>
      <c r="E21" s="53" t="str">
        <f t="shared" si="1"/>
        <v>TERRACCIANOCHIARA</v>
      </c>
      <c r="F21" s="54" t="str">
        <f>IF($B21="","",VLOOKUP($B21,'Class. Personale'!$B:$I,5,))</f>
        <v>DON</v>
      </c>
      <c r="G21" s="54" t="str">
        <f>IF($B21="","",VLOOKUP($B21,'Class. Personale'!$B:$I,6,))</f>
        <v>VV</v>
      </c>
      <c r="H21" s="54" t="str">
        <f>IF($B21="","",VLOOKUP($B21,'Class. Personale'!$B:$I,7,))</f>
        <v>V</v>
      </c>
      <c r="I21" s="34">
        <v>8.6300000000000008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>
        <f t="shared" si="10"/>
        <v>0</v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7">
        <v>20</v>
      </c>
      <c r="B22" s="32">
        <v>3063</v>
      </c>
      <c r="C22" s="52" t="str">
        <f>IF($B22="","",VLOOKUP($B22,'Class. Personale'!$B:$I,2,))</f>
        <v>LATTES STANCAMPIANO</v>
      </c>
      <c r="D22" s="52" t="str">
        <f>IF($B22="","",VLOOKUP($B22,'Class. Personale'!$B:$I,3,))</f>
        <v>DARIA</v>
      </c>
      <c r="E22" s="53" t="str">
        <f t="shared" si="1"/>
        <v>LATTES STANCAMPIANODARIA</v>
      </c>
      <c r="F22" s="54" t="str">
        <f>IF($B22="","",VLOOKUP($B22,'Class. Personale'!$B:$I,5,))</f>
        <v>RAM</v>
      </c>
      <c r="G22" s="54" t="str">
        <f>IF($B22="","",VLOOKUP($B22,'Class. Personale'!$B:$I,6,))</f>
        <v>AB</v>
      </c>
      <c r="H22" s="54" t="str">
        <f>IF($B22="","",VLOOKUP($B22,'Class. Personale'!$B:$I,7,))</f>
        <v>V</v>
      </c>
      <c r="I22" s="34">
        <v>8.68</v>
      </c>
      <c r="K22" s="32">
        <v>981</v>
      </c>
      <c r="L22" s="32">
        <f t="shared" si="2"/>
        <v>0</v>
      </c>
      <c r="M22" s="32" t="str">
        <f t="shared" si="3"/>
        <v/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>
        <f t="shared" si="12"/>
        <v>0</v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7">
        <v>21</v>
      </c>
      <c r="B23" s="32">
        <v>3068</v>
      </c>
      <c r="C23" s="52" t="str">
        <f>IF($B23="","",VLOOKUP($B23,'Class. Personale'!$B:$I,2,))</f>
        <v>GRANDE</v>
      </c>
      <c r="D23" s="52" t="str">
        <f>IF($B23="","",VLOOKUP($B23,'Class. Personale'!$B:$I,3,))</f>
        <v>MARIANNA</v>
      </c>
      <c r="E23" s="53" t="str">
        <f t="shared" si="1"/>
        <v>GRANDEMARIANNA</v>
      </c>
      <c r="F23" s="54" t="str">
        <f>IF($B23="","",VLOOKUP($B23,'Class. Personale'!$B:$I,5,))</f>
        <v>RAM</v>
      </c>
      <c r="G23" s="54" t="str">
        <f>IF($B23="","",VLOOKUP($B23,'Class. Personale'!$B:$I,6,))</f>
        <v>AB</v>
      </c>
      <c r="H23" s="54" t="str">
        <f>IF($B23="","",VLOOKUP($B23,'Class. Personale'!$B:$I,7,))</f>
        <v>V</v>
      </c>
      <c r="I23" s="34">
        <v>8.69</v>
      </c>
      <c r="K23" s="32">
        <v>980</v>
      </c>
      <c r="L23" s="32">
        <f t="shared" si="2"/>
        <v>0</v>
      </c>
      <c r="M23" s="32" t="str">
        <f t="shared" si="3"/>
        <v/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>
        <f t="shared" si="12"/>
        <v>0</v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3037</v>
      </c>
      <c r="C24" s="52" t="str">
        <f>IF($B24="","",VLOOKUP($B24,'Class. Personale'!$B:$I,2,))</f>
        <v>VIOLA</v>
      </c>
      <c r="D24" s="52" t="str">
        <f>IF($B24="","",VLOOKUP($B24,'Class. Personale'!$B:$I,3,))</f>
        <v>GIUDITTA GIULIA</v>
      </c>
      <c r="E24" s="53" t="str">
        <f t="shared" si="1"/>
        <v>VIOLAGIUDITTA GIULIA</v>
      </c>
      <c r="F24" s="54" t="str">
        <f>IF($B24="","",VLOOKUP($B24,'Class. Personale'!$B:$I,5,))</f>
        <v>RMA</v>
      </c>
      <c r="G24" s="54" t="str">
        <f>IF($B24="","",VLOOKUP($B24,'Class. Personale'!$B:$I,6,))</f>
        <v>VV</v>
      </c>
      <c r="H24" s="54" t="str">
        <f>IF($B24="","",VLOOKUP($B24,'Class. Personale'!$B:$I,7,))</f>
        <v>V</v>
      </c>
      <c r="I24" s="34">
        <v>8.6999999999999993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>
        <f t="shared" si="5"/>
        <v>0</v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>
        <f t="shared" si="14"/>
        <v>0</v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3023</v>
      </c>
      <c r="C25" s="52" t="str">
        <f>IF($B25="","",VLOOKUP($B25,'Class. Personale'!$B:$I,2,))</f>
        <v>CHIARBONELLO</v>
      </c>
      <c r="D25" s="52" t="str">
        <f>IF($B25="","",VLOOKUP($B25,'Class. Personale'!$B:$I,3,))</f>
        <v>MARTA</v>
      </c>
      <c r="E25" s="53" t="str">
        <f t="shared" si="1"/>
        <v>CHIARBONELLOMARTA</v>
      </c>
      <c r="F25" s="54" t="str">
        <f>IF($B25="","",VLOOKUP($B25,'Class. Personale'!$B:$I,5,))</f>
        <v>DON</v>
      </c>
      <c r="G25" s="54" t="str">
        <f>IF($B25="","",VLOOKUP($B25,'Class. Personale'!$B:$I,6,))</f>
        <v>VV</v>
      </c>
      <c r="H25" s="54" t="str">
        <f>IF($B25="","",VLOOKUP($B25,'Class. Personale'!$B:$I,7,))</f>
        <v>V</v>
      </c>
      <c r="I25" s="34">
        <v>8.7100000000000009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>
        <f t="shared" si="5"/>
        <v>0</v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>
        <f t="shared" si="10"/>
        <v>0</v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3019</v>
      </c>
      <c r="C26" s="52" t="str">
        <f>IF($B26="","",VLOOKUP($B26,'Class. Personale'!$B:$I,2,))</f>
        <v>MANDILI</v>
      </c>
      <c r="D26" s="52" t="str">
        <f>IF($B26="","",VLOOKUP($B26,'Class. Personale'!$B:$I,3,))</f>
        <v>GAIA</v>
      </c>
      <c r="E26" s="53" t="str">
        <f t="shared" si="1"/>
        <v>MANDILIGAIA</v>
      </c>
      <c r="F26" s="54" t="str">
        <f>IF($B26="","",VLOOKUP($B26,'Class. Personale'!$B:$I,5,))</f>
        <v>DON</v>
      </c>
      <c r="G26" s="54" t="str">
        <f>IF($B26="","",VLOOKUP($B26,'Class. Personale'!$B:$I,6,))</f>
        <v>VV</v>
      </c>
      <c r="H26" s="54" t="str">
        <f>IF($B26="","",VLOOKUP($B26,'Class. Personale'!$B:$I,7,))</f>
        <v>V</v>
      </c>
      <c r="I26" s="34">
        <v>8.7200000000000006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>
        <f t="shared" si="10"/>
        <v>0</v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B27" s="32">
        <v>3078</v>
      </c>
      <c r="C27" s="52" t="str">
        <f>IF($B27="","",VLOOKUP($B27,'Class. Personale'!$B:$I,2,))</f>
        <v>ACOSTA RIVAS</v>
      </c>
      <c r="D27" s="52" t="str">
        <f>IF($B27="","",VLOOKUP($B27,'Class. Personale'!$B:$I,3,))</f>
        <v>ASHELEY ABIGAIL</v>
      </c>
      <c r="E27" s="53" t="str">
        <f t="shared" si="1"/>
        <v>ACOSTA RIVASASHELEY ABIGAIL</v>
      </c>
      <c r="F27" s="54" t="str">
        <f>IF($B27="","",VLOOKUP($B27,'Class. Personale'!$B:$I,5,))</f>
        <v>MAR</v>
      </c>
      <c r="G27" s="54" t="str">
        <f>IF($B27="","",VLOOKUP($B27,'Class. Personale'!$B:$I,6,))</f>
        <v>VV</v>
      </c>
      <c r="H27" s="54" t="str">
        <f>IF($B27="","",VLOOKUP($B27,'Class. Personale'!$B:$I,7,))</f>
        <v>V</v>
      </c>
      <c r="I27" s="34">
        <v>8.7200000000000006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>
        <f t="shared" si="11"/>
        <v>0</v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7">
        <v>26</v>
      </c>
      <c r="B28" s="32">
        <v>3050</v>
      </c>
      <c r="C28" s="52" t="str">
        <f>IF($B28="","",VLOOKUP($B28,'Class. Personale'!$B:$I,2,))</f>
        <v>FRATELLI SCARLATINI</v>
      </c>
      <c r="D28" s="52" t="str">
        <f>IF($B28="","",VLOOKUP($B28,'Class. Personale'!$B:$I,3,))</f>
        <v>TESSA</v>
      </c>
      <c r="E28" s="53" t="str">
        <f t="shared" si="1"/>
        <v>FRATELLI SCARLATINITESSA</v>
      </c>
      <c r="F28" s="54" t="str">
        <f>IF($B28="","",VLOOKUP($B28,'Class. Personale'!$B:$I,5,))</f>
        <v>VID</v>
      </c>
      <c r="G28" s="54" t="str">
        <f>IF($B28="","",VLOOKUP($B28,'Class. Personale'!$B:$I,6,))</f>
        <v>VF</v>
      </c>
      <c r="H28" s="54" t="str">
        <f>IF($B28="","",VLOOKUP($B28,'Class. Personale'!$B:$I,7,))</f>
        <v>V</v>
      </c>
      <c r="I28" s="34">
        <v>8.7799999999999994</v>
      </c>
      <c r="K28" s="32">
        <v>975</v>
      </c>
      <c r="L28" s="32" t="str">
        <f t="shared" si="2"/>
        <v/>
      </c>
      <c r="M28" s="32">
        <f t="shared" si="3"/>
        <v>0</v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>
        <f t="shared" si="15"/>
        <v>0</v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7">
        <v>27</v>
      </c>
      <c r="B29" s="32">
        <v>3072</v>
      </c>
      <c r="C29" s="52" t="str">
        <f>IF($B29="","",VLOOKUP($B29,'Class. Personale'!$B:$I,2,))</f>
        <v>TRUNGADI</v>
      </c>
      <c r="D29" s="52" t="str">
        <f>IF($B29="","",VLOOKUP($B29,'Class. Personale'!$B:$I,3,))</f>
        <v>AMELIA</v>
      </c>
      <c r="E29" s="53" t="str">
        <f t="shared" si="1"/>
        <v>TRUNGADIAMELIA</v>
      </c>
      <c r="F29" s="54" t="str">
        <f>IF($B29="","",VLOOKUP($B29,'Class. Personale'!$B:$I,5,))</f>
        <v>RAM</v>
      </c>
      <c r="G29" s="54" t="str">
        <f>IF($B29="","",VLOOKUP($B29,'Class. Personale'!$B:$I,6,))</f>
        <v>AB</v>
      </c>
      <c r="H29" s="54" t="str">
        <f>IF($B29="","",VLOOKUP($B29,'Class. Personale'!$B:$I,7,))</f>
        <v>V</v>
      </c>
      <c r="I29" s="34">
        <v>8.8000000000000007</v>
      </c>
      <c r="K29" s="32">
        <v>974</v>
      </c>
      <c r="L29" s="32">
        <f t="shared" si="2"/>
        <v>0</v>
      </c>
      <c r="M29" s="32" t="str">
        <f t="shared" si="3"/>
        <v/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>
        <f t="shared" si="12"/>
        <v>0</v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7">
        <v>28</v>
      </c>
      <c r="B30" s="32">
        <v>3070</v>
      </c>
      <c r="C30" s="52" t="str">
        <f>IF($B30="","",VLOOKUP($B30,'Class. Personale'!$B:$I,2,))</f>
        <v>CALAMELLI</v>
      </c>
      <c r="D30" s="52" t="str">
        <f>IF($B30="","",VLOOKUP($B30,'Class. Personale'!$B:$I,3,))</f>
        <v>GIORGIA</v>
      </c>
      <c r="E30" s="53" t="str">
        <f t="shared" si="1"/>
        <v>CALAMELLIGIORGIA</v>
      </c>
      <c r="F30" s="54" t="str">
        <f>IF($B30="","",VLOOKUP($B30,'Class. Personale'!$B:$I,5,))</f>
        <v>RAM</v>
      </c>
      <c r="G30" s="54" t="str">
        <f>IF($B30="","",VLOOKUP($B30,'Class. Personale'!$B:$I,6,))</f>
        <v>AB</v>
      </c>
      <c r="H30" s="54" t="str">
        <f>IF($B30="","",VLOOKUP($B30,'Class. Personale'!$B:$I,7,))</f>
        <v>V</v>
      </c>
      <c r="I30" s="34">
        <v>8.84</v>
      </c>
      <c r="K30" s="32">
        <v>973</v>
      </c>
      <c r="L30" s="32">
        <f t="shared" si="2"/>
        <v>0</v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>
        <f t="shared" si="12"/>
        <v>0</v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7">
        <v>29</v>
      </c>
      <c r="B31" s="32">
        <v>3005</v>
      </c>
      <c r="C31" s="52" t="str">
        <f>IF($B31="","",VLOOKUP($B31,'Class. Personale'!$B:$I,2,))</f>
        <v>PALAZZO</v>
      </c>
      <c r="D31" s="52" t="str">
        <f>IF($B31="","",VLOOKUP($B31,'Class. Personale'!$B:$I,3,))</f>
        <v>CARMEN</v>
      </c>
      <c r="E31" s="53" t="str">
        <f t="shared" si="1"/>
        <v>PALAZZOCARMEN</v>
      </c>
      <c r="F31" s="54" t="str">
        <f>IF($B31="","",VLOOKUP($B31,'Class. Personale'!$B:$I,5,))</f>
        <v>DEA</v>
      </c>
      <c r="G31" s="54" t="str">
        <f>IF($B31="","",VLOOKUP($B31,'Class. Personale'!$B:$I,6,))</f>
        <v>LIB</v>
      </c>
      <c r="H31" s="54" t="str">
        <f>IF($B31="","",VLOOKUP($B31,'Class. Personale'!$B:$I,7,))</f>
        <v>V</v>
      </c>
      <c r="I31" s="34">
        <v>8.9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>
        <f t="shared" si="9"/>
        <v>0</v>
      </c>
      <c r="V31" s="32" t="str">
        <f t="shared" si="10"/>
        <v/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7">
        <v>30</v>
      </c>
      <c r="B32" s="32">
        <v>3011</v>
      </c>
      <c r="C32" s="52" t="str">
        <f>IF($B32="","",VLOOKUP($B32,'Class. Personale'!$B:$I,2,))</f>
        <v xml:space="preserve">CORNETTI </v>
      </c>
      <c r="D32" s="52" t="str">
        <f>IF($B32="","",VLOOKUP($B32,'Class. Personale'!$B:$I,3,))</f>
        <v>ALESSANDRA</v>
      </c>
      <c r="E32" s="53" t="str">
        <f t="shared" si="1"/>
        <v>CORNETTI ALESSANDRA</v>
      </c>
      <c r="F32" s="54" t="str">
        <f>IF($B32="","",VLOOKUP($B32,'Class. Personale'!$B:$I,5,))</f>
        <v>DCO</v>
      </c>
      <c r="G32" s="54" t="str">
        <f>IF($B32="","",VLOOKUP($B32,'Class. Personale'!$B:$I,6,))</f>
        <v>DCO</v>
      </c>
      <c r="H32" s="54" t="str">
        <f>IF($B32="","",VLOOKUP($B32,'Class. Personale'!$B:$I,7,))</f>
        <v>V</v>
      </c>
      <c r="I32" s="34">
        <v>8.91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>
        <f t="shared" si="22"/>
        <v>0</v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7">
        <v>31</v>
      </c>
      <c r="B33" s="32">
        <v>3054</v>
      </c>
      <c r="C33" s="52" t="str">
        <f>IF($B33="","",VLOOKUP($B33,'Class. Personale'!$B:$I,2,))</f>
        <v>ZEFI</v>
      </c>
      <c r="D33" s="52" t="str">
        <f>IF($B33="","",VLOOKUP($B33,'Class. Personale'!$B:$I,3,))</f>
        <v>WENDI</v>
      </c>
      <c r="E33" s="53" t="str">
        <f t="shared" si="1"/>
        <v>ZEFIWENDI</v>
      </c>
      <c r="F33" s="54" t="str">
        <f>IF($B33="","",VLOOKUP($B33,'Class. Personale'!$B:$I,5,))</f>
        <v>VID</v>
      </c>
      <c r="G33" s="54" t="str">
        <f>IF($B33="","",VLOOKUP($B33,'Class. Personale'!$B:$I,6,))</f>
        <v>VF</v>
      </c>
      <c r="H33" s="54" t="str">
        <f>IF($B33="","",VLOOKUP($B33,'Class. Personale'!$B:$I,7,))</f>
        <v>V</v>
      </c>
      <c r="I33" s="34">
        <v>8.9499999999999993</v>
      </c>
      <c r="K33" s="32">
        <v>970</v>
      </c>
      <c r="L33" s="32" t="str">
        <f t="shared" si="2"/>
        <v/>
      </c>
      <c r="M33" s="32">
        <f t="shared" si="3"/>
        <v>0</v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>
        <f t="shared" si="15"/>
        <v>0</v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7">
        <v>32</v>
      </c>
      <c r="B34" s="32">
        <v>3018</v>
      </c>
      <c r="C34" s="52" t="str">
        <f>IF($B34="","",VLOOKUP($B34,'Class. Personale'!$B:$I,2,))</f>
        <v>RIBOLI</v>
      </c>
      <c r="D34" s="52" t="str">
        <f>IF($B34="","",VLOOKUP($B34,'Class. Personale'!$B:$I,3,))</f>
        <v>NORA</v>
      </c>
      <c r="E34" s="53" t="str">
        <f t="shared" si="1"/>
        <v>RIBOLINORA</v>
      </c>
      <c r="F34" s="54" t="str">
        <f>IF($B34="","",VLOOKUP($B34,'Class. Personale'!$B:$I,5,))</f>
        <v>DON</v>
      </c>
      <c r="G34" s="54" t="str">
        <f>IF($B34="","",VLOOKUP($B34,'Class. Personale'!$B:$I,6,))</f>
        <v>VV</v>
      </c>
      <c r="H34" s="54" t="str">
        <f>IF($B34="","",VLOOKUP($B34,'Class. Personale'!$B:$I,7,))</f>
        <v>V</v>
      </c>
      <c r="I34" s="34">
        <v>8.9600000000000009</v>
      </c>
      <c r="K34" s="32">
        <v>969</v>
      </c>
    </row>
    <row r="35" spans="1:30" ht="15" customHeight="1" x14ac:dyDescent="0.15">
      <c r="A35" s="47">
        <v>33</v>
      </c>
      <c r="B35" s="32">
        <v>3014</v>
      </c>
      <c r="C35" s="52" t="str">
        <f>IF($B35="","",VLOOKUP($B35,'Class. Personale'!$B:$I,2,))</f>
        <v>DENI</v>
      </c>
      <c r="D35" s="52" t="str">
        <f>IF($B35="","",VLOOKUP($B35,'Class. Personale'!$B:$I,3,))</f>
        <v>BEATRICE</v>
      </c>
      <c r="E35" s="53" t="str">
        <f t="shared" ref="E35:E66" si="24">CONCATENATE(C35,D35)</f>
        <v>DENIBEATRICE</v>
      </c>
      <c r="F35" s="54" t="str">
        <f>IF($B35="","",VLOOKUP($B35,'Class. Personale'!$B:$I,5,))</f>
        <v>GAM</v>
      </c>
      <c r="G35" s="54" t="str">
        <f>IF($B35="","",VLOOKUP($B35,'Class. Personale'!$B:$I,6,))</f>
        <v>ICG</v>
      </c>
      <c r="H35" s="54" t="str">
        <f>IF($B35="","",VLOOKUP($B35,'Class. Personale'!$B:$I,7,))</f>
        <v>V</v>
      </c>
      <c r="I35" s="34">
        <v>9.01</v>
      </c>
      <c r="K35" s="32">
        <v>968</v>
      </c>
    </row>
    <row r="36" spans="1:30" ht="15" customHeight="1" x14ac:dyDescent="0.15">
      <c r="A36" s="47">
        <v>34</v>
      </c>
      <c r="B36" s="32">
        <v>3016</v>
      </c>
      <c r="C36" s="52" t="str">
        <f>IF($B36="","",VLOOKUP($B36,'Class. Personale'!$B:$I,2,))</f>
        <v>FRANCIOSO</v>
      </c>
      <c r="D36" s="52" t="str">
        <f>IF($B36="","",VLOOKUP($B36,'Class. Personale'!$B:$I,3,))</f>
        <v>NOEMI</v>
      </c>
      <c r="E36" s="53" t="str">
        <f t="shared" si="24"/>
        <v>FRANCIOSONOEMI</v>
      </c>
      <c r="F36" s="54" t="str">
        <f>IF($B36="","",VLOOKUP($B36,'Class. Personale'!$B:$I,5,))</f>
        <v>DON</v>
      </c>
      <c r="G36" s="54" t="str">
        <f>IF($B36="","",VLOOKUP($B36,'Class. Personale'!$B:$I,6,))</f>
        <v>VV</v>
      </c>
      <c r="H36" s="54" t="str">
        <f>IF($B36="","",VLOOKUP($B36,'Class. Personale'!$B:$I,7,))</f>
        <v>V</v>
      </c>
      <c r="I36" s="34">
        <v>9.06</v>
      </c>
      <c r="K36" s="32">
        <v>967</v>
      </c>
    </row>
    <row r="37" spans="1:30" ht="15" customHeight="1" x14ac:dyDescent="0.15">
      <c r="A37" s="47">
        <v>35</v>
      </c>
      <c r="B37" s="32">
        <v>3015</v>
      </c>
      <c r="C37" s="52" t="str">
        <f>IF($B37="","",VLOOKUP($B37,'Class. Personale'!$B:$I,2,))</f>
        <v>BULACIO</v>
      </c>
      <c r="D37" s="52" t="str">
        <f>IF($B37="","",VLOOKUP($B37,'Class. Personale'!$B:$I,3,))</f>
        <v>EMMA</v>
      </c>
      <c r="E37" s="53" t="str">
        <f t="shared" si="24"/>
        <v>BULACIOEMMA</v>
      </c>
      <c r="F37" s="54" t="str">
        <f>IF($B37="","",VLOOKUP($B37,'Class. Personale'!$B:$I,5,))</f>
        <v>DON</v>
      </c>
      <c r="G37" s="54" t="str">
        <f>IF($B37="","",VLOOKUP($B37,'Class. Personale'!$B:$I,6,))</f>
        <v>VV</v>
      </c>
      <c r="H37" s="54" t="str">
        <f>IF($B37="","",VLOOKUP($B37,'Class. Personale'!$B:$I,7,))</f>
        <v>V</v>
      </c>
      <c r="I37" s="34">
        <v>9.19</v>
      </c>
      <c r="K37" s="32">
        <v>966</v>
      </c>
    </row>
    <row r="38" spans="1:30" ht="15" customHeight="1" x14ac:dyDescent="0.15">
      <c r="A38" s="47">
        <v>36</v>
      </c>
      <c r="B38" s="32">
        <v>3001</v>
      </c>
      <c r="C38" s="52" t="str">
        <f>IF($B38="","",VLOOKUP($B38,'Class. Personale'!$B:$I,2,))</f>
        <v>BADIU</v>
      </c>
      <c r="D38" s="52" t="str">
        <f>IF($B38="","",VLOOKUP($B38,'Class. Personale'!$B:$I,3,))</f>
        <v>MARIA</v>
      </c>
      <c r="E38" s="53" t="str">
        <f t="shared" si="24"/>
        <v>BADIUMARIA</v>
      </c>
      <c r="F38" s="54" t="str">
        <f>IF($B38="","",VLOOKUP($B38,'Class. Personale'!$B:$I,5,))</f>
        <v>DEA</v>
      </c>
      <c r="G38" s="54" t="str">
        <f>IF($B38="","",VLOOKUP($B38,'Class. Personale'!$B:$I,6,))</f>
        <v>LIB</v>
      </c>
      <c r="H38" s="54" t="str">
        <f>IF($B38="","",VLOOKUP($B38,'Class. Personale'!$B:$I,7,))</f>
        <v>V</v>
      </c>
      <c r="I38" s="34">
        <v>9.1999999999999993</v>
      </c>
      <c r="K38" s="32">
        <v>965</v>
      </c>
    </row>
    <row r="39" spans="1:30" ht="15" customHeight="1" x14ac:dyDescent="0.15">
      <c r="A39" s="47">
        <v>37</v>
      </c>
      <c r="B39" s="32">
        <v>3017</v>
      </c>
      <c r="C39" s="52" t="str">
        <f>IF($B39="","",VLOOKUP($B39,'Class. Personale'!$B:$I,2,))</f>
        <v>PRIMICERI</v>
      </c>
      <c r="D39" s="52" t="str">
        <f>IF($B39="","",VLOOKUP($B39,'Class. Personale'!$B:$I,3,))</f>
        <v>AMARANTA LUZ</v>
      </c>
      <c r="E39" s="53" t="str">
        <f t="shared" si="24"/>
        <v>PRIMICERIAMARANTA LUZ</v>
      </c>
      <c r="F39" s="54" t="str">
        <f>IF($B39="","",VLOOKUP($B39,'Class. Personale'!$B:$I,5,))</f>
        <v>GAM</v>
      </c>
      <c r="G39" s="54" t="str">
        <f>IF($B39="","",VLOOKUP($B39,'Class. Personale'!$B:$I,6,))</f>
        <v>ICG</v>
      </c>
      <c r="H39" s="54" t="str">
        <f>IF($B39="","",VLOOKUP($B39,'Class. Personale'!$B:$I,7,))</f>
        <v>V</v>
      </c>
      <c r="I39" s="34">
        <v>9.27</v>
      </c>
      <c r="K39" s="32">
        <v>964</v>
      </c>
    </row>
    <row r="40" spans="1:30" ht="15" customHeight="1" x14ac:dyDescent="0.15">
      <c r="A40" s="47">
        <v>38</v>
      </c>
      <c r="B40" s="32">
        <v>3066</v>
      </c>
      <c r="C40" s="52" t="str">
        <f>IF($B40="","",VLOOKUP($B40,'Class. Personale'!$B:$I,2,))</f>
        <v>MASSA</v>
      </c>
      <c r="D40" s="52" t="str">
        <f>IF($B40="","",VLOOKUP($B40,'Class. Personale'!$B:$I,3,))</f>
        <v>MATILDE</v>
      </c>
      <c r="E40" s="53" t="str">
        <f t="shared" si="24"/>
        <v>MASSAMATILDE</v>
      </c>
      <c r="F40" s="54" t="str">
        <f>IF($B40="","",VLOOKUP($B40,'Class. Personale'!$B:$I,5,))</f>
        <v>RAM</v>
      </c>
      <c r="G40" s="54" t="str">
        <f>IF($B40="","",VLOOKUP($B40,'Class. Personale'!$B:$I,6,))</f>
        <v>AB</v>
      </c>
      <c r="H40" s="54" t="str">
        <f>IF($B40="","",VLOOKUP($B40,'Class. Personale'!$B:$I,7,))</f>
        <v>V</v>
      </c>
      <c r="I40" s="34">
        <v>9.35</v>
      </c>
      <c r="K40" s="32">
        <v>963</v>
      </c>
    </row>
    <row r="41" spans="1:30" ht="15" customHeight="1" x14ac:dyDescent="0.15">
      <c r="A41" s="47">
        <v>39</v>
      </c>
      <c r="C41" s="52" t="s">
        <v>696</v>
      </c>
      <c r="D41" s="52" t="s">
        <v>279</v>
      </c>
      <c r="E41" s="53" t="str">
        <f t="shared" si="24"/>
        <v>MANGIAROTTIEMMA</v>
      </c>
      <c r="F41" s="54" t="s">
        <v>59</v>
      </c>
      <c r="G41" s="54" t="s">
        <v>58</v>
      </c>
      <c r="H41" s="54" t="s">
        <v>183</v>
      </c>
      <c r="I41" s="34">
        <v>9.3800000000000008</v>
      </c>
      <c r="K41" s="32">
        <v>962</v>
      </c>
    </row>
    <row r="42" spans="1:30" ht="15" customHeight="1" x14ac:dyDescent="0.15">
      <c r="A42" s="47">
        <v>40</v>
      </c>
      <c r="B42" s="32">
        <v>3027</v>
      </c>
      <c r="C42" s="52" t="str">
        <f>IF($B42="","",VLOOKUP($B42,'Class. Personale'!$B:$I,2,))</f>
        <v>AHMED</v>
      </c>
      <c r="D42" s="52" t="str">
        <f>IF($B42="","",VLOOKUP($B42,'Class. Personale'!$B:$I,3,))</f>
        <v>SAMA MOHAMED ABDELFATTAH SHEHATA</v>
      </c>
      <c r="E42" s="53" t="str">
        <f t="shared" si="24"/>
        <v>AHMEDSAMA MOHAMED ABDELFATTAH SHEHATA</v>
      </c>
      <c r="F42" s="54" t="str">
        <f>IF($B42="","",VLOOKUP($B42,'Class. Personale'!$B:$I,5,))</f>
        <v>DON</v>
      </c>
      <c r="G42" s="54" t="str">
        <f>IF($B42="","",VLOOKUP($B42,'Class. Personale'!$B:$I,6,))</f>
        <v>VV</v>
      </c>
      <c r="H42" s="54" t="str">
        <f>IF($B42="","",VLOOKUP($B42,'Class. Personale'!$B:$I,7,))</f>
        <v>V</v>
      </c>
      <c r="I42" s="34">
        <v>9.39</v>
      </c>
      <c r="K42" s="32">
        <v>961</v>
      </c>
    </row>
    <row r="43" spans="1:30" ht="15" customHeight="1" x14ac:dyDescent="0.15">
      <c r="A43" s="47">
        <v>41</v>
      </c>
      <c r="B43" s="32">
        <v>3067</v>
      </c>
      <c r="C43" s="52" t="str">
        <f>IF($B43="","",VLOOKUP($B43,'Class. Personale'!$B:$I,2,))</f>
        <v>HASSAN</v>
      </c>
      <c r="D43" s="52" t="str">
        <f>IF($B43="","",VLOOKUP($B43,'Class. Personale'!$B:$I,3,))</f>
        <v>ROFIDA</v>
      </c>
      <c r="E43" s="53" t="str">
        <f t="shared" si="24"/>
        <v>HASSANROFIDA</v>
      </c>
      <c r="F43" s="54" t="str">
        <f>IF($B43="","",VLOOKUP($B43,'Class. Personale'!$B:$I,5,))</f>
        <v>RAM</v>
      </c>
      <c r="G43" s="54" t="str">
        <f>IF($B43="","",VLOOKUP($B43,'Class. Personale'!$B:$I,6,))</f>
        <v>AB</v>
      </c>
      <c r="H43" s="54" t="str">
        <f>IF($B43="","",VLOOKUP($B43,'Class. Personale'!$B:$I,7,))</f>
        <v>V</v>
      </c>
      <c r="I43" s="34">
        <v>9.4499999999999993</v>
      </c>
      <c r="K43" s="32">
        <v>960</v>
      </c>
    </row>
    <row r="44" spans="1:30" ht="15" customHeight="1" x14ac:dyDescent="0.15">
      <c r="A44" s="47">
        <v>42</v>
      </c>
      <c r="B44" s="32">
        <v>3043</v>
      </c>
      <c r="C44" s="52" t="str">
        <f>IF($B44="","",VLOOKUP($B44,'Class. Personale'!$B:$I,2,))</f>
        <v>BACCHETTA</v>
      </c>
      <c r="D44" s="52" t="str">
        <f>IF($B44="","",VLOOKUP($B44,'Class. Personale'!$B:$I,3,))</f>
        <v>SHARLYN JAMAILY</v>
      </c>
      <c r="E44" s="53" t="str">
        <f t="shared" si="24"/>
        <v>BACCHETTASHARLYN JAMAILY</v>
      </c>
      <c r="F44" s="54" t="str">
        <f>IF($B44="","",VLOOKUP($B44,'Class. Personale'!$B:$I,5,))</f>
        <v>VID</v>
      </c>
      <c r="G44" s="54" t="str">
        <f>IF($B44="","",VLOOKUP($B44,'Class. Personale'!$B:$I,6,))</f>
        <v>VF</v>
      </c>
      <c r="H44" s="54" t="str">
        <f>IF($B44="","",VLOOKUP($B44,'Class. Personale'!$B:$I,7,))</f>
        <v>V</v>
      </c>
      <c r="I44" s="34">
        <v>9.6</v>
      </c>
      <c r="K44" s="32">
        <v>959</v>
      </c>
    </row>
    <row r="45" spans="1:30" x14ac:dyDescent="0.15">
      <c r="A45" s="47">
        <v>43</v>
      </c>
      <c r="C45" s="52" t="s">
        <v>691</v>
      </c>
      <c r="D45" s="52" t="s">
        <v>536</v>
      </c>
      <c r="E45" s="53" t="str">
        <f t="shared" si="24"/>
        <v>DONDIAMELIA</v>
      </c>
      <c r="F45" s="54" t="s">
        <v>59</v>
      </c>
      <c r="G45" s="54" t="s">
        <v>58</v>
      </c>
      <c r="H45" s="54" t="s">
        <v>183</v>
      </c>
      <c r="I45" s="34">
        <v>9.68</v>
      </c>
      <c r="K45" s="32">
        <v>958</v>
      </c>
    </row>
    <row r="46" spans="1:30" x14ac:dyDescent="0.15">
      <c r="A46" s="47">
        <v>44</v>
      </c>
      <c r="B46" s="32">
        <v>3045</v>
      </c>
      <c r="C46" s="52" t="str">
        <f>IF($B46="","",VLOOKUP($B46,'Class. Personale'!$B:$I,2,))</f>
        <v>GATTI</v>
      </c>
      <c r="D46" s="52" t="str">
        <f>IF($B46="","",VLOOKUP($B46,'Class. Personale'!$B:$I,3,))</f>
        <v>IRENE</v>
      </c>
      <c r="E46" s="53" t="str">
        <f t="shared" si="24"/>
        <v>GATTIIRENE</v>
      </c>
      <c r="F46" s="54" t="str">
        <f>IF($B46="","",VLOOKUP($B46,'Class. Personale'!$B:$I,5,))</f>
        <v>VID</v>
      </c>
      <c r="G46" s="54" t="str">
        <f>IF($B46="","",VLOOKUP($B46,'Class. Personale'!$B:$I,6,))</f>
        <v>VF</v>
      </c>
      <c r="H46" s="54" t="str">
        <f>IF($B46="","",VLOOKUP($B46,'Class. Personale'!$B:$I,7,))</f>
        <v>V</v>
      </c>
      <c r="I46" s="34">
        <v>9.69</v>
      </c>
      <c r="K46" s="32">
        <v>957</v>
      </c>
    </row>
    <row r="47" spans="1:30" x14ac:dyDescent="0.15">
      <c r="A47" s="47">
        <v>45</v>
      </c>
      <c r="B47" s="32">
        <v>3073</v>
      </c>
      <c r="C47" s="52" t="str">
        <f>IF($B47="","",VLOOKUP($B47,'Class. Personale'!$B:$I,2,))</f>
        <v>MOLDOVAN</v>
      </c>
      <c r="D47" s="52" t="str">
        <f>IF($B47="","",VLOOKUP($B47,'Class. Personale'!$B:$I,3,))</f>
        <v>ADELAIDE</v>
      </c>
      <c r="E47" s="53" t="str">
        <f t="shared" si="24"/>
        <v>MOLDOVANADELAIDE</v>
      </c>
      <c r="F47" s="54" t="str">
        <f>IF($B47="","",VLOOKUP($B47,'Class. Personale'!$B:$I,5,))</f>
        <v>RAM</v>
      </c>
      <c r="G47" s="54" t="str">
        <f>IF($B47="","",VLOOKUP($B47,'Class. Personale'!$B:$I,6,))</f>
        <v>AB</v>
      </c>
      <c r="H47" s="54" t="str">
        <f>IF($B47="","",VLOOKUP($B47,'Class. Personale'!$B:$I,7,))</f>
        <v>V</v>
      </c>
      <c r="I47" s="34">
        <v>9.76</v>
      </c>
      <c r="K47" s="32">
        <v>956</v>
      </c>
    </row>
    <row r="48" spans="1:30" x14ac:dyDescent="0.15">
      <c r="A48" s="47">
        <v>46</v>
      </c>
      <c r="B48" s="32">
        <v>3076</v>
      </c>
      <c r="C48" s="52" t="str">
        <f>IF($B48="","",VLOOKUP($B48,'Class. Personale'!$B:$I,2,))</f>
        <v>MANTEGAZZA</v>
      </c>
      <c r="D48" s="52" t="str">
        <f>IF($B48="","",VLOOKUP($B48,'Class. Personale'!$B:$I,3,))</f>
        <v>MAYA</v>
      </c>
      <c r="E48" s="53" t="str">
        <f t="shared" si="24"/>
        <v>MANTEGAZZAMAYA</v>
      </c>
      <c r="F48" s="54" t="str">
        <f>IF($B48="","",VLOOKUP($B48,'Class. Personale'!$B:$I,5,))</f>
        <v>RAM</v>
      </c>
      <c r="G48" s="54" t="str">
        <f>IF($B48="","",VLOOKUP($B48,'Class. Personale'!$B:$I,6,))</f>
        <v>AB</v>
      </c>
      <c r="H48" s="54" t="s">
        <v>183</v>
      </c>
      <c r="I48" s="34">
        <v>9.77</v>
      </c>
      <c r="K48" s="32">
        <v>955</v>
      </c>
    </row>
    <row r="49" spans="1:11" x14ac:dyDescent="0.15">
      <c r="A49" s="47">
        <v>47</v>
      </c>
      <c r="B49" s="32">
        <v>3077</v>
      </c>
      <c r="C49" s="52" t="str">
        <f>IF($B49="","",VLOOKUP($B49,'Class. Personale'!$B:$I,2,))</f>
        <v>PORRETTA</v>
      </c>
      <c r="D49" s="52" t="str">
        <f>IF($B49="","",VLOOKUP($B49,'Class. Personale'!$B:$I,3,))</f>
        <v>GRETA</v>
      </c>
      <c r="E49" s="53" t="str">
        <f t="shared" si="24"/>
        <v>PORRETTAGRETA</v>
      </c>
      <c r="F49" s="54" t="str">
        <f>IF($B49="","",VLOOKUP($B49,'Class. Personale'!$B:$I,5,))</f>
        <v>DON</v>
      </c>
      <c r="G49" s="54" t="str">
        <f>IF($B49="","",VLOOKUP($B49,'Class. Personale'!$B:$I,6,))</f>
        <v>VV</v>
      </c>
      <c r="H49" s="54" t="str">
        <f>IF($B49="","",VLOOKUP($B49,'Class. Personale'!$B:$I,7,))</f>
        <v>V</v>
      </c>
      <c r="I49" s="34">
        <v>9.9</v>
      </c>
      <c r="K49" s="32">
        <v>954</v>
      </c>
    </row>
    <row r="50" spans="1:11" x14ac:dyDescent="0.15">
      <c r="A50" s="47">
        <v>48</v>
      </c>
      <c r="B50" s="32">
        <v>3024</v>
      </c>
      <c r="C50" s="52" t="str">
        <f>IF($B50="","",VLOOKUP($B50,'Class. Personale'!$B:$I,2,))</f>
        <v>CHILELLI CARNEVALE MAFFE'</v>
      </c>
      <c r="D50" s="52" t="str">
        <f>IF($B50="","",VLOOKUP($B50,'Class. Personale'!$B:$I,3,))</f>
        <v>FLAVIA</v>
      </c>
      <c r="E50" s="53" t="str">
        <f t="shared" si="24"/>
        <v>CHILELLI CARNEVALE MAFFE'FLAVIA</v>
      </c>
      <c r="F50" s="54" t="str">
        <f>IF($B50="","",VLOOKUP($B50,'Class. Personale'!$B:$I,5,))</f>
        <v>DON</v>
      </c>
      <c r="G50" s="54" t="str">
        <f>IF($B50="","",VLOOKUP($B50,'Class. Personale'!$B:$I,6,))</f>
        <v>VV</v>
      </c>
      <c r="H50" s="54" t="str">
        <f>IF($B50="","",VLOOKUP($B50,'Class. Personale'!$B:$I,7,))</f>
        <v>V</v>
      </c>
      <c r="I50" s="34">
        <v>9.9</v>
      </c>
      <c r="K50" s="32">
        <v>953</v>
      </c>
    </row>
    <row r="51" spans="1:11" x14ac:dyDescent="0.15">
      <c r="A51" s="47">
        <v>49</v>
      </c>
      <c r="B51" s="32">
        <v>3030</v>
      </c>
      <c r="C51" s="52" t="str">
        <f>IF($B51="","",VLOOKUP($B51,'Class. Personale'!$B:$I,2,))</f>
        <v>BOUNEGRU</v>
      </c>
      <c r="D51" s="52" t="str">
        <f>IF($B51="","",VLOOKUP($B51,'Class. Personale'!$B:$I,3,))</f>
        <v>TEIA</v>
      </c>
      <c r="E51" s="53" t="str">
        <f t="shared" si="24"/>
        <v>BOUNEGRUTEIA</v>
      </c>
      <c r="F51" s="54" t="str">
        <f>IF($B51="","",VLOOKUP($B51,'Class. Personale'!$B:$I,5,))</f>
        <v>DON</v>
      </c>
      <c r="G51" s="54" t="str">
        <f>IF($B51="","",VLOOKUP($B51,'Class. Personale'!$B:$I,6,))</f>
        <v>VV</v>
      </c>
      <c r="H51" s="54" t="s">
        <v>183</v>
      </c>
      <c r="I51" s="34">
        <v>10.02</v>
      </c>
      <c r="K51" s="32">
        <v>952</v>
      </c>
    </row>
    <row r="52" spans="1:11" x14ac:dyDescent="0.15">
      <c r="A52" s="47">
        <v>50</v>
      </c>
      <c r="B52" s="32">
        <v>3032</v>
      </c>
      <c r="C52" s="52" t="str">
        <f>IF($B52="","",VLOOKUP($B52,'Class. Personale'!$B:$I,2,))</f>
        <v>ELZAAFARANI</v>
      </c>
      <c r="D52" s="52" t="str">
        <f>IF($B52="","",VLOOKUP($B52,'Class. Personale'!$B:$I,3,))</f>
        <v>MALK HANI AHMED MOHAMED</v>
      </c>
      <c r="E52" s="53" t="str">
        <f t="shared" si="24"/>
        <v>ELZAAFARANIMALK HANI AHMED MOHAMED</v>
      </c>
      <c r="F52" s="54" t="str">
        <f>IF($B52="","",VLOOKUP($B52,'Class. Personale'!$B:$I,5,))</f>
        <v>MAR</v>
      </c>
      <c r="G52" s="54" t="str">
        <f>IF($B52="","",VLOOKUP($B52,'Class. Personale'!$B:$I,6,))</f>
        <v>VV</v>
      </c>
      <c r="H52" s="54" t="str">
        <f>IF($B52="","",VLOOKUP($B52,'Class. Personale'!$B:$I,7,))</f>
        <v>V</v>
      </c>
      <c r="I52" s="34">
        <v>10.3</v>
      </c>
      <c r="K52" s="32">
        <v>951</v>
      </c>
    </row>
    <row r="53" spans="1:11" x14ac:dyDescent="0.15">
      <c r="A53" s="47">
        <v>51</v>
      </c>
      <c r="B53" s="32">
        <v>3033</v>
      </c>
      <c r="C53" s="52" t="str">
        <f>IF($B53="","",VLOOKUP($B53,'Class. Personale'!$B:$I,2,))</f>
        <v>BAPPRY</v>
      </c>
      <c r="D53" s="52" t="str">
        <f>IF($B53="","",VLOOKUP($B53,'Class. Personale'!$B:$I,3,))</f>
        <v>JANNATI</v>
      </c>
      <c r="E53" s="53" t="str">
        <f t="shared" si="24"/>
        <v>BAPPRYJANNATI</v>
      </c>
      <c r="F53" s="54" t="str">
        <f>IF($B53="","",VLOOKUP($B53,'Class. Personale'!$B:$I,5,))</f>
        <v>RMA</v>
      </c>
      <c r="G53" s="54" t="str">
        <f>IF($B53="","",VLOOKUP($B53,'Class. Personale'!$B:$I,6,))</f>
        <v>VV</v>
      </c>
      <c r="H53" s="54" t="str">
        <f>IF($B53="","",VLOOKUP($B53,'Class. Personale'!$B:$I,7,))</f>
        <v>V</v>
      </c>
      <c r="I53" s="34">
        <v>10.6</v>
      </c>
      <c r="K53" s="32">
        <v>950</v>
      </c>
    </row>
    <row r="54" spans="1:11" x14ac:dyDescent="0.15">
      <c r="A54" s="47">
        <v>52</v>
      </c>
      <c r="B54" s="32">
        <v>3040</v>
      </c>
      <c r="C54" s="52" t="str">
        <f>IF($B54="","",VLOOKUP($B54,'Class. Personale'!$B:$I,2,))</f>
        <v xml:space="preserve">ELSAYED </v>
      </c>
      <c r="D54" s="52" t="str">
        <f>IF($B54="","",VLOOKUP($B54,'Class. Personale'!$B:$I,3,))</f>
        <v>ZAHRA AHMED ABDELHAMED MOHAMED</v>
      </c>
      <c r="E54" s="53" t="str">
        <f t="shared" si="24"/>
        <v>ELSAYED ZAHRA AHMED ABDELHAMED MOHAMED</v>
      </c>
      <c r="F54" s="54" t="str">
        <f>IF($B54="","",VLOOKUP($B54,'Class. Personale'!$B:$I,5,))</f>
        <v>RIC</v>
      </c>
      <c r="G54" s="54" t="str">
        <f>IF($B54="","",VLOOKUP($B54,'Class. Personale'!$B:$I,6,))</f>
        <v>VF</v>
      </c>
      <c r="H54" s="54" t="str">
        <f>IF($B54="","",VLOOKUP($B54,'Class. Personale'!$B:$I,7,))</f>
        <v>V</v>
      </c>
      <c r="I54" s="34">
        <v>10.9</v>
      </c>
      <c r="K54" s="32">
        <v>949</v>
      </c>
    </row>
    <row r="55" spans="1:11" x14ac:dyDescent="0.15">
      <c r="A55" s="47">
        <v>53</v>
      </c>
      <c r="C55" s="52" t="str">
        <f>IF($B55="","",VLOOKUP($B55,'Class. Personale'!$B:$I,2,))</f>
        <v/>
      </c>
      <c r="D55" s="52" t="str">
        <f>IF($B55="","",VLOOKUP($B55,'Class. Personale'!$B:$I,3,))</f>
        <v/>
      </c>
      <c r="E55" s="53" t="str">
        <f t="shared" si="24"/>
        <v/>
      </c>
      <c r="F55" s="54" t="str">
        <f>IF($B55="","",VLOOKUP($B55,'Class. Personale'!$B:$I,5,))</f>
        <v/>
      </c>
      <c r="G55" s="54" t="str">
        <f>IF($B55="","",VLOOKUP($B55,'Class. Personale'!$B:$I,6,))</f>
        <v/>
      </c>
      <c r="H55" s="54" t="str">
        <f>IF($B55="","",VLOOKUP($B55,'Class. Personale'!$B:$I,7,))</f>
        <v/>
      </c>
      <c r="K55" s="32">
        <v>948</v>
      </c>
    </row>
    <row r="56" spans="1:11" x14ac:dyDescent="0.15">
      <c r="A56" s="47">
        <v>54</v>
      </c>
      <c r="C56" s="52" t="str">
        <f>IF($B56="","",VLOOKUP($B56,'Class. Personale'!$B:$I,2,))</f>
        <v/>
      </c>
      <c r="D56" s="52" t="str">
        <f>IF($B56="","",VLOOKUP($B56,'Class. Personale'!$B:$I,3,))</f>
        <v/>
      </c>
      <c r="E56" s="53" t="str">
        <f t="shared" si="24"/>
        <v/>
      </c>
      <c r="F56" s="54" t="str">
        <f>IF($B56="","",VLOOKUP($B56,'Class. Personale'!$B:$I,5,))</f>
        <v/>
      </c>
      <c r="G56" s="54" t="str">
        <f>IF($B56="","",VLOOKUP($B56,'Class. Personale'!$B:$I,6,))</f>
        <v/>
      </c>
      <c r="H56" s="54" t="str">
        <f>IF($B56="","",VLOOKUP($B56,'Class. Personale'!$B:$I,7,))</f>
        <v/>
      </c>
      <c r="K56" s="32">
        <v>947</v>
      </c>
    </row>
    <row r="57" spans="1:11" x14ac:dyDescent="0.15">
      <c r="A57" s="47">
        <v>55</v>
      </c>
      <c r="C57" s="52" t="str">
        <f>IF($B57="","",VLOOKUP($B57,'Class. Personale'!$B:$I,2,))</f>
        <v/>
      </c>
      <c r="D57" s="52" t="str">
        <f>IF($B57="","",VLOOKUP($B57,'Class. Personale'!$B:$I,3,))</f>
        <v/>
      </c>
      <c r="E57" s="53" t="str">
        <f t="shared" si="24"/>
        <v/>
      </c>
      <c r="F57" s="54" t="str">
        <f>IF($B57="","",VLOOKUP($B57,'Class. Personale'!$B:$I,5,))</f>
        <v/>
      </c>
      <c r="G57" s="54" t="str">
        <f>IF($B57="","",VLOOKUP($B57,'Class. Personale'!$B:$I,6,))</f>
        <v/>
      </c>
      <c r="H57" s="54" t="str">
        <f>IF($B57="","",VLOOKUP($B57,'Class. Personale'!$B:$I,7,))</f>
        <v/>
      </c>
      <c r="K57" s="32">
        <v>946</v>
      </c>
    </row>
    <row r="58" spans="1:11" x14ac:dyDescent="0.15">
      <c r="A58" s="47">
        <v>56</v>
      </c>
      <c r="C58" s="52" t="str">
        <f>IF($B58="","",VLOOKUP($B58,'Class. Personale'!$B:$I,2,))</f>
        <v/>
      </c>
      <c r="D58" s="52" t="str">
        <f>IF($B58="","",VLOOKUP($B58,'Class. Personale'!$B:$I,3,))</f>
        <v/>
      </c>
      <c r="E58" s="53" t="str">
        <f t="shared" si="24"/>
        <v/>
      </c>
      <c r="F58" s="54" t="str">
        <f>IF($B58="","",VLOOKUP($B58,'Class. Personale'!$B:$I,5,))</f>
        <v/>
      </c>
      <c r="G58" s="54" t="str">
        <f>IF($B58="","",VLOOKUP($B58,'Class. Personale'!$B:$I,6,))</f>
        <v/>
      </c>
      <c r="H58" s="54" t="str">
        <f>IF($B58="","",VLOOKUP($B58,'Class. Personale'!$B:$I,7,))</f>
        <v/>
      </c>
      <c r="K58" s="32">
        <v>945</v>
      </c>
    </row>
    <row r="59" spans="1:11" x14ac:dyDescent="0.15">
      <c r="A59" s="47">
        <v>57</v>
      </c>
      <c r="C59" s="52" t="str">
        <f>IF($B59="","",VLOOKUP($B59,'Class. Personale'!$B:$I,2,))</f>
        <v/>
      </c>
      <c r="D59" s="52" t="str">
        <f>IF($B59="","",VLOOKUP($B59,'Class. Personale'!$B:$I,3,))</f>
        <v/>
      </c>
      <c r="E59" s="53" t="str">
        <f t="shared" si="24"/>
        <v/>
      </c>
      <c r="F59" s="54" t="str">
        <f>IF($B59="","",VLOOKUP($B59,'Class. Personale'!$B:$I,5,))</f>
        <v/>
      </c>
      <c r="G59" s="54" t="str">
        <f>IF($B59="","",VLOOKUP($B59,'Class. Personale'!$B:$I,6,))</f>
        <v/>
      </c>
      <c r="H59" s="54" t="str">
        <f>IF($B59="","",VLOOKUP($B59,'Class. Personale'!$B:$I,7,))</f>
        <v/>
      </c>
      <c r="K59" s="32">
        <v>944</v>
      </c>
    </row>
    <row r="60" spans="1:11" x14ac:dyDescent="0.15">
      <c r="A60" s="47">
        <v>58</v>
      </c>
      <c r="C60" s="52" t="str">
        <f>IF($B60="","",VLOOKUP($B60,'Class. Personale'!$B:$I,2,))</f>
        <v/>
      </c>
      <c r="D60" s="52" t="str">
        <f>IF($B60="","",VLOOKUP($B60,'Class. Personale'!$B:$I,3,))</f>
        <v/>
      </c>
      <c r="E60" s="53" t="str">
        <f t="shared" si="24"/>
        <v/>
      </c>
      <c r="F60" s="54" t="str">
        <f>IF($B60="","",VLOOKUP($B60,'Class. Personale'!$B:$I,5,))</f>
        <v/>
      </c>
      <c r="G60" s="54" t="str">
        <f>IF($B60="","",VLOOKUP($B60,'Class. Personale'!$B:$I,6,))</f>
        <v/>
      </c>
      <c r="H60" s="54" t="str">
        <f>IF($B60="","",VLOOKUP($B60,'Class. Personale'!$B:$I,7,))</f>
        <v/>
      </c>
      <c r="K60" s="32">
        <v>943</v>
      </c>
    </row>
    <row r="61" spans="1:11" x14ac:dyDescent="0.15">
      <c r="A61" s="47">
        <v>59</v>
      </c>
      <c r="C61" s="52" t="str">
        <f>IF($B61="","",VLOOKUP($B61,'Class. Personale'!$B:$I,2,))</f>
        <v/>
      </c>
      <c r="D61" s="52" t="str">
        <f>IF($B61="","",VLOOKUP($B61,'Class. Personale'!$B:$I,3,))</f>
        <v/>
      </c>
      <c r="E61" s="53" t="str">
        <f t="shared" si="24"/>
        <v/>
      </c>
      <c r="F61" s="54" t="str">
        <f>IF($B61="","",VLOOKUP($B61,'Class. Personale'!$B:$I,5,))</f>
        <v/>
      </c>
      <c r="G61" s="54" t="str">
        <f>IF($B61="","",VLOOKUP($B61,'Class. Personale'!$B:$I,6,))</f>
        <v/>
      </c>
      <c r="H61" s="54" t="str">
        <f>IF($B61="","",VLOOKUP($B61,'Class. Personale'!$B:$I,7,))</f>
        <v/>
      </c>
      <c r="K61" s="32">
        <v>942</v>
      </c>
    </row>
    <row r="62" spans="1:11" x14ac:dyDescent="0.15">
      <c r="A62" s="47">
        <v>60</v>
      </c>
      <c r="C62" s="52" t="str">
        <f>IF($B62="","",VLOOKUP($B62,'Class. Personale'!$B:$I,2,))</f>
        <v/>
      </c>
      <c r="D62" s="52" t="str">
        <f>IF($B62="","",VLOOKUP($B62,'Class. Personale'!$B:$I,3,))</f>
        <v/>
      </c>
      <c r="E62" s="53" t="str">
        <f t="shared" si="24"/>
        <v/>
      </c>
      <c r="F62" s="54" t="str">
        <f>IF($B62="","",VLOOKUP($B62,'Class. Personale'!$B:$I,5,))</f>
        <v/>
      </c>
      <c r="G62" s="54" t="str">
        <f>IF($B62="","",VLOOKUP($B62,'Class. Personale'!$B:$I,6,))</f>
        <v/>
      </c>
      <c r="H62" s="54" t="str">
        <f>IF($B62="","",VLOOKUP($B62,'Class. Personale'!$B:$I,7,))</f>
        <v/>
      </c>
      <c r="K62" s="32">
        <v>941</v>
      </c>
    </row>
    <row r="63" spans="1:11" x14ac:dyDescent="0.15">
      <c r="A63" s="47">
        <v>61</v>
      </c>
      <c r="C63" s="52" t="str">
        <f>IF($B63="","",VLOOKUP($B63,'Class. Personale'!$B:$I,2,))</f>
        <v/>
      </c>
      <c r="D63" s="52" t="str">
        <f>IF($B63="","",VLOOKUP($B63,'Class. Personale'!$B:$I,3,))</f>
        <v/>
      </c>
      <c r="E63" s="53" t="str">
        <f t="shared" si="24"/>
        <v/>
      </c>
      <c r="F63" s="54" t="str">
        <f>IF($B63="","",VLOOKUP($B63,'Class. Personale'!$B:$I,5,))</f>
        <v/>
      </c>
      <c r="G63" s="54" t="str">
        <f>IF($B63="","",VLOOKUP($B63,'Class. Personale'!$B:$I,6,))</f>
        <v/>
      </c>
      <c r="H63" s="54" t="str">
        <f>IF($B63="","",VLOOKUP($B63,'Class. Personale'!$B:$I,7,))</f>
        <v/>
      </c>
      <c r="K63" s="32">
        <v>940</v>
      </c>
    </row>
    <row r="64" spans="1:11" x14ac:dyDescent="0.15">
      <c r="A64" s="47">
        <v>62</v>
      </c>
      <c r="C64" s="52" t="str">
        <f>IF($B64="","",VLOOKUP($B64,'Class. Personale'!$B:$I,2,))</f>
        <v/>
      </c>
      <c r="D64" s="52" t="str">
        <f>IF($B64="","",VLOOKUP($B64,'Class. Personale'!$B:$I,3,))</f>
        <v/>
      </c>
      <c r="E64" s="53" t="str">
        <f t="shared" si="24"/>
        <v/>
      </c>
      <c r="F64" s="54" t="str">
        <f>IF($B64="","",VLOOKUP($B64,'Class. Personale'!$B:$I,5,))</f>
        <v/>
      </c>
      <c r="G64" s="54" t="str">
        <f>IF($B64="","",VLOOKUP($B64,'Class. Personale'!$B:$I,6,))</f>
        <v/>
      </c>
      <c r="H64" s="54" t="str">
        <f>IF($B64="","",VLOOKUP($B64,'Class. Personale'!$B:$I,7,))</f>
        <v/>
      </c>
      <c r="K64" s="32">
        <v>939</v>
      </c>
    </row>
    <row r="65" spans="1:11" x14ac:dyDescent="0.15">
      <c r="A65" s="47">
        <v>63</v>
      </c>
      <c r="C65" s="52" t="str">
        <f>IF($B65="","",VLOOKUP($B65,'Class. Personale'!$B:$I,2,))</f>
        <v/>
      </c>
      <c r="D65" s="52" t="str">
        <f>IF($B65="","",VLOOKUP($B65,'Class. Personale'!$B:$I,3,))</f>
        <v/>
      </c>
      <c r="E65" s="53" t="str">
        <f t="shared" si="24"/>
        <v/>
      </c>
      <c r="F65" s="54" t="str">
        <f>IF($B65="","",VLOOKUP($B65,'Class. Personale'!$B:$I,5,))</f>
        <v/>
      </c>
      <c r="G65" s="54" t="str">
        <f>IF($B65="","",VLOOKUP($B65,'Class. Personale'!$B:$I,6,))</f>
        <v/>
      </c>
      <c r="H65" s="54" t="str">
        <f>IF($B65="","",VLOOKUP($B65,'Class. Personale'!$B:$I,7,))</f>
        <v/>
      </c>
      <c r="K65" s="32">
        <v>938</v>
      </c>
    </row>
    <row r="66" spans="1:11" x14ac:dyDescent="0.15">
      <c r="A66" s="47">
        <v>64</v>
      </c>
      <c r="C66" s="52" t="str">
        <f>IF($B66="","",VLOOKUP($B66,'Class. Personale'!$B:$I,2,))</f>
        <v/>
      </c>
      <c r="D66" s="52" t="str">
        <f>IF($B66="","",VLOOKUP($B66,'Class. Personale'!$B:$I,3,))</f>
        <v/>
      </c>
      <c r="E66" s="53" t="str">
        <f t="shared" si="24"/>
        <v/>
      </c>
      <c r="F66" s="54" t="str">
        <f>IF($B66="","",VLOOKUP($B66,'Class. Personale'!$B:$I,5,))</f>
        <v/>
      </c>
      <c r="G66" s="54" t="str">
        <f>IF($B66="","",VLOOKUP($B66,'Class. Personale'!$B:$I,6,))</f>
        <v/>
      </c>
      <c r="H66" s="54" t="str">
        <f>IF($B66="","",VLOOKUP($B66,'Class. Personale'!$B:$I,7,))</f>
        <v/>
      </c>
      <c r="K66" s="32">
        <v>937</v>
      </c>
    </row>
    <row r="67" spans="1:11" x14ac:dyDescent="0.15">
      <c r="A67" s="47">
        <v>65</v>
      </c>
      <c r="C67" s="52" t="str">
        <f>IF($B67="","",VLOOKUP($B67,'Class. Personale'!$B:$I,2,))</f>
        <v/>
      </c>
      <c r="D67" s="52" t="str">
        <f>IF($B67="","",VLOOKUP($B67,'Class. Personale'!$B:$I,3,))</f>
        <v/>
      </c>
      <c r="E67" s="53" t="str">
        <f t="shared" ref="E67:E130" si="25">CONCATENATE(C67,D67)</f>
        <v/>
      </c>
      <c r="F67" s="54" t="str">
        <f>IF($B67="","",VLOOKUP($B67,'Class. Personale'!$B:$I,5,))</f>
        <v/>
      </c>
      <c r="G67" s="54" t="str">
        <f>IF($B67="","",VLOOKUP($B67,'Class. Personale'!$B:$I,6,))</f>
        <v/>
      </c>
      <c r="H67" s="54" t="str">
        <f>IF($B67="","",VLOOKUP($B67,'Class. Personale'!$B:$I,7,))</f>
        <v/>
      </c>
      <c r="K67" s="32">
        <v>936</v>
      </c>
    </row>
    <row r="68" spans="1:11" x14ac:dyDescent="0.15">
      <c r="A68" s="47">
        <v>66</v>
      </c>
      <c r="C68" s="52" t="str">
        <f>IF($B68="","",VLOOKUP($B68,'Class. Personale'!$B:$I,2,))</f>
        <v/>
      </c>
      <c r="D68" s="52" t="str">
        <f>IF($B68="","",VLOOKUP($B68,'Class. Personale'!$B:$I,3,))</f>
        <v/>
      </c>
      <c r="E68" s="53" t="str">
        <f t="shared" si="25"/>
        <v/>
      </c>
      <c r="F68" s="54" t="str">
        <f>IF($B68="","",VLOOKUP($B68,'Class. Personale'!$B:$I,5,))</f>
        <v/>
      </c>
      <c r="G68" s="54" t="str">
        <f>IF($B68="","",VLOOKUP($B68,'Class. Personale'!$B:$I,6,))</f>
        <v/>
      </c>
      <c r="H68" s="54" t="str">
        <f>IF($B68="","",VLOOKUP($B68,'Class. Personale'!$B:$I,7,))</f>
        <v/>
      </c>
      <c r="K68" s="32">
        <v>935</v>
      </c>
    </row>
    <row r="69" spans="1:11" x14ac:dyDescent="0.15">
      <c r="A69" s="47">
        <v>67</v>
      </c>
      <c r="C69" s="52" t="str">
        <f>IF($B69="","",VLOOKUP($B69,'Class. Personale'!$B:$I,2,))</f>
        <v/>
      </c>
      <c r="D69" s="52" t="str">
        <f>IF($B69="","",VLOOKUP($B69,'Class. Personale'!$B:$I,3,))</f>
        <v/>
      </c>
      <c r="E69" s="53" t="str">
        <f t="shared" si="25"/>
        <v/>
      </c>
      <c r="F69" s="54" t="str">
        <f>IF($B69="","",VLOOKUP($B69,'Class. Personale'!$B:$I,5,))</f>
        <v/>
      </c>
      <c r="G69" s="54" t="str">
        <f>IF($B69="","",VLOOKUP($B69,'Class. Personale'!$B:$I,6,))</f>
        <v/>
      </c>
      <c r="H69" s="54" t="str">
        <f>IF($B69="","",VLOOKUP($B69,'Class. Personale'!$B:$I,7,))</f>
        <v/>
      </c>
      <c r="K69" s="32">
        <v>934</v>
      </c>
    </row>
    <row r="70" spans="1:11" x14ac:dyDescent="0.15">
      <c r="A70" s="47">
        <v>68</v>
      </c>
      <c r="C70" s="52" t="str">
        <f>IF($B70="","",VLOOKUP($B70,'Class. Personale'!$B:$I,2,))</f>
        <v/>
      </c>
      <c r="D70" s="52" t="str">
        <f>IF($B70="","",VLOOKUP($B70,'Class. Personale'!$B:$I,3,))</f>
        <v/>
      </c>
      <c r="E70" s="53" t="str">
        <f t="shared" si="25"/>
        <v/>
      </c>
      <c r="F70" s="54" t="str">
        <f>IF($B70="","",VLOOKUP($B70,'Class. Personale'!$B:$I,5,))</f>
        <v/>
      </c>
      <c r="G70" s="54" t="str">
        <f>IF($B70="","",VLOOKUP($B70,'Class. Personale'!$B:$I,6,))</f>
        <v/>
      </c>
      <c r="H70" s="54" t="str">
        <f>IF($B70="","",VLOOKUP($B70,'Class. Personale'!$B:$I,7,))</f>
        <v/>
      </c>
      <c r="K70" s="32">
        <v>933</v>
      </c>
    </row>
    <row r="71" spans="1:11" x14ac:dyDescent="0.15">
      <c r="A71" s="47">
        <v>69</v>
      </c>
      <c r="C71" s="52" t="str">
        <f>IF($B71="","",VLOOKUP($B71,'Class. Personale'!$B:$I,2,))</f>
        <v/>
      </c>
      <c r="D71" s="52" t="str">
        <f>IF($B71="","",VLOOKUP($B71,'Class. Personale'!$B:$I,3,))</f>
        <v/>
      </c>
      <c r="E71" s="53" t="str">
        <f t="shared" si="25"/>
        <v/>
      </c>
      <c r="F71" s="54" t="str">
        <f>IF($B71="","",VLOOKUP($B71,'Class. Personale'!$B:$I,5,))</f>
        <v/>
      </c>
      <c r="G71" s="54" t="str">
        <f>IF($B71="","",VLOOKUP($B71,'Class. Personale'!$B:$I,6,))</f>
        <v/>
      </c>
      <c r="H71" s="54" t="str">
        <f>IF($B71="","",VLOOKUP($B71,'Class. Personale'!$B:$I,7,))</f>
        <v/>
      </c>
      <c r="K71" s="32">
        <v>932</v>
      </c>
    </row>
    <row r="72" spans="1:11" x14ac:dyDescent="0.15">
      <c r="A72" s="47">
        <v>70</v>
      </c>
      <c r="C72" s="52" t="str">
        <f>IF($B72="","",VLOOKUP($B72,'Class. Personale'!$B:$I,2,))</f>
        <v/>
      </c>
      <c r="D72" s="52" t="str">
        <f>IF($B72="","",VLOOKUP($B72,'Class. Personale'!$B:$I,3,))</f>
        <v/>
      </c>
      <c r="E72" s="53" t="str">
        <f t="shared" si="25"/>
        <v/>
      </c>
      <c r="F72" s="54" t="str">
        <f>IF($B72="","",VLOOKUP($B72,'Class. Personale'!$B:$I,5,))</f>
        <v/>
      </c>
      <c r="G72" s="54" t="str">
        <f>IF($B72="","",VLOOKUP($B72,'Class. Personale'!$B:$I,6,))</f>
        <v/>
      </c>
      <c r="H72" s="54" t="str">
        <f>IF($B72="","",VLOOKUP($B72,'Class. Personale'!$B:$I,7,))</f>
        <v/>
      </c>
      <c r="K72" s="32">
        <v>931</v>
      </c>
    </row>
    <row r="73" spans="1:11" x14ac:dyDescent="0.15">
      <c r="A73" s="47">
        <v>71</v>
      </c>
      <c r="C73" s="52" t="str">
        <f>IF($B73="","",VLOOKUP($B73,'Class. Personale'!$B:$I,2,))</f>
        <v/>
      </c>
      <c r="D73" s="52" t="str">
        <f>IF($B73="","",VLOOKUP($B73,'Class. Personale'!$B:$I,3,))</f>
        <v/>
      </c>
      <c r="E73" s="53" t="str">
        <f t="shared" si="25"/>
        <v/>
      </c>
      <c r="F73" s="54" t="str">
        <f>IF($B73="","",VLOOKUP($B73,'Class. Personale'!$B:$I,5,))</f>
        <v/>
      </c>
      <c r="G73" s="54" t="str">
        <f>IF($B73="","",VLOOKUP($B73,'Class. Personale'!$B:$I,6,))</f>
        <v/>
      </c>
      <c r="H73" s="54" t="str">
        <f>IF($B73="","",VLOOKUP($B73,'Class. Personale'!$B:$I,7,))</f>
        <v/>
      </c>
      <c r="K73" s="32">
        <v>930</v>
      </c>
    </row>
    <row r="74" spans="1:11" x14ac:dyDescent="0.15">
      <c r="A74" s="47">
        <v>72</v>
      </c>
      <c r="C74" s="52" t="str">
        <f>IF($B74="","",VLOOKUP($B74,'Class. Personale'!$B:$I,2,))</f>
        <v/>
      </c>
      <c r="D74" s="52" t="str">
        <f>IF($B74="","",VLOOKUP($B74,'Class. Personale'!$B:$I,3,))</f>
        <v/>
      </c>
      <c r="E74" s="53" t="str">
        <f t="shared" si="25"/>
        <v/>
      </c>
      <c r="F74" s="54" t="str">
        <f>IF($B74="","",VLOOKUP($B74,'Class. Personale'!$B:$I,5,))</f>
        <v/>
      </c>
      <c r="G74" s="54" t="str">
        <f>IF($B74="","",VLOOKUP($B74,'Class. Personale'!$B:$I,6,))</f>
        <v/>
      </c>
      <c r="H74" s="54" t="str">
        <f>IF($B74="","",VLOOKUP($B74,'Class. Personale'!$B:$I,7,))</f>
        <v/>
      </c>
      <c r="K74" s="32">
        <v>929</v>
      </c>
    </row>
    <row r="75" spans="1:11" x14ac:dyDescent="0.15">
      <c r="A75" s="47">
        <v>73</v>
      </c>
      <c r="C75" s="52" t="str">
        <f>IF($B75="","",VLOOKUP($B75,'Class. Personale'!$B:$I,2,))</f>
        <v/>
      </c>
      <c r="D75" s="52" t="str">
        <f>IF($B75="","",VLOOKUP($B75,'Class. Personale'!$B:$I,3,))</f>
        <v/>
      </c>
      <c r="E75" s="53" t="str">
        <f t="shared" si="25"/>
        <v/>
      </c>
      <c r="F75" s="54" t="str">
        <f>IF($B75="","",VLOOKUP($B75,'Class. Personale'!$B:$I,5,))</f>
        <v/>
      </c>
      <c r="G75" s="54" t="str">
        <f>IF($B75="","",VLOOKUP($B75,'Class. Personale'!$B:$I,6,))</f>
        <v/>
      </c>
      <c r="H75" s="54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52" t="str">
        <f>IF($B76="","",VLOOKUP($B76,'Class. Personale'!$B:$I,2,))</f>
        <v/>
      </c>
      <c r="D76" s="52" t="str">
        <f>IF($B76="","",VLOOKUP($B76,'Class. Personale'!$B:$I,3,))</f>
        <v/>
      </c>
      <c r="E76" s="53" t="str">
        <f t="shared" si="25"/>
        <v/>
      </c>
      <c r="F76" s="54" t="str">
        <f>IF($B76="","",VLOOKUP($B76,'Class. Personale'!$B:$I,5,))</f>
        <v/>
      </c>
      <c r="G76" s="54" t="str">
        <f>IF($B76="","",VLOOKUP($B76,'Class. Personale'!$B:$I,6,))</f>
        <v/>
      </c>
      <c r="H76" s="54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52" t="str">
        <f>IF($B77="","",VLOOKUP($B77,'Class. Personale'!$B:$I,2,))</f>
        <v/>
      </c>
      <c r="D77" s="52" t="str">
        <f>IF($B77="","",VLOOKUP($B77,'Class. Personale'!$B:$I,3,))</f>
        <v/>
      </c>
      <c r="E77" s="53" t="str">
        <f t="shared" si="25"/>
        <v/>
      </c>
      <c r="F77" s="54" t="str">
        <f>IF($B77="","",VLOOKUP($B77,'Class. Personale'!$B:$I,5,))</f>
        <v/>
      </c>
      <c r="G77" s="54" t="str">
        <f>IF($B77="","",VLOOKUP($B77,'Class. Personale'!$B:$I,6,))</f>
        <v/>
      </c>
      <c r="H77" s="54" t="str">
        <f>IF($B77="","",VLOOKUP($B77,'Class. Personale'!$B:$I,7,))</f>
        <v/>
      </c>
      <c r="K77" s="32">
        <v>926</v>
      </c>
    </row>
    <row r="78" spans="1:11" x14ac:dyDescent="0.15">
      <c r="A78" s="47">
        <v>76</v>
      </c>
      <c r="C78" s="52" t="str">
        <f>IF($B78="","",VLOOKUP($B78,'Class. Personale'!$B:$I,2,))</f>
        <v/>
      </c>
      <c r="D78" s="52" t="str">
        <f>IF($B78="","",VLOOKUP($B78,'Class. Personale'!$B:$I,3,))</f>
        <v/>
      </c>
      <c r="E78" s="53" t="str">
        <f t="shared" si="25"/>
        <v/>
      </c>
      <c r="F78" s="54" t="str">
        <f>IF($B78="","",VLOOKUP($B78,'Class. Personale'!$B:$I,5,))</f>
        <v/>
      </c>
      <c r="G78" s="54" t="str">
        <f>IF($B78="","",VLOOKUP($B78,'Class. Personale'!$B:$I,6,))</f>
        <v/>
      </c>
      <c r="H78" s="54" t="str">
        <f>IF($B78="","",VLOOKUP($B78,'Class. Personale'!$B:$I,7,))</f>
        <v/>
      </c>
      <c r="K78" s="32">
        <v>925</v>
      </c>
    </row>
    <row r="79" spans="1:11" x14ac:dyDescent="0.15">
      <c r="A79" s="47">
        <v>77</v>
      </c>
      <c r="C79" s="52" t="str">
        <f>IF($B79="","",VLOOKUP($B79,'Class. Personale'!$B:$I,2,))</f>
        <v/>
      </c>
      <c r="D79" s="52" t="str">
        <f>IF($B79="","",VLOOKUP($B79,'Class. Personale'!$B:$I,3,))</f>
        <v/>
      </c>
      <c r="E79" s="53" t="str">
        <f t="shared" si="25"/>
        <v/>
      </c>
      <c r="F79" s="54" t="str">
        <f>IF($B79="","",VLOOKUP($B79,'Class. Personale'!$B:$I,5,))</f>
        <v/>
      </c>
      <c r="G79" s="54" t="str">
        <f>IF($B79="","",VLOOKUP($B79,'Class. Personale'!$B:$I,6,))</f>
        <v/>
      </c>
      <c r="H79" s="54" t="str">
        <f>IF($B79="","",VLOOKUP($B79,'Class. Personale'!$B:$I,7,))</f>
        <v/>
      </c>
      <c r="K79" s="32">
        <v>924</v>
      </c>
    </row>
    <row r="80" spans="1:11" x14ac:dyDescent="0.15">
      <c r="A80" s="47">
        <v>78</v>
      </c>
      <c r="C80" s="52" t="str">
        <f>IF($B80="","",VLOOKUP($B80,'Class. Personale'!$B:$I,2,))</f>
        <v/>
      </c>
      <c r="D80" s="52" t="str">
        <f>IF($B80="","",VLOOKUP($B80,'Class. Personale'!$B:$I,3,))</f>
        <v/>
      </c>
      <c r="E80" s="53" t="str">
        <f t="shared" si="25"/>
        <v/>
      </c>
      <c r="F80" s="54" t="str">
        <f>IF($B80="","",VLOOKUP($B80,'Class. Personale'!$B:$I,5,))</f>
        <v/>
      </c>
      <c r="G80" s="54" t="str">
        <f>IF($B80="","",VLOOKUP($B80,'Class. Personale'!$B:$I,6,))</f>
        <v/>
      </c>
      <c r="H80" s="54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52" t="str">
        <f>IF($B81="","",VLOOKUP($B81,'Class. Personale'!$B:$I,2,))</f>
        <v/>
      </c>
      <c r="D81" s="52" t="str">
        <f>IF($B81="","",VLOOKUP($B81,'Class. Personale'!$B:$I,3,))</f>
        <v/>
      </c>
      <c r="E81" s="53" t="str">
        <f t="shared" si="25"/>
        <v/>
      </c>
      <c r="F81" s="54" t="str">
        <f>IF($B81="","",VLOOKUP($B81,'Class. Personale'!$B:$I,5,))</f>
        <v/>
      </c>
      <c r="G81" s="54" t="str">
        <f>IF($B81="","",VLOOKUP($B81,'Class. Personale'!$B:$I,6,))</f>
        <v/>
      </c>
      <c r="H81" s="54" t="str">
        <f>IF($B81="","",VLOOKUP($B81,'Class. Personale'!$B:$I,7,))</f>
        <v/>
      </c>
      <c r="K81" s="32">
        <v>922</v>
      </c>
    </row>
    <row r="82" spans="1:11" x14ac:dyDescent="0.15">
      <c r="A82" s="47">
        <v>80</v>
      </c>
      <c r="C82" s="52" t="str">
        <f>IF($B82="","",VLOOKUP($B82,'Class. Personale'!$B:$I,2,))</f>
        <v/>
      </c>
      <c r="D82" s="52" t="str">
        <f>IF($B82="","",VLOOKUP($B82,'Class. Personale'!$B:$I,3,))</f>
        <v/>
      </c>
      <c r="E82" s="53" t="str">
        <f t="shared" si="25"/>
        <v/>
      </c>
      <c r="F82" s="54" t="str">
        <f>IF($B82="","",VLOOKUP($B82,'Class. Personale'!$B:$I,5,))</f>
        <v/>
      </c>
      <c r="G82" s="54" t="str">
        <f>IF($B82="","",VLOOKUP($B82,'Class. Personale'!$B:$I,6,))</f>
        <v/>
      </c>
      <c r="H82" s="54" t="str">
        <f>IF($B82="","",VLOOKUP($B82,'Class. Personale'!$B:$I,7,))</f>
        <v/>
      </c>
      <c r="K82" s="32">
        <v>921</v>
      </c>
    </row>
    <row r="83" spans="1:11" x14ac:dyDescent="0.15">
      <c r="A83" s="47">
        <v>81</v>
      </c>
      <c r="C83" s="52" t="str">
        <f>IF($B83="","",VLOOKUP($B83,'Class. Personale'!$B:$I,2,))</f>
        <v/>
      </c>
      <c r="D83" s="52" t="str">
        <f>IF($B83="","",VLOOKUP($B83,'Class. Personale'!$B:$I,3,))</f>
        <v/>
      </c>
      <c r="E83" s="53" t="str">
        <f t="shared" si="25"/>
        <v/>
      </c>
      <c r="F83" s="54" t="str">
        <f>IF($B83="","",VLOOKUP($B83,'Class. Personale'!$B:$I,5,))</f>
        <v/>
      </c>
      <c r="G83" s="54" t="str">
        <f>IF($B83="","",VLOOKUP($B83,'Class. Personale'!$B:$I,6,))</f>
        <v/>
      </c>
      <c r="H83" s="54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52" t="str">
        <f>IF($B84="","",VLOOKUP($B84,'Class. Personale'!$B:$I,2,))</f>
        <v/>
      </c>
      <c r="D84" s="52" t="str">
        <f>IF($B84="","",VLOOKUP($B84,'Class. Personale'!$B:$I,3,))</f>
        <v/>
      </c>
      <c r="E84" s="53" t="str">
        <f t="shared" si="25"/>
        <v/>
      </c>
      <c r="F84" s="54" t="str">
        <f>IF($B84="","",VLOOKUP($B84,'Class. Personale'!$B:$I,5,))</f>
        <v/>
      </c>
      <c r="G84" s="54" t="str">
        <f>IF($B84="","",VLOOKUP($B84,'Class. Personale'!$B:$I,6,))</f>
        <v/>
      </c>
      <c r="H84" s="54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52" t="str">
        <f>IF($B85="","",VLOOKUP($B85,'Class. Personale'!$B:$I,2,))</f>
        <v/>
      </c>
      <c r="D85" s="52" t="str">
        <f>IF($B85="","",VLOOKUP($B85,'Class. Personale'!$B:$I,3,))</f>
        <v/>
      </c>
      <c r="E85" s="53" t="str">
        <f t="shared" si="25"/>
        <v/>
      </c>
      <c r="F85" s="54" t="str">
        <f>IF($B85="","",VLOOKUP($B85,'Class. Personale'!$B:$I,5,))</f>
        <v/>
      </c>
      <c r="G85" s="54" t="str">
        <f>IF($B85="","",VLOOKUP($B85,'Class. Personale'!$B:$I,6,))</f>
        <v/>
      </c>
      <c r="H85" s="54" t="str">
        <f>IF($B85="","",VLOOKUP($B85,'Class. Personale'!$B:$I,7,))</f>
        <v/>
      </c>
      <c r="K85" s="32">
        <v>918</v>
      </c>
    </row>
    <row r="86" spans="1:11" x14ac:dyDescent="0.15">
      <c r="A86" s="47">
        <v>84</v>
      </c>
      <c r="C86" s="52" t="str">
        <f>IF($B86="","",VLOOKUP($B86,'Class. Personale'!$B:$I,2,))</f>
        <v/>
      </c>
      <c r="D86" s="52" t="str">
        <f>IF($B86="","",VLOOKUP($B86,'Class. Personale'!$B:$I,3,))</f>
        <v/>
      </c>
      <c r="E86" s="53" t="str">
        <f t="shared" si="25"/>
        <v/>
      </c>
      <c r="F86" s="54" t="str">
        <f>IF($B86="","",VLOOKUP($B86,'Class. Personale'!$B:$I,5,))</f>
        <v/>
      </c>
      <c r="G86" s="54" t="str">
        <f>IF($B86="","",VLOOKUP($B86,'Class. Personale'!$B:$I,6,))</f>
        <v/>
      </c>
      <c r="H86" s="54" t="str">
        <f>IF($B86="","",VLOOKUP($B86,'Class. Personale'!$B:$I,7,))</f>
        <v/>
      </c>
      <c r="K86" s="32">
        <v>917</v>
      </c>
    </row>
    <row r="87" spans="1:11" x14ac:dyDescent="0.15">
      <c r="A87" s="47">
        <v>85</v>
      </c>
      <c r="C87" s="52" t="str">
        <f>IF($B87="","",VLOOKUP($B87,'Class. Personale'!$B:$I,2,))</f>
        <v/>
      </c>
      <c r="D87" s="52" t="str">
        <f>IF($B87="","",VLOOKUP($B87,'Class. Personale'!$B:$I,3,))</f>
        <v/>
      </c>
      <c r="E87" s="53" t="str">
        <f t="shared" si="25"/>
        <v/>
      </c>
      <c r="F87" s="54" t="str">
        <f>IF($B87="","",VLOOKUP($B87,'Class. Personale'!$B:$I,5,))</f>
        <v/>
      </c>
      <c r="G87" s="54" t="str">
        <f>IF($B87="","",VLOOKUP($B87,'Class. Personale'!$B:$I,6,))</f>
        <v/>
      </c>
      <c r="H87" s="54" t="str">
        <f>IF($B87="","",VLOOKUP($B87,'Class. Personale'!$B:$I,7,))</f>
        <v/>
      </c>
      <c r="K87" s="32">
        <v>916</v>
      </c>
    </row>
    <row r="88" spans="1:11" x14ac:dyDescent="0.15">
      <c r="A88" s="47">
        <v>86</v>
      </c>
      <c r="C88" s="52" t="str">
        <f>IF($B88="","",VLOOKUP($B88,'Class. Personale'!$B:$I,2,))</f>
        <v/>
      </c>
      <c r="D88" s="52" t="str">
        <f>IF($B88="","",VLOOKUP($B88,'Class. Personale'!$B:$I,3,))</f>
        <v/>
      </c>
      <c r="E88" s="53" t="str">
        <f t="shared" si="25"/>
        <v/>
      </c>
      <c r="F88" s="54" t="str">
        <f>IF($B88="","",VLOOKUP($B88,'Class. Personale'!$B:$I,5,))</f>
        <v/>
      </c>
      <c r="G88" s="54" t="str">
        <f>IF($B88="","",VLOOKUP($B88,'Class. Personale'!$B:$I,6,))</f>
        <v/>
      </c>
      <c r="H88" s="54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52" t="str">
        <f>IF($B89="","",VLOOKUP($B89,'Class. Personale'!$B:$I,2,))</f>
        <v/>
      </c>
      <c r="D89" s="52" t="str">
        <f>IF($B89="","",VLOOKUP($B89,'Class. Personale'!$B:$I,3,))</f>
        <v/>
      </c>
      <c r="E89" s="53" t="str">
        <f t="shared" si="25"/>
        <v/>
      </c>
      <c r="F89" s="54" t="str">
        <f>IF($B89="","",VLOOKUP($B89,'Class. Personale'!$B:$I,5,))</f>
        <v/>
      </c>
      <c r="G89" s="54" t="str">
        <f>IF($B89="","",VLOOKUP($B89,'Class. Personale'!$B:$I,6,))</f>
        <v/>
      </c>
      <c r="H89" s="54" t="str">
        <f>IF($B89="","",VLOOKUP($B89,'Class. Personale'!$B:$I,7,))</f>
        <v/>
      </c>
      <c r="K89" s="32">
        <v>914</v>
      </c>
    </row>
    <row r="90" spans="1:11" x14ac:dyDescent="0.15">
      <c r="A90" s="47">
        <v>88</v>
      </c>
      <c r="C90" s="52" t="str">
        <f>IF($B90="","",VLOOKUP($B90,'Class. Personale'!$B:$I,2,))</f>
        <v/>
      </c>
      <c r="D90" s="52" t="str">
        <f>IF($B90="","",VLOOKUP($B90,'Class. Personale'!$B:$I,3,))</f>
        <v/>
      </c>
      <c r="E90" s="53" t="str">
        <f t="shared" si="25"/>
        <v/>
      </c>
      <c r="F90" s="54" t="str">
        <f>IF($B90="","",VLOOKUP($B90,'Class. Personale'!$B:$I,5,))</f>
        <v/>
      </c>
      <c r="G90" s="54" t="str">
        <f>IF($B90="","",VLOOKUP($B90,'Class. Personale'!$B:$I,6,))</f>
        <v/>
      </c>
      <c r="H90" s="54" t="str">
        <f>IF($B90="","",VLOOKUP($B90,'Class. Personale'!$B:$I,7,))</f>
        <v/>
      </c>
      <c r="K90" s="32">
        <v>913</v>
      </c>
    </row>
    <row r="91" spans="1:11" x14ac:dyDescent="0.15">
      <c r="A91" s="47">
        <v>89</v>
      </c>
      <c r="C91" s="52" t="str">
        <f>IF($B91="","",VLOOKUP($B91,'Class. Personale'!$B:$I,2,))</f>
        <v/>
      </c>
      <c r="D91" s="52" t="str">
        <f>IF($B91="","",VLOOKUP($B91,'Class. Personale'!$B:$I,3,))</f>
        <v/>
      </c>
      <c r="E91" s="53" t="str">
        <f t="shared" si="25"/>
        <v/>
      </c>
      <c r="F91" s="54" t="str">
        <f>IF($B91="","",VLOOKUP($B91,'Class. Personale'!$B:$I,5,))</f>
        <v/>
      </c>
      <c r="G91" s="54" t="str">
        <f>IF($B91="","",VLOOKUP($B91,'Class. Personale'!$B:$I,6,))</f>
        <v/>
      </c>
      <c r="H91" s="54" t="str">
        <f>IF($B91="","",VLOOKUP($B91,'Class. Personale'!$B:$I,7,))</f>
        <v/>
      </c>
      <c r="K91" s="32">
        <v>912</v>
      </c>
    </row>
    <row r="92" spans="1:11" x14ac:dyDescent="0.15">
      <c r="A92" s="47">
        <v>90</v>
      </c>
      <c r="C92" s="52" t="str">
        <f>IF($B92="","",VLOOKUP($B92,'Class. Personale'!$B:$I,2,))</f>
        <v/>
      </c>
      <c r="D92" s="52" t="str">
        <f>IF($B92="","",VLOOKUP($B92,'Class. Personale'!$B:$I,3,))</f>
        <v/>
      </c>
      <c r="E92" s="53" t="str">
        <f t="shared" si="25"/>
        <v/>
      </c>
      <c r="F92" s="54" t="str">
        <f>IF($B92="","",VLOOKUP($B92,'Class. Personale'!$B:$I,5,))</f>
        <v/>
      </c>
      <c r="G92" s="54" t="str">
        <f>IF($B92="","",VLOOKUP($B92,'Class. Personale'!$B:$I,6,))</f>
        <v/>
      </c>
      <c r="H92" s="54" t="str">
        <f>IF($B92="","",VLOOKUP($B92,'Class. Personale'!$B:$I,7,))</f>
        <v/>
      </c>
      <c r="K92" s="32">
        <v>911</v>
      </c>
    </row>
    <row r="93" spans="1:11" x14ac:dyDescent="0.15">
      <c r="A93" s="47">
        <v>91</v>
      </c>
      <c r="C93" s="52" t="str">
        <f>IF($B93="","",VLOOKUP($B93,'Class. Personale'!$B:$I,2,))</f>
        <v/>
      </c>
      <c r="D93" s="52" t="str">
        <f>IF($B93="","",VLOOKUP($B93,'Class. Personale'!$B:$I,3,))</f>
        <v/>
      </c>
      <c r="E93" s="53" t="str">
        <f t="shared" si="25"/>
        <v/>
      </c>
      <c r="F93" s="54" t="str">
        <f>IF($B93="","",VLOOKUP($B93,'Class. Personale'!$B:$I,5,))</f>
        <v/>
      </c>
      <c r="G93" s="54" t="str">
        <f>IF($B93="","",VLOOKUP($B93,'Class. Personale'!$B:$I,6,))</f>
        <v/>
      </c>
      <c r="H93" s="54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52" t="str">
        <f>IF($B94="","",VLOOKUP($B94,'Class. Personale'!$B:$I,2,))</f>
        <v/>
      </c>
      <c r="D94" s="52" t="str">
        <f>IF($B94="","",VLOOKUP($B94,'Class. Personale'!$B:$I,3,))</f>
        <v/>
      </c>
      <c r="E94" s="53" t="str">
        <f t="shared" si="25"/>
        <v/>
      </c>
      <c r="F94" s="54" t="str">
        <f>IF($B94="","",VLOOKUP($B94,'Class. Personale'!$B:$I,5,))</f>
        <v/>
      </c>
      <c r="G94" s="54" t="str">
        <f>IF($B94="","",VLOOKUP($B94,'Class. Personale'!$B:$I,6,))</f>
        <v/>
      </c>
      <c r="H94" s="54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52" t="str">
        <f>IF($B95="","",VLOOKUP($B95,'Class. Personale'!$B:$I,2,))</f>
        <v/>
      </c>
      <c r="D95" s="52" t="str">
        <f>IF($B95="","",VLOOKUP($B95,'Class. Personale'!$B:$I,3,))</f>
        <v/>
      </c>
      <c r="E95" s="53" t="str">
        <f t="shared" si="25"/>
        <v/>
      </c>
      <c r="F95" s="54" t="str">
        <f>IF($B95="","",VLOOKUP($B95,'Class. Personale'!$B:$I,5,))</f>
        <v/>
      </c>
      <c r="G95" s="54" t="str">
        <f>IF($B95="","",VLOOKUP($B95,'Class. Personale'!$B:$I,6,))</f>
        <v/>
      </c>
      <c r="H95" s="54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52" t="str">
        <f>IF($B96="","",VLOOKUP($B96,'Class. Personale'!$B:$I,2,))</f>
        <v/>
      </c>
      <c r="D96" s="52" t="str">
        <f>IF($B96="","",VLOOKUP($B96,'Class. Personale'!$B:$I,3,))</f>
        <v/>
      </c>
      <c r="E96" s="53" t="str">
        <f t="shared" si="25"/>
        <v/>
      </c>
      <c r="F96" s="54" t="str">
        <f>IF($B96="","",VLOOKUP($B96,'Class. Personale'!$B:$I,5,))</f>
        <v/>
      </c>
      <c r="G96" s="54" t="str">
        <f>IF($B96="","",VLOOKUP($B96,'Class. Personale'!$B:$I,6,))</f>
        <v/>
      </c>
      <c r="H96" s="54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52" t="str">
        <f>IF($B97="","",VLOOKUP($B97,'Class. Personale'!$B:$I,2,))</f>
        <v/>
      </c>
      <c r="D97" s="52" t="str">
        <f>IF($B97="","",VLOOKUP($B97,'Class. Personale'!$B:$I,3,))</f>
        <v/>
      </c>
      <c r="E97" s="53" t="str">
        <f t="shared" si="25"/>
        <v/>
      </c>
      <c r="F97" s="54" t="str">
        <f>IF($B97="","",VLOOKUP($B97,'Class. Personale'!$B:$I,5,))</f>
        <v/>
      </c>
      <c r="G97" s="54" t="str">
        <f>IF($B97="","",VLOOKUP($B97,'Class. Personale'!$B:$I,6,))</f>
        <v/>
      </c>
      <c r="H97" s="54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52" t="str">
        <f>IF($B98="","",VLOOKUP($B98,'Class. Personale'!$B:$I,2,))</f>
        <v/>
      </c>
      <c r="D98" s="52" t="str">
        <f>IF($B98="","",VLOOKUP($B98,'Class. Personale'!$B:$I,3,))</f>
        <v/>
      </c>
      <c r="E98" s="53" t="str">
        <f t="shared" si="25"/>
        <v/>
      </c>
      <c r="F98" s="54" t="str">
        <f>IF($B98="","",VLOOKUP($B98,'Class. Personale'!$B:$I,5,))</f>
        <v/>
      </c>
      <c r="G98" s="54" t="str">
        <f>IF($B98="","",VLOOKUP($B98,'Class. Personale'!$B:$I,6,))</f>
        <v/>
      </c>
      <c r="H98" s="54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52" t="str">
        <f>IF($B99="","",VLOOKUP($B99,'Class. Personale'!$B:$I,2,))</f>
        <v/>
      </c>
      <c r="D99" s="52" t="str">
        <f>IF($B99="","",VLOOKUP($B99,'Class. Personale'!$B:$I,3,))</f>
        <v/>
      </c>
      <c r="E99" s="53" t="str">
        <f t="shared" si="25"/>
        <v/>
      </c>
      <c r="F99" s="54" t="str">
        <f>IF($B99="","",VLOOKUP($B99,'Class. Personale'!$B:$I,5,))</f>
        <v/>
      </c>
      <c r="G99" s="54" t="str">
        <f>IF($B99="","",VLOOKUP($B99,'Class. Personale'!$B:$I,6,))</f>
        <v/>
      </c>
      <c r="H99" s="54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52" t="str">
        <f>IF($B100="","",VLOOKUP($B100,'Class. Personale'!$B:$I,2,))</f>
        <v/>
      </c>
      <c r="D100" s="52" t="str">
        <f>IF($B100="","",VLOOKUP($B100,'Class. Personale'!$B:$I,3,))</f>
        <v/>
      </c>
      <c r="E100" s="53" t="str">
        <f t="shared" si="25"/>
        <v/>
      </c>
      <c r="F100" s="54" t="str">
        <f>IF($B100="","",VLOOKUP($B100,'Class. Personale'!$B:$I,5,))</f>
        <v/>
      </c>
      <c r="G100" s="54" t="str">
        <f>IF($B100="","",VLOOKUP($B100,'Class. Personale'!$B:$I,6,))</f>
        <v/>
      </c>
      <c r="H100" s="54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52" t="str">
        <f>IF($B101="","",VLOOKUP($B101,'Class. Personale'!$B:$I,2,))</f>
        <v/>
      </c>
      <c r="D101" s="52" t="str">
        <f>IF($B101="","",VLOOKUP($B101,'Class. Personale'!$B:$I,3,))</f>
        <v/>
      </c>
      <c r="E101" s="53" t="str">
        <f t="shared" si="25"/>
        <v/>
      </c>
      <c r="F101" s="54" t="str">
        <f>IF($B101="","",VLOOKUP($B101,'Class. Personale'!$B:$I,5,))</f>
        <v/>
      </c>
      <c r="G101" s="54" t="str">
        <f>IF($B101="","",VLOOKUP($B101,'Class. Personale'!$B:$I,6,))</f>
        <v/>
      </c>
      <c r="H101" s="54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52" t="str">
        <f>IF($B102="","",VLOOKUP($B102,'Class. Personale'!$B:$I,2,))</f>
        <v/>
      </c>
      <c r="D102" s="52" t="str">
        <f>IF($B102="","",VLOOKUP($B102,'Class. Personale'!$B:$I,3,))</f>
        <v/>
      </c>
      <c r="E102" s="53" t="str">
        <f t="shared" si="25"/>
        <v/>
      </c>
      <c r="F102" s="54" t="str">
        <f>IF($B102="","",VLOOKUP($B102,'Class. Personale'!$B:$I,5,))</f>
        <v/>
      </c>
      <c r="G102" s="54" t="str">
        <f>IF($B102="","",VLOOKUP($B102,'Class. Personale'!$B:$I,6,))</f>
        <v/>
      </c>
      <c r="H102" s="54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52" t="str">
        <f>IF($B103="","",VLOOKUP($B103,'Class. Personale'!$B:$I,2,))</f>
        <v/>
      </c>
      <c r="D103" s="52" t="str">
        <f>IF($B103="","",VLOOKUP($B103,'Class. Personale'!$B:$I,3,))</f>
        <v/>
      </c>
      <c r="E103" s="53" t="str">
        <f t="shared" si="25"/>
        <v/>
      </c>
      <c r="F103" s="54" t="str">
        <f>IF($B103="","",VLOOKUP($B103,'Class. Personale'!$B:$I,5,))</f>
        <v/>
      </c>
      <c r="G103" s="54" t="str">
        <f>IF($B103="","",VLOOKUP($B103,'Class. Personale'!$B:$I,6,))</f>
        <v/>
      </c>
      <c r="H103" s="54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52" t="str">
        <f>IF($B104="","",VLOOKUP($B104,'Class. Personale'!$B:$I,2,))</f>
        <v/>
      </c>
      <c r="D104" s="52" t="str">
        <f>IF($B104="","",VLOOKUP($B104,'Class. Personale'!$B:$I,3,))</f>
        <v/>
      </c>
      <c r="E104" s="53" t="str">
        <f t="shared" si="25"/>
        <v/>
      </c>
      <c r="F104" s="54" t="str">
        <f>IF($B104="","",VLOOKUP($B104,'Class. Personale'!$B:$I,5,))</f>
        <v/>
      </c>
      <c r="G104" s="54" t="str">
        <f>IF($B104="","",VLOOKUP($B104,'Class. Personale'!$B:$I,6,))</f>
        <v/>
      </c>
      <c r="H104" s="54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52" t="str">
        <f>IF($B105="","",VLOOKUP($B105,'Class. Personale'!$B:$I,2,))</f>
        <v/>
      </c>
      <c r="D105" s="52" t="str">
        <f>IF($B105="","",VLOOKUP($B105,'Class. Personale'!$B:$I,3,))</f>
        <v/>
      </c>
      <c r="E105" s="53" t="str">
        <f t="shared" si="25"/>
        <v/>
      </c>
      <c r="F105" s="54" t="str">
        <f>IF($B105="","",VLOOKUP($B105,'Class. Personale'!$B:$I,5,))</f>
        <v/>
      </c>
      <c r="G105" s="54" t="str">
        <f>IF($B105="","",VLOOKUP($B105,'Class. Personale'!$B:$I,6,))</f>
        <v/>
      </c>
      <c r="H105" s="54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52" t="str">
        <f>IF($B106="","",VLOOKUP($B106,'Class. Personale'!$B:$I,2,))</f>
        <v/>
      </c>
      <c r="D106" s="52" t="str">
        <f>IF($B106="","",VLOOKUP($B106,'Class. Personale'!$B:$I,3,))</f>
        <v/>
      </c>
      <c r="E106" s="53" t="str">
        <f t="shared" si="25"/>
        <v/>
      </c>
      <c r="F106" s="54" t="str">
        <f>IF($B106="","",VLOOKUP($B106,'Class. Personale'!$B:$I,5,))</f>
        <v/>
      </c>
      <c r="G106" s="54" t="str">
        <f>IF($B106="","",VLOOKUP($B106,'Class. Personale'!$B:$I,6,))</f>
        <v/>
      </c>
      <c r="H106" s="54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52" t="str">
        <f>IF($B107="","",VLOOKUP($B107,'Class. Personale'!$B:$I,2,))</f>
        <v/>
      </c>
      <c r="D107" s="52" t="str">
        <f>IF($B107="","",VLOOKUP($B107,'Class. Personale'!$B:$I,3,))</f>
        <v/>
      </c>
      <c r="E107" s="53" t="str">
        <f t="shared" si="25"/>
        <v/>
      </c>
      <c r="F107" s="54" t="str">
        <f>IF($B107="","",VLOOKUP($B107,'Class. Personale'!$B:$I,5,))</f>
        <v/>
      </c>
      <c r="G107" s="54" t="str">
        <f>IF($B107="","",VLOOKUP($B107,'Class. Personale'!$B:$I,6,))</f>
        <v/>
      </c>
      <c r="H107" s="54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52" t="str">
        <f>IF($B108="","",VLOOKUP($B108,'Class. Personale'!$B:$I,2,))</f>
        <v/>
      </c>
      <c r="D108" s="52" t="str">
        <f>IF($B108="","",VLOOKUP($B108,'Class. Personale'!$B:$I,3,))</f>
        <v/>
      </c>
      <c r="E108" s="53" t="str">
        <f t="shared" si="25"/>
        <v/>
      </c>
      <c r="F108" s="54" t="str">
        <f>IF($B108="","",VLOOKUP($B108,'Class. Personale'!$B:$I,5,))</f>
        <v/>
      </c>
      <c r="G108" s="54" t="str">
        <f>IF($B108="","",VLOOKUP($B108,'Class. Personale'!$B:$I,6,))</f>
        <v/>
      </c>
      <c r="H108" s="54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52" t="str">
        <f>IF($B109="","",VLOOKUP($B109,'Class. Personale'!$B:$I,2,))</f>
        <v/>
      </c>
      <c r="D109" s="52" t="str">
        <f>IF($B109="","",VLOOKUP($B109,'Class. Personale'!$B:$I,3,))</f>
        <v/>
      </c>
      <c r="E109" s="53" t="str">
        <f t="shared" si="25"/>
        <v/>
      </c>
      <c r="F109" s="54" t="str">
        <f>IF($B109="","",VLOOKUP($B109,'Class. Personale'!$B:$I,5,))</f>
        <v/>
      </c>
      <c r="G109" s="54" t="str">
        <f>IF($B109="","",VLOOKUP($B109,'Class. Personale'!$B:$I,6,))</f>
        <v/>
      </c>
      <c r="H109" s="54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52" t="str">
        <f>IF($B110="","",VLOOKUP($B110,'Class. Personale'!$B:$I,2,))</f>
        <v/>
      </c>
      <c r="D110" s="52" t="str">
        <f>IF($B110="","",VLOOKUP($B110,'Class. Personale'!$B:$I,3,))</f>
        <v/>
      </c>
      <c r="E110" s="53" t="str">
        <f t="shared" si="25"/>
        <v/>
      </c>
      <c r="F110" s="54" t="str">
        <f>IF($B110="","",VLOOKUP($B110,'Class. Personale'!$B:$I,5,))</f>
        <v/>
      </c>
      <c r="G110" s="54" t="str">
        <f>IF($B110="","",VLOOKUP($B110,'Class. Personale'!$B:$I,6,))</f>
        <v/>
      </c>
      <c r="H110" s="54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52" t="str">
        <f>IF($B111="","",VLOOKUP($B111,'Class. Personale'!$B:$I,2,))</f>
        <v/>
      </c>
      <c r="D111" s="52" t="str">
        <f>IF($B111="","",VLOOKUP($B111,'Class. Personale'!$B:$I,3,))</f>
        <v/>
      </c>
      <c r="E111" s="53" t="str">
        <f t="shared" si="25"/>
        <v/>
      </c>
      <c r="F111" s="54" t="str">
        <f>IF($B111="","",VLOOKUP($B111,'Class. Personale'!$B:$I,5,))</f>
        <v/>
      </c>
      <c r="G111" s="54" t="str">
        <f>IF($B111="","",VLOOKUP($B111,'Class. Personale'!$B:$I,6,))</f>
        <v/>
      </c>
      <c r="H111" s="54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52" t="str">
        <f>IF($B112="","",VLOOKUP($B112,'Class. Personale'!$B:$I,2,))</f>
        <v/>
      </c>
      <c r="D112" s="52" t="str">
        <f>IF($B112="","",VLOOKUP($B112,'Class. Personale'!$B:$I,3,))</f>
        <v/>
      </c>
      <c r="E112" s="53" t="str">
        <f t="shared" si="25"/>
        <v/>
      </c>
      <c r="F112" s="54" t="str">
        <f>IF($B112="","",VLOOKUP($B112,'Class. Personale'!$B:$I,5,))</f>
        <v/>
      </c>
      <c r="G112" s="54" t="str">
        <f>IF($B112="","",VLOOKUP($B112,'Class. Personale'!$B:$I,6,))</f>
        <v/>
      </c>
      <c r="H112" s="54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52" t="str">
        <f>IF($B113="","",VLOOKUP($B113,'Class. Personale'!$B:$I,2,))</f>
        <v/>
      </c>
      <c r="D113" s="52" t="str">
        <f>IF($B113="","",VLOOKUP($B113,'Class. Personale'!$B:$I,3,))</f>
        <v/>
      </c>
      <c r="E113" s="53" t="str">
        <f t="shared" si="25"/>
        <v/>
      </c>
      <c r="F113" s="54" t="str">
        <f>IF($B113="","",VLOOKUP($B113,'Class. Personale'!$B:$I,5,))</f>
        <v/>
      </c>
      <c r="G113" s="54" t="str">
        <f>IF($B113="","",VLOOKUP($B113,'Class. Personale'!$B:$I,6,))</f>
        <v/>
      </c>
      <c r="H113" s="54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52" t="str">
        <f>IF($B114="","",VLOOKUP($B114,'Class. Personale'!$B:$I,2,))</f>
        <v/>
      </c>
      <c r="D114" s="52" t="str">
        <f>IF($B114="","",VLOOKUP($B114,'Class. Personale'!$B:$I,3,))</f>
        <v/>
      </c>
      <c r="E114" s="53" t="str">
        <f t="shared" si="25"/>
        <v/>
      </c>
      <c r="F114" s="54" t="str">
        <f>IF($B114="","",VLOOKUP($B114,'Class. Personale'!$B:$I,5,))</f>
        <v/>
      </c>
      <c r="G114" s="54" t="str">
        <f>IF($B114="","",VLOOKUP($B114,'Class. Personale'!$B:$I,6,))</f>
        <v/>
      </c>
      <c r="H114" s="54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52" t="str">
        <f>IF($B115="","",VLOOKUP($B115,'Class. Personale'!$B:$I,2,))</f>
        <v/>
      </c>
      <c r="D115" s="52" t="str">
        <f>IF($B115="","",VLOOKUP($B115,'Class. Personale'!$B:$I,3,))</f>
        <v/>
      </c>
      <c r="E115" s="53" t="str">
        <f t="shared" si="25"/>
        <v/>
      </c>
      <c r="F115" s="54" t="str">
        <f>IF($B115="","",VLOOKUP($B115,'Class. Personale'!$B:$I,5,))</f>
        <v/>
      </c>
      <c r="G115" s="54" t="str">
        <f>IF($B115="","",VLOOKUP($B115,'Class. Personale'!$B:$I,6,))</f>
        <v/>
      </c>
      <c r="H115" s="54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52" t="str">
        <f>IF($B116="","",VLOOKUP($B116,'Class. Personale'!$B:$I,2,))</f>
        <v/>
      </c>
      <c r="D116" s="52" t="str">
        <f>IF($B116="","",VLOOKUP($B116,'Class. Personale'!$B:$I,3,))</f>
        <v/>
      </c>
      <c r="E116" s="53" t="str">
        <f t="shared" si="25"/>
        <v/>
      </c>
      <c r="F116" s="54" t="str">
        <f>IF($B116="","",VLOOKUP($B116,'Class. Personale'!$B:$I,5,))</f>
        <v/>
      </c>
      <c r="G116" s="54" t="str">
        <f>IF($B116="","",VLOOKUP($B116,'Class. Personale'!$B:$I,6,))</f>
        <v/>
      </c>
      <c r="H116" s="54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52" t="str">
        <f>IF($B117="","",VLOOKUP($B117,'Class. Personale'!$B:$I,2,))</f>
        <v/>
      </c>
      <c r="D117" s="52" t="str">
        <f>IF($B117="","",VLOOKUP($B117,'Class. Personale'!$B:$I,3,))</f>
        <v/>
      </c>
      <c r="E117" s="53" t="str">
        <f t="shared" si="25"/>
        <v/>
      </c>
      <c r="F117" s="54" t="str">
        <f>IF($B117="","",VLOOKUP($B117,'Class. Personale'!$B:$I,5,))</f>
        <v/>
      </c>
      <c r="G117" s="54" t="str">
        <f>IF($B117="","",VLOOKUP($B117,'Class. Personale'!$B:$I,6,))</f>
        <v/>
      </c>
      <c r="H117" s="54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52" t="str">
        <f>IF($B118="","",VLOOKUP($B118,'Class. Personale'!$B:$I,2,))</f>
        <v/>
      </c>
      <c r="D118" s="52" t="str">
        <f>IF($B118="","",VLOOKUP($B118,'Class. Personale'!$B:$I,3,))</f>
        <v/>
      </c>
      <c r="E118" s="53" t="str">
        <f t="shared" si="25"/>
        <v/>
      </c>
      <c r="F118" s="54" t="str">
        <f>IF($B118="","",VLOOKUP($B118,'Class. Personale'!$B:$I,5,))</f>
        <v/>
      </c>
      <c r="G118" s="54" t="str">
        <f>IF($B118="","",VLOOKUP($B118,'Class. Personale'!$B:$I,6,))</f>
        <v/>
      </c>
      <c r="H118" s="54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52" t="str">
        <f>IF($B119="","",VLOOKUP($B119,'Class. Personale'!$B:$I,2,))</f>
        <v/>
      </c>
      <c r="D119" s="52" t="str">
        <f>IF($B119="","",VLOOKUP($B119,'Class. Personale'!$B:$I,3,))</f>
        <v/>
      </c>
      <c r="E119" s="53" t="str">
        <f t="shared" si="25"/>
        <v/>
      </c>
      <c r="F119" s="54" t="str">
        <f>IF($B119="","",VLOOKUP($B119,'Class. Personale'!$B:$I,5,))</f>
        <v/>
      </c>
      <c r="G119" s="54" t="str">
        <f>IF($B119="","",VLOOKUP($B119,'Class. Personale'!$B:$I,6,))</f>
        <v/>
      </c>
      <c r="H119" s="54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52" t="str">
        <f>IF($B120="","",VLOOKUP($B120,'Class. Personale'!$B:$I,2,))</f>
        <v/>
      </c>
      <c r="D120" s="52" t="str">
        <f>IF($B120="","",VLOOKUP($B120,'Class. Personale'!$B:$I,3,))</f>
        <v/>
      </c>
      <c r="E120" s="53" t="str">
        <f t="shared" si="25"/>
        <v/>
      </c>
      <c r="F120" s="54" t="str">
        <f>IF($B120="","",VLOOKUP($B120,'Class. Personale'!$B:$I,5,))</f>
        <v/>
      </c>
      <c r="G120" s="54" t="str">
        <f>IF($B120="","",VLOOKUP($B120,'Class. Personale'!$B:$I,6,))</f>
        <v/>
      </c>
      <c r="H120" s="54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52" t="str">
        <f>IF($B121="","",VLOOKUP($B121,'Class. Personale'!$B:$I,2,))</f>
        <v/>
      </c>
      <c r="D121" s="52" t="str">
        <f>IF($B121="","",VLOOKUP($B121,'Class. Personale'!$B:$I,3,))</f>
        <v/>
      </c>
      <c r="E121" s="53" t="str">
        <f t="shared" si="25"/>
        <v/>
      </c>
      <c r="F121" s="54" t="str">
        <f>IF($B121="","",VLOOKUP($B121,'Class. Personale'!$B:$I,5,))</f>
        <v/>
      </c>
      <c r="G121" s="54" t="str">
        <f>IF($B121="","",VLOOKUP($B121,'Class. Personale'!$B:$I,6,))</f>
        <v/>
      </c>
      <c r="H121" s="54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52" t="str">
        <f>IF($B122="","",VLOOKUP($B122,'Class. Personale'!$B:$I,2,))</f>
        <v/>
      </c>
      <c r="D122" s="52" t="str">
        <f>IF($B122="","",VLOOKUP($B122,'Class. Personale'!$B:$I,3,))</f>
        <v/>
      </c>
      <c r="E122" s="53" t="str">
        <f t="shared" si="25"/>
        <v/>
      </c>
      <c r="F122" s="54" t="str">
        <f>IF($B122="","",VLOOKUP($B122,'Class. Personale'!$B:$I,5,))</f>
        <v/>
      </c>
      <c r="G122" s="54" t="str">
        <f>IF($B122="","",VLOOKUP($B122,'Class. Personale'!$B:$I,6,))</f>
        <v/>
      </c>
      <c r="H122" s="54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52" t="str">
        <f>IF($B123="","",VLOOKUP($B123,'Class. Personale'!$B:$I,2,))</f>
        <v/>
      </c>
      <c r="D123" s="52" t="str">
        <f>IF($B123="","",VLOOKUP($B123,'Class. Personale'!$B:$I,3,))</f>
        <v/>
      </c>
      <c r="E123" s="53" t="str">
        <f t="shared" si="25"/>
        <v/>
      </c>
      <c r="F123" s="54" t="str">
        <f>IF($B123="","",VLOOKUP($B123,'Class. Personale'!$B:$I,5,))</f>
        <v/>
      </c>
      <c r="G123" s="54" t="str">
        <f>IF($B123="","",VLOOKUP($B123,'Class. Personale'!$B:$I,6,))</f>
        <v/>
      </c>
      <c r="H123" s="54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52" t="str">
        <f>IF($B124="","",VLOOKUP($B124,'Class. Personale'!$B:$I,2,))</f>
        <v/>
      </c>
      <c r="D124" s="52" t="str">
        <f>IF($B124="","",VLOOKUP($B124,'Class. Personale'!$B:$I,3,))</f>
        <v/>
      </c>
      <c r="E124" s="53" t="str">
        <f t="shared" si="25"/>
        <v/>
      </c>
      <c r="F124" s="54" t="str">
        <f>IF($B124="","",VLOOKUP($B124,'Class. Personale'!$B:$I,5,))</f>
        <v/>
      </c>
      <c r="G124" s="54" t="str">
        <f>IF($B124="","",VLOOKUP($B124,'Class. Personale'!$B:$I,6,))</f>
        <v/>
      </c>
      <c r="H124" s="54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52" t="str">
        <f>IF($B125="","",VLOOKUP($B125,'Class. Personale'!$B:$I,2,))</f>
        <v/>
      </c>
      <c r="D125" s="52" t="str">
        <f>IF($B125="","",VLOOKUP($B125,'Class. Personale'!$B:$I,3,))</f>
        <v/>
      </c>
      <c r="E125" s="53" t="str">
        <f t="shared" si="25"/>
        <v/>
      </c>
      <c r="F125" s="54" t="str">
        <f>IF($B125="","",VLOOKUP($B125,'Class. Personale'!$B:$I,5,))</f>
        <v/>
      </c>
      <c r="G125" s="54" t="str">
        <f>IF($B125="","",VLOOKUP($B125,'Class. Personale'!$B:$I,6,))</f>
        <v/>
      </c>
      <c r="H125" s="54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52" t="str">
        <f>IF($B126="","",VLOOKUP($B126,'Class. Personale'!$B:$I,2,))</f>
        <v/>
      </c>
      <c r="D126" s="52" t="str">
        <f>IF($B126="","",VLOOKUP($B126,'Class. Personale'!$B:$I,3,))</f>
        <v/>
      </c>
      <c r="E126" s="53" t="str">
        <f t="shared" si="25"/>
        <v/>
      </c>
      <c r="F126" s="54" t="str">
        <f>IF($B126="","",VLOOKUP($B126,'Class. Personale'!$B:$I,5,))</f>
        <v/>
      </c>
      <c r="G126" s="54" t="str">
        <f>IF($B126="","",VLOOKUP($B126,'Class. Personale'!$B:$I,6,))</f>
        <v/>
      </c>
      <c r="H126" s="54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52" t="str">
        <f>IF($B127="","",VLOOKUP($B127,'Class. Personale'!$B:$I,2,))</f>
        <v/>
      </c>
      <c r="D127" s="52" t="str">
        <f>IF($B127="","",VLOOKUP($B127,'Class. Personale'!$B:$I,3,))</f>
        <v/>
      </c>
      <c r="E127" s="53" t="str">
        <f t="shared" si="25"/>
        <v/>
      </c>
      <c r="F127" s="54" t="str">
        <f>IF($B127="","",VLOOKUP($B127,'Class. Personale'!$B:$I,5,))</f>
        <v/>
      </c>
      <c r="G127" s="54" t="str">
        <f>IF($B127="","",VLOOKUP($B127,'Class. Personale'!$B:$I,6,))</f>
        <v/>
      </c>
      <c r="H127" s="54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52" t="str">
        <f>IF($B128="","",VLOOKUP($B128,'Class. Personale'!$B:$I,2,))</f>
        <v/>
      </c>
      <c r="D128" s="52" t="str">
        <f>IF($B128="","",VLOOKUP($B128,'Class. Personale'!$B:$I,3,))</f>
        <v/>
      </c>
      <c r="E128" s="53" t="str">
        <f t="shared" si="25"/>
        <v/>
      </c>
      <c r="F128" s="54" t="str">
        <f>IF($B128="","",VLOOKUP($B128,'Class. Personale'!$B:$I,5,))</f>
        <v/>
      </c>
      <c r="G128" s="54" t="str">
        <f>IF($B128="","",VLOOKUP($B128,'Class. Personale'!$B:$I,6,))</f>
        <v/>
      </c>
      <c r="H128" s="54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52" t="str">
        <f>IF($B129="","",VLOOKUP($B129,'Class. Personale'!$B:$I,2,))</f>
        <v/>
      </c>
      <c r="D129" s="52" t="str">
        <f>IF($B129="","",VLOOKUP($B129,'Class. Personale'!$B:$I,3,))</f>
        <v/>
      </c>
      <c r="E129" s="53" t="str">
        <f t="shared" si="25"/>
        <v/>
      </c>
      <c r="F129" s="54" t="str">
        <f>IF($B129="","",VLOOKUP($B129,'Class. Personale'!$B:$I,5,))</f>
        <v/>
      </c>
      <c r="G129" s="54" t="str">
        <f>IF($B129="","",VLOOKUP($B129,'Class. Personale'!$B:$I,6,))</f>
        <v/>
      </c>
      <c r="H129" s="54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52" t="str">
        <f>IF($B130="","",VLOOKUP($B130,'Class. Personale'!$B:$I,2,))</f>
        <v/>
      </c>
      <c r="D130" s="52" t="str">
        <f>IF($B130="","",VLOOKUP($B130,'Class. Personale'!$B:$I,3,))</f>
        <v/>
      </c>
      <c r="E130" s="53" t="str">
        <f t="shared" si="25"/>
        <v/>
      </c>
      <c r="F130" s="54" t="str">
        <f>IF($B130="","",VLOOKUP($B130,'Class. Personale'!$B:$I,5,))</f>
        <v/>
      </c>
      <c r="G130" s="54" t="str">
        <f>IF($B130="","",VLOOKUP($B130,'Class. Personale'!$B:$I,6,))</f>
        <v/>
      </c>
      <c r="H130" s="54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52" t="str">
        <f>IF($B131="","",VLOOKUP($B131,'Class. Personale'!$B:$I,2,))</f>
        <v/>
      </c>
      <c r="D131" s="52" t="str">
        <f>IF($B131="","",VLOOKUP($B131,'Class. Personale'!$B:$I,3,))</f>
        <v/>
      </c>
      <c r="E131" s="53" t="str">
        <f t="shared" ref="E131:E152" si="26">CONCATENATE(C131,D131)</f>
        <v/>
      </c>
      <c r="F131" s="54" t="str">
        <f>IF($B131="","",VLOOKUP($B131,'Class. Personale'!$B:$I,5,))</f>
        <v/>
      </c>
      <c r="G131" s="54" t="str">
        <f>IF($B131="","",VLOOKUP($B131,'Class. Personale'!$B:$I,6,))</f>
        <v/>
      </c>
      <c r="H131" s="54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52" t="str">
        <f>IF($B132="","",VLOOKUP($B132,'Class. Personale'!$B:$I,2,))</f>
        <v/>
      </c>
      <c r="D132" s="52" t="str">
        <f>IF($B132="","",VLOOKUP($B132,'Class. Personale'!$B:$I,3,))</f>
        <v/>
      </c>
      <c r="E132" s="53" t="str">
        <f t="shared" si="26"/>
        <v/>
      </c>
      <c r="F132" s="54" t="str">
        <f>IF($B132="","",VLOOKUP($B132,'Class. Personale'!$B:$I,5,))</f>
        <v/>
      </c>
      <c r="G132" s="54" t="str">
        <f>IF($B132="","",VLOOKUP($B132,'Class. Personale'!$B:$I,6,))</f>
        <v/>
      </c>
      <c r="H132" s="54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52" t="str">
        <f>IF($B133="","",VLOOKUP($B133,'Class. Personale'!$B:$I,2,))</f>
        <v/>
      </c>
      <c r="D133" s="52" t="str">
        <f>IF($B133="","",VLOOKUP($B133,'Class. Personale'!$B:$I,3,))</f>
        <v/>
      </c>
      <c r="E133" s="53" t="str">
        <f t="shared" si="26"/>
        <v/>
      </c>
      <c r="F133" s="54" t="str">
        <f>IF($B133="","",VLOOKUP($B133,'Class. Personale'!$B:$I,5,))</f>
        <v/>
      </c>
      <c r="G133" s="54" t="str">
        <f>IF($B133="","",VLOOKUP($B133,'Class. Personale'!$B:$I,6,))</f>
        <v/>
      </c>
      <c r="H133" s="54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52" t="str">
        <f>IF($B134="","",VLOOKUP($B134,'Class. Personale'!$B:$I,2,))</f>
        <v/>
      </c>
      <c r="D134" s="52" t="str">
        <f>IF($B134="","",VLOOKUP($B134,'Class. Personale'!$B:$I,3,))</f>
        <v/>
      </c>
      <c r="E134" s="53" t="str">
        <f t="shared" si="26"/>
        <v/>
      </c>
      <c r="F134" s="54" t="str">
        <f>IF($B134="","",VLOOKUP($B134,'Class. Personale'!$B:$I,5,))</f>
        <v/>
      </c>
      <c r="G134" s="54" t="str">
        <f>IF($B134="","",VLOOKUP($B134,'Class. Personale'!$B:$I,6,))</f>
        <v/>
      </c>
      <c r="H134" s="54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52" t="str">
        <f>IF($B135="","",VLOOKUP($B135,'Class. Personale'!$B:$I,2,))</f>
        <v/>
      </c>
      <c r="D135" s="52" t="str">
        <f>IF($B135="","",VLOOKUP($B135,'Class. Personale'!$B:$I,3,))</f>
        <v/>
      </c>
      <c r="E135" s="53" t="str">
        <f t="shared" si="26"/>
        <v/>
      </c>
      <c r="F135" s="54" t="str">
        <f>IF($B135="","",VLOOKUP($B135,'Class. Personale'!$B:$I,5,))</f>
        <v/>
      </c>
      <c r="G135" s="54" t="str">
        <f>IF($B135="","",VLOOKUP($B135,'Class. Personale'!$B:$I,6,))</f>
        <v/>
      </c>
      <c r="H135" s="54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52" t="str">
        <f>IF($B136="","",VLOOKUP($B136,'Class. Personale'!$B:$I,2,))</f>
        <v/>
      </c>
      <c r="D136" s="52" t="str">
        <f>IF($B136="","",VLOOKUP($B136,'Class. Personale'!$B:$I,3,))</f>
        <v/>
      </c>
      <c r="E136" s="53" t="str">
        <f t="shared" si="26"/>
        <v/>
      </c>
      <c r="F136" s="54" t="str">
        <f>IF($B136="","",VLOOKUP($B136,'Class. Personale'!$B:$I,5,))</f>
        <v/>
      </c>
      <c r="G136" s="54" t="str">
        <f>IF($B136="","",VLOOKUP($B136,'Class. Personale'!$B:$I,6,))</f>
        <v/>
      </c>
      <c r="H136" s="54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52" t="str">
        <f>IF($B137="","",VLOOKUP($B137,'Class. Personale'!$B:$I,2,))</f>
        <v/>
      </c>
      <c r="D137" s="52" t="str">
        <f>IF($B137="","",VLOOKUP($B137,'Class. Personale'!$B:$I,3,))</f>
        <v/>
      </c>
      <c r="E137" s="53" t="str">
        <f t="shared" si="26"/>
        <v/>
      </c>
      <c r="F137" s="54" t="str">
        <f>IF($B137="","",VLOOKUP($B137,'Class. Personale'!$B:$I,5,))</f>
        <v/>
      </c>
      <c r="G137" s="54" t="str">
        <f>IF($B137="","",VLOOKUP($B137,'Class. Personale'!$B:$I,6,))</f>
        <v/>
      </c>
      <c r="H137" s="54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52" t="str">
        <f>IF($B138="","",VLOOKUP($B138,'Class. Personale'!$B:$I,2,))</f>
        <v/>
      </c>
      <c r="D138" s="52" t="str">
        <f>IF($B138="","",VLOOKUP($B138,'Class. Personale'!$B:$I,3,))</f>
        <v/>
      </c>
      <c r="E138" s="53" t="str">
        <f t="shared" si="26"/>
        <v/>
      </c>
      <c r="F138" s="54" t="str">
        <f>IF($B138="","",VLOOKUP($B138,'Class. Personale'!$B:$I,5,))</f>
        <v/>
      </c>
      <c r="G138" s="54" t="str">
        <f>IF($B138="","",VLOOKUP($B138,'Class. Personale'!$B:$I,6,))</f>
        <v/>
      </c>
      <c r="H138" s="54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52" t="str">
        <f>IF($B139="","",VLOOKUP($B139,'Class. Personale'!$B:$I,2,))</f>
        <v/>
      </c>
      <c r="D139" s="52" t="str">
        <f>IF($B139="","",VLOOKUP($B139,'Class. Personale'!$B:$I,3,))</f>
        <v/>
      </c>
      <c r="E139" s="53" t="str">
        <f t="shared" si="26"/>
        <v/>
      </c>
      <c r="F139" s="54" t="str">
        <f>IF($B139="","",VLOOKUP($B139,'Class. Personale'!$B:$I,5,))</f>
        <v/>
      </c>
      <c r="G139" s="54" t="str">
        <f>IF($B139="","",VLOOKUP($B139,'Class. Personale'!$B:$I,6,))</f>
        <v/>
      </c>
      <c r="H139" s="54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52" t="str">
        <f>IF($B140="","",VLOOKUP($B140,'Class. Personale'!$B:$I,2,))</f>
        <v/>
      </c>
      <c r="D140" s="52" t="str">
        <f>IF($B140="","",VLOOKUP($B140,'Class. Personale'!$B:$I,3,))</f>
        <v/>
      </c>
      <c r="E140" s="53" t="str">
        <f t="shared" si="26"/>
        <v/>
      </c>
      <c r="F140" s="54" t="str">
        <f>IF($B140="","",VLOOKUP($B140,'Class. Personale'!$B:$I,5,))</f>
        <v/>
      </c>
      <c r="G140" s="54" t="str">
        <f>IF($B140="","",VLOOKUP($B140,'Class. Personale'!$B:$I,6,))</f>
        <v/>
      </c>
      <c r="H140" s="54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52" t="str">
        <f>IF($B141="","",VLOOKUP($B141,'Class. Personale'!$B:$I,2,))</f>
        <v/>
      </c>
      <c r="D141" s="52" t="str">
        <f>IF($B141="","",VLOOKUP($B141,'Class. Personale'!$B:$I,3,))</f>
        <v/>
      </c>
      <c r="E141" s="53" t="str">
        <f t="shared" si="26"/>
        <v/>
      </c>
      <c r="F141" s="54" t="str">
        <f>IF($B141="","",VLOOKUP($B141,'Class. Personale'!$B:$I,5,))</f>
        <v/>
      </c>
      <c r="G141" s="54" t="str">
        <f>IF($B141="","",VLOOKUP($B141,'Class. Personale'!$B:$I,6,))</f>
        <v/>
      </c>
      <c r="H141" s="54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52" t="str">
        <f>IF($B142="","",VLOOKUP($B142,'Class. Personale'!$B:$I,2,))</f>
        <v/>
      </c>
      <c r="D142" s="52" t="str">
        <f>IF($B142="","",VLOOKUP($B142,'Class. Personale'!$B:$I,3,))</f>
        <v/>
      </c>
      <c r="E142" s="53" t="str">
        <f t="shared" si="26"/>
        <v/>
      </c>
      <c r="F142" s="54" t="str">
        <f>IF($B142="","",VLOOKUP($B142,'Class. Personale'!$B:$I,5,))</f>
        <v/>
      </c>
      <c r="G142" s="54" t="str">
        <f>IF($B142="","",VLOOKUP($B142,'Class. Personale'!$B:$I,6,))</f>
        <v/>
      </c>
      <c r="H142" s="54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52" t="str">
        <f>IF($B143="","",VLOOKUP($B143,'Class. Personale'!$B:$I,2,))</f>
        <v/>
      </c>
      <c r="D143" s="52" t="str">
        <f>IF($B143="","",VLOOKUP($B143,'Class. Personale'!$B:$I,3,))</f>
        <v/>
      </c>
      <c r="E143" s="53" t="str">
        <f t="shared" si="26"/>
        <v/>
      </c>
      <c r="F143" s="54" t="str">
        <f>IF($B143="","",VLOOKUP($B143,'Class. Personale'!$B:$I,5,))</f>
        <v/>
      </c>
      <c r="G143" s="54" t="str">
        <f>IF($B143="","",VLOOKUP($B143,'Class. Personale'!$B:$I,6,))</f>
        <v/>
      </c>
      <c r="H143" s="54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52" t="str">
        <f>IF($B144="","",VLOOKUP($B144,'Class. Personale'!$B:$I,2,))</f>
        <v/>
      </c>
      <c r="D144" s="52" t="str">
        <f>IF($B144="","",VLOOKUP($B144,'Class. Personale'!$B:$I,3,))</f>
        <v/>
      </c>
      <c r="E144" s="53" t="str">
        <f t="shared" si="26"/>
        <v/>
      </c>
      <c r="F144" s="54" t="str">
        <f>IF($B144="","",VLOOKUP($B144,'Class. Personale'!$B:$I,5,))</f>
        <v/>
      </c>
      <c r="G144" s="54" t="str">
        <f>IF($B144="","",VLOOKUP($B144,'Class. Personale'!$B:$I,6,))</f>
        <v/>
      </c>
      <c r="H144" s="54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52" t="str">
        <f>IF($B145="","",VLOOKUP($B145,'Class. Personale'!$B:$I,2,))</f>
        <v/>
      </c>
      <c r="D145" s="52" t="str">
        <f>IF($B145="","",VLOOKUP($B145,'Class. Personale'!$B:$I,3,))</f>
        <v/>
      </c>
      <c r="E145" s="53" t="str">
        <f t="shared" si="26"/>
        <v/>
      </c>
      <c r="F145" s="54" t="str">
        <f>IF($B145="","",VLOOKUP($B145,'Class. Personale'!$B:$I,5,))</f>
        <v/>
      </c>
      <c r="G145" s="54" t="str">
        <f>IF($B145="","",VLOOKUP($B145,'Class. Personale'!$B:$I,6,))</f>
        <v/>
      </c>
      <c r="H145" s="54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52" t="str">
        <f>IF($B146="","",VLOOKUP($B146,'Class. Personale'!$B:$I,2,))</f>
        <v/>
      </c>
      <c r="D146" s="52" t="str">
        <f>IF($B146="","",VLOOKUP($B146,'Class. Personale'!$B:$I,3,))</f>
        <v/>
      </c>
      <c r="E146" s="53" t="str">
        <f t="shared" si="26"/>
        <v/>
      </c>
      <c r="F146" s="54" t="str">
        <f>IF($B146="","",VLOOKUP($B146,'Class. Personale'!$B:$I,5,))</f>
        <v/>
      </c>
      <c r="G146" s="54" t="str">
        <f>IF($B146="","",VLOOKUP($B146,'Class. Personale'!$B:$I,6,))</f>
        <v/>
      </c>
      <c r="H146" s="54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52" t="str">
        <f>IF($B147="","",VLOOKUP($B147,'Class. Personale'!$B:$I,2,))</f>
        <v/>
      </c>
      <c r="D147" s="52" t="str">
        <f>IF($B147="","",VLOOKUP($B147,'Class. Personale'!$B:$I,3,))</f>
        <v/>
      </c>
      <c r="E147" s="53" t="str">
        <f t="shared" si="26"/>
        <v/>
      </c>
      <c r="F147" s="54" t="str">
        <f>IF($B147="","",VLOOKUP($B147,'Class. Personale'!$B:$I,5,))</f>
        <v/>
      </c>
      <c r="G147" s="54" t="str">
        <f>IF($B147="","",VLOOKUP($B147,'Class. Personale'!$B:$I,6,))</f>
        <v/>
      </c>
      <c r="H147" s="54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52" t="str">
        <f>IF($B148="","",VLOOKUP($B148,'Class. Personale'!$B:$I,2,))</f>
        <v/>
      </c>
      <c r="D148" s="52" t="str">
        <f>IF($B148="","",VLOOKUP($B148,'Class. Personale'!$B:$I,3,))</f>
        <v/>
      </c>
      <c r="E148" s="53" t="str">
        <f t="shared" si="26"/>
        <v/>
      </c>
      <c r="F148" s="54" t="str">
        <f>IF($B148="","",VLOOKUP($B148,'Class. Personale'!$B:$I,5,))</f>
        <v/>
      </c>
      <c r="G148" s="54" t="str">
        <f>IF($B148="","",VLOOKUP($B148,'Class. Personale'!$B:$I,6,))</f>
        <v/>
      </c>
      <c r="H148" s="54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52" t="str">
        <f>IF($B149="","",VLOOKUP($B149,'Class. Personale'!$B:$I,2,))</f>
        <v/>
      </c>
      <c r="D149" s="52" t="str">
        <f>IF($B149="","",VLOOKUP($B149,'Class. Personale'!$B:$I,3,))</f>
        <v/>
      </c>
      <c r="E149" s="53" t="str">
        <f t="shared" si="26"/>
        <v/>
      </c>
      <c r="F149" s="54" t="str">
        <f>IF($B149="","",VLOOKUP($B149,'Class. Personale'!$B:$I,5,))</f>
        <v/>
      </c>
      <c r="G149" s="54" t="str">
        <f>IF($B149="","",VLOOKUP($B149,'Class. Personale'!$B:$I,6,))</f>
        <v/>
      </c>
      <c r="H149" s="54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52" t="str">
        <f>IF($B150="","",VLOOKUP($B150,'Class. Personale'!$B:$I,2,))</f>
        <v/>
      </c>
      <c r="D150" s="52" t="str">
        <f>IF($B150="","",VLOOKUP($B150,'Class. Personale'!$B:$I,3,))</f>
        <v/>
      </c>
      <c r="E150" s="53" t="str">
        <f t="shared" si="26"/>
        <v/>
      </c>
      <c r="F150" s="54" t="str">
        <f>IF($B150="","",VLOOKUP($B150,'Class. Personale'!$B:$I,5,))</f>
        <v/>
      </c>
      <c r="G150" s="54" t="str">
        <f>IF($B150="","",VLOOKUP($B150,'Class. Personale'!$B:$I,6,))</f>
        <v/>
      </c>
      <c r="H150" s="54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52" t="str">
        <f>IF($B151="","",VLOOKUP($B151,'Class. Personale'!$B:$I,2,))</f>
        <v/>
      </c>
      <c r="D151" s="52" t="str">
        <f>IF($B151="","",VLOOKUP($B151,'Class. Personale'!$B:$I,3,))</f>
        <v/>
      </c>
      <c r="E151" s="53" t="str">
        <f t="shared" si="26"/>
        <v/>
      </c>
      <c r="F151" s="54" t="str">
        <f>IF($B151="","",VLOOKUP($B151,'Class. Personale'!$B:$I,5,))</f>
        <v/>
      </c>
      <c r="G151" s="54" t="str">
        <f>IF($B151="","",VLOOKUP($B151,'Class. Personale'!$B:$I,6,))</f>
        <v/>
      </c>
      <c r="H151" s="54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52" t="str">
        <f>IF($B152="","",VLOOKUP($B152,'Class. Personale'!$B:$I,2,))</f>
        <v/>
      </c>
      <c r="D152" s="52" t="str">
        <f>IF($B152="","",VLOOKUP($B152,'Class. Personale'!$B:$I,3,))</f>
        <v/>
      </c>
      <c r="E152" s="53" t="str">
        <f t="shared" si="26"/>
        <v/>
      </c>
      <c r="F152" s="54" t="str">
        <f>IF($B152="","",VLOOKUP($B152,'Class. Personale'!$B:$I,5,))</f>
        <v/>
      </c>
      <c r="G152" s="54" t="str">
        <f>IF($B152="","",VLOOKUP($B152,'Class. Personale'!$B:$I,6,))</f>
        <v/>
      </c>
      <c r="H152" s="54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E154" s="55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5:11" x14ac:dyDescent="0.15">
      <c r="E161" s="55"/>
      <c r="K161" s="32">
        <v>842</v>
      </c>
    </row>
    <row r="162" spans="5:11" x14ac:dyDescent="0.15">
      <c r="E162" s="55"/>
      <c r="K162" s="32">
        <v>841</v>
      </c>
    </row>
    <row r="163" spans="5:11" x14ac:dyDescent="0.15">
      <c r="E163" s="55"/>
      <c r="K163" s="32">
        <v>840</v>
      </c>
    </row>
    <row r="164" spans="5:11" x14ac:dyDescent="0.15">
      <c r="E164" s="55"/>
      <c r="K164" s="32">
        <v>839</v>
      </c>
    </row>
    <row r="165" spans="5:11" x14ac:dyDescent="0.15">
      <c r="E165" s="55"/>
      <c r="K165" s="32">
        <v>838</v>
      </c>
    </row>
    <row r="166" spans="5:11" x14ac:dyDescent="0.15">
      <c r="E166" s="55"/>
      <c r="K166" s="32">
        <v>837</v>
      </c>
    </row>
    <row r="167" spans="5:11" x14ac:dyDescent="0.15">
      <c r="E167" s="55"/>
      <c r="K167" s="32">
        <v>836</v>
      </c>
    </row>
    <row r="168" spans="5:11" x14ac:dyDescent="0.15">
      <c r="E168" s="55"/>
      <c r="K168" s="32">
        <v>835</v>
      </c>
    </row>
    <row r="169" spans="5:11" x14ac:dyDescent="0.15">
      <c r="E169" s="55"/>
      <c r="K169" s="32">
        <v>834</v>
      </c>
    </row>
    <row r="170" spans="5:11" x14ac:dyDescent="0.15">
      <c r="E170" s="55"/>
      <c r="K170" s="32">
        <v>833</v>
      </c>
    </row>
    <row r="171" spans="5:11" x14ac:dyDescent="0.15">
      <c r="E171" s="55"/>
      <c r="K171" s="32">
        <v>832</v>
      </c>
    </row>
    <row r="172" spans="5:11" x14ac:dyDescent="0.15">
      <c r="E172" s="55"/>
      <c r="K172" s="32">
        <v>831</v>
      </c>
    </row>
    <row r="173" spans="5:11" x14ac:dyDescent="0.15">
      <c r="E173" s="55"/>
      <c r="K173" s="32">
        <v>830</v>
      </c>
    </row>
    <row r="174" spans="5:11" x14ac:dyDescent="0.15">
      <c r="E174" s="55"/>
      <c r="K174" s="32">
        <v>829</v>
      </c>
    </row>
    <row r="175" spans="5:11" x14ac:dyDescent="0.15">
      <c r="E175" s="55"/>
      <c r="K175" s="32">
        <v>828</v>
      </c>
    </row>
    <row r="176" spans="5:11" x14ac:dyDescent="0.15">
      <c r="E176" s="55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10" sqref="J10"/>
    </sheetView>
  </sheetViews>
  <sheetFormatPr baseColWidth="10" defaultColWidth="11.5" defaultRowHeight="13" x14ac:dyDescent="0.15"/>
  <cols>
    <col min="1" max="1" width="3" style="47" customWidth="1"/>
    <col min="2" max="2" width="5.5" style="32" bestFit="1" customWidth="1"/>
    <col min="3" max="3" width="15.5" style="49" customWidth="1"/>
    <col min="4" max="4" width="19.5" style="49" bestFit="1" customWidth="1"/>
    <col min="5" max="5" width="28.1640625" style="50" bestFit="1" customWidth="1"/>
    <col min="6" max="6" width="8.6640625" style="47" bestFit="1" customWidth="1"/>
    <col min="7" max="8" width="7.6640625" style="47" customWidth="1"/>
    <col min="9" max="9" width="7.5" style="43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8</v>
      </c>
      <c r="M1" s="73">
        <f t="shared" si="0"/>
        <v>16</v>
      </c>
      <c r="N1" s="73">
        <f t="shared" si="0"/>
        <v>0</v>
      </c>
      <c r="O1" s="73">
        <f t="shared" si="0"/>
        <v>51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3</v>
      </c>
      <c r="T1" s="73">
        <f t="shared" si="0"/>
        <v>0</v>
      </c>
      <c r="U1" s="73">
        <f t="shared" si="0"/>
        <v>0</v>
      </c>
      <c r="V1" s="73">
        <f t="shared" si="0"/>
        <v>22</v>
      </c>
      <c r="W1" s="73">
        <f t="shared" si="0"/>
        <v>34</v>
      </c>
      <c r="X1" s="73">
        <f t="shared" si="0"/>
        <v>8</v>
      </c>
      <c r="Y1" s="73">
        <f t="shared" si="0"/>
        <v>0</v>
      </c>
      <c r="Z1" s="73">
        <f t="shared" si="0"/>
        <v>0</v>
      </c>
      <c r="AA1" s="73">
        <f t="shared" si="0"/>
        <v>11</v>
      </c>
      <c r="AB1" s="73">
        <f t="shared" si="0"/>
        <v>0</v>
      </c>
      <c r="AC1" s="73">
        <f t="shared" si="0"/>
        <v>3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25</v>
      </c>
      <c r="H2" s="51" t="s">
        <v>5</v>
      </c>
      <c r="I2" s="36" t="s">
        <v>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4039</v>
      </c>
      <c r="C3" s="52" t="str">
        <f>IF($B3="","",VLOOKUP($B3,'Class. Personale'!$B:$I,2,))</f>
        <v>OKORN</v>
      </c>
      <c r="D3" s="52" t="str">
        <f>IF($B3="","",VLOOKUP($B3,'Class. Personale'!$B:$I,3,))</f>
        <v>GABRIEL OJONG</v>
      </c>
      <c r="E3" s="53" t="str">
        <f t="shared" ref="E3:E34" si="1">CONCATENATE(C3,D3)</f>
        <v>OKORNGABRIEL OJONG</v>
      </c>
      <c r="F3" s="54" t="str">
        <f>IF($B3="","",VLOOKUP($B3,'Class. Personale'!$B:$I,5,))</f>
        <v>MAR</v>
      </c>
      <c r="G3" s="54" t="str">
        <f>IF($B3="","",VLOOKUP($B3,'Class. Personale'!$B:$I,6,))</f>
        <v>VV</v>
      </c>
      <c r="H3" s="54" t="str">
        <f>IF($B3="","",VLOOKUP($B3,'Class. Personale'!$B:$I,7,))</f>
        <v>V</v>
      </c>
      <c r="I3" s="43">
        <v>7.29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>
        <f t="shared" ref="W3:W33" si="11">IF($F3="","",IF($F3="MAR",$J3,""))</f>
        <v>12</v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7">
        <v>2</v>
      </c>
      <c r="B4" s="32">
        <v>4035</v>
      </c>
      <c r="C4" s="52" t="str">
        <f>IF($B4="","",VLOOKUP($B4,'Class. Personale'!$B:$I,2,))</f>
        <v>ACCARDO</v>
      </c>
      <c r="D4" s="52" t="str">
        <f>IF($B4="","",VLOOKUP($B4,'Class. Personale'!$B:$I,3,))</f>
        <v>ANDREA</v>
      </c>
      <c r="E4" s="53" t="str">
        <f t="shared" si="1"/>
        <v>ACCARDOANDREA</v>
      </c>
      <c r="F4" s="54" t="str">
        <f>IF($B4="","",VLOOKUP($B4,'Class. Personale'!$B:$I,5,))</f>
        <v>MAR</v>
      </c>
      <c r="G4" s="54" t="str">
        <f>IF($B4="","",VLOOKUP($B4,'Class. Personale'!$B:$I,6,))</f>
        <v>VV</v>
      </c>
      <c r="H4" s="54" t="str">
        <f>IF($B4="","",VLOOKUP($B4,'Class. Personale'!$B:$I,7,))</f>
        <v>V</v>
      </c>
      <c r="I4" s="43">
        <v>7.65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>
        <f t="shared" si="11"/>
        <v>11</v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7">
        <v>3</v>
      </c>
      <c r="B5" s="32">
        <v>4026</v>
      </c>
      <c r="C5" s="52" t="str">
        <f>IF($B5="","",VLOOKUP($B5,'Class. Personale'!$B:$I,2,))</f>
        <v>PICCOLO</v>
      </c>
      <c r="D5" s="52" t="str">
        <f>IF($B5="","",VLOOKUP($B5,'Class. Personale'!$B:$I,3,))</f>
        <v>ALESSANDRO</v>
      </c>
      <c r="E5" s="53" t="str">
        <f t="shared" si="1"/>
        <v>PICCOLOALESSANDRO</v>
      </c>
      <c r="F5" s="54" t="str">
        <f>IF($B5="","",VLOOKUP($B5,'Class. Personale'!$B:$I,5,))</f>
        <v>DON</v>
      </c>
      <c r="G5" s="54" t="str">
        <f>IF($B5="","",VLOOKUP($B5,'Class. Personale'!$B:$I,6,))</f>
        <v>VV</v>
      </c>
      <c r="H5" s="54" t="str">
        <f>IF($B5="","",VLOOKUP($B5,'Class. Personale'!$B:$I,7,))</f>
        <v>V</v>
      </c>
      <c r="I5" s="43">
        <v>7.8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>
        <f t="shared" si="10"/>
        <v>10</v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7">
        <v>4</v>
      </c>
      <c r="B6" s="32">
        <v>4070</v>
      </c>
      <c r="C6" s="52" t="str">
        <f>IF($B6="","",VLOOKUP($B6,'Class. Personale'!$B:$I,2,))</f>
        <v>REGA</v>
      </c>
      <c r="D6" s="52" t="str">
        <f>IF($B6="","",VLOOKUP($B6,'Class. Personale'!$B:$I,3,))</f>
        <v>GIOVANNI PAOLO</v>
      </c>
      <c r="E6" s="53" t="str">
        <f t="shared" si="1"/>
        <v>REGAGIOVANNI PAOLO</v>
      </c>
      <c r="F6" s="54" t="str">
        <f>IF($B6="","",VLOOKUP($B6,'Class. Personale'!$B:$I,5,))</f>
        <v>VID</v>
      </c>
      <c r="G6" s="54" t="str">
        <f>IF($B6="","",VLOOKUP($B6,'Class. Personale'!$B:$I,6,))</f>
        <v>VF</v>
      </c>
      <c r="H6" s="54" t="str">
        <f>IF($B6="","",VLOOKUP($B6,'Class. Personale'!$B:$I,7,))</f>
        <v>V</v>
      </c>
      <c r="I6" s="43">
        <v>7.9</v>
      </c>
      <c r="J6" s="33">
        <v>9</v>
      </c>
      <c r="K6" s="32">
        <v>997</v>
      </c>
      <c r="L6" s="32" t="str">
        <f t="shared" si="2"/>
        <v/>
      </c>
      <c r="M6" s="32">
        <f t="shared" si="3"/>
        <v>9</v>
      </c>
      <c r="N6" s="32" t="str">
        <f t="shared" si="4"/>
        <v/>
      </c>
      <c r="O6" s="32" t="str">
        <f t="shared" si="5"/>
        <v/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 t="str">
        <f t="shared" si="10"/>
        <v/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>
        <f t="shared" si="15"/>
        <v>9</v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7">
        <v>5</v>
      </c>
      <c r="B7" s="32">
        <v>4086</v>
      </c>
      <c r="C7" s="52" t="str">
        <f>IF($B7="","",VLOOKUP($B7,'Class. Personale'!$B:$I,2,))</f>
        <v>CASSIBBA</v>
      </c>
      <c r="D7" s="52" t="str">
        <f>IF($B7="","",VLOOKUP($B7,'Class. Personale'!$B:$I,3,))</f>
        <v>THOMAS</v>
      </c>
      <c r="E7" s="53" t="str">
        <f t="shared" si="1"/>
        <v>CASSIBBATHOMAS</v>
      </c>
      <c r="F7" s="54" t="str">
        <f>IF($B7="","",VLOOKUP($B7,'Class. Personale'!$B:$I,5,))</f>
        <v>RAM</v>
      </c>
      <c r="G7" s="54" t="str">
        <f>IF($B7="","",VLOOKUP($B7,'Class. Personale'!$B:$I,6,))</f>
        <v>AB</v>
      </c>
      <c r="H7" s="54" t="str">
        <f>IF($B7="","",VLOOKUP($B7,'Class. Personale'!$B:$I,7,))</f>
        <v>V</v>
      </c>
      <c r="I7" s="43">
        <v>7.96</v>
      </c>
      <c r="J7" s="33">
        <v>8</v>
      </c>
      <c r="K7" s="32">
        <v>996</v>
      </c>
      <c r="L7" s="32">
        <f t="shared" si="2"/>
        <v>8</v>
      </c>
      <c r="M7" s="32" t="str">
        <f t="shared" si="3"/>
        <v/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>
        <f t="shared" si="12"/>
        <v>8</v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7">
        <v>6</v>
      </c>
      <c r="B8" s="32">
        <v>4094</v>
      </c>
      <c r="C8" s="52" t="str">
        <f>IF($B8="","",VLOOKUP($B8,'Class. Personale'!$B:$I,2,))</f>
        <v>PAREA</v>
      </c>
      <c r="D8" s="52" t="str">
        <f>IF($B8="","",VLOOKUP($B8,'Class. Personale'!$B:$I,3,))</f>
        <v>LEONARDO</v>
      </c>
      <c r="E8" s="53" t="str">
        <f t="shared" si="1"/>
        <v>PAREALEONARDO</v>
      </c>
      <c r="F8" s="54" t="str">
        <f>IF($B8="","",VLOOKUP($B8,'Class. Personale'!$B:$I,5,))</f>
        <v>DON</v>
      </c>
      <c r="G8" s="54" t="str">
        <f>IF($B8="","",VLOOKUP($B8,'Class. Personale'!$B:$I,6,))</f>
        <v>VV</v>
      </c>
      <c r="H8" s="54" t="str">
        <f>IF($B8="","",VLOOKUP($B8,'Class. Personale'!$B:$I,7,))</f>
        <v>V</v>
      </c>
      <c r="I8" s="43">
        <v>7.99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7</v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>
        <f t="shared" si="10"/>
        <v>7</v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7">
        <v>7</v>
      </c>
      <c r="C9" s="52" t="s">
        <v>674</v>
      </c>
      <c r="D9" s="52" t="s">
        <v>164</v>
      </c>
      <c r="E9" s="53" t="str">
        <f t="shared" si="1"/>
        <v>CANCELLIERENICOLAS</v>
      </c>
      <c r="F9" s="54" t="s">
        <v>19</v>
      </c>
      <c r="G9" s="54" t="s">
        <v>12</v>
      </c>
      <c r="H9" s="54" t="s">
        <v>183</v>
      </c>
      <c r="I9" s="43">
        <v>7.99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>
        <f t="shared" si="11"/>
        <v>6</v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7">
        <v>8</v>
      </c>
      <c r="B10" s="32">
        <v>4096</v>
      </c>
      <c r="C10" s="52" t="str">
        <f>IF($B10="","",VLOOKUP($B10,'Class. Personale'!$B:$I,2,))</f>
        <v>INVERNIZZI</v>
      </c>
      <c r="D10" s="52" t="str">
        <f>IF($B10="","",VLOOKUP($B10,'Class. Personale'!$B:$I,3,))</f>
        <v>JACOPO</v>
      </c>
      <c r="E10" s="53" t="str">
        <f t="shared" si="1"/>
        <v>INVERNIZZIJACOPO</v>
      </c>
      <c r="F10" s="54" t="str">
        <f>IF($B10="","",VLOOKUP($B10,'Class. Personale'!$B:$I,5,))</f>
        <v>MAR</v>
      </c>
      <c r="G10" s="54" t="s">
        <v>10</v>
      </c>
      <c r="H10" s="54" t="str">
        <f>IF($B10="","",VLOOKUP($B10,'Class. Personale'!$B:$I,7,))</f>
        <v>V</v>
      </c>
      <c r="I10" s="43">
        <v>8.0399999999999991</v>
      </c>
      <c r="J10" s="33">
        <v>5</v>
      </c>
      <c r="K10" s="32">
        <v>993</v>
      </c>
      <c r="L10" s="32" t="str">
        <f t="shared" si="2"/>
        <v/>
      </c>
      <c r="M10" s="32">
        <f t="shared" si="3"/>
        <v>5</v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>
        <f t="shared" si="11"/>
        <v>5</v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7">
        <v>9</v>
      </c>
      <c r="B11" s="32">
        <v>4033</v>
      </c>
      <c r="C11" s="52" t="str">
        <f>IF($B11="","",VLOOKUP($B11,'Class. Personale'!$B:$I,2,))</f>
        <v>SEYE</v>
      </c>
      <c r="D11" s="52" t="str">
        <f>IF($B11="","",VLOOKUP($B11,'Class. Personale'!$B:$I,3,))</f>
        <v>MOUHAMADOU LAMINE</v>
      </c>
      <c r="E11" s="53" t="str">
        <f t="shared" si="1"/>
        <v>SEYEMOUHAMADOU LAMINE</v>
      </c>
      <c r="F11" s="54" t="str">
        <f>IF($B11="","",VLOOKUP($B11,'Class. Personale'!$B:$I,5,))</f>
        <v>DON</v>
      </c>
      <c r="G11" s="54" t="str">
        <f>IF($B11="","",VLOOKUP($B11,'Class. Personale'!$B:$I,6,))</f>
        <v>VV</v>
      </c>
      <c r="H11" s="54" t="str">
        <f>IF($B11="","",VLOOKUP($B11,'Class. Personale'!$B:$I,7,))</f>
        <v>V</v>
      </c>
      <c r="I11" s="43">
        <v>8.07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>
        <f t="shared" si="10"/>
        <v>4</v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7">
        <v>10</v>
      </c>
      <c r="B12" s="32">
        <v>4019</v>
      </c>
      <c r="C12" s="52" t="str">
        <f>IF($B12="","",VLOOKUP($B12,'Class. Personale'!$B:$I,2,))</f>
        <v>ACQUAOTTA</v>
      </c>
      <c r="D12" s="52" t="str">
        <f>IF($B12="","",VLOOKUP($B12,'Class. Personale'!$B:$I,3,))</f>
        <v>ACHILLE</v>
      </c>
      <c r="E12" s="53" t="str">
        <f t="shared" si="1"/>
        <v>ACQUAOTTAACHILLE</v>
      </c>
      <c r="F12" s="54" t="str">
        <f>IF($B12="","",VLOOKUP($B12,'Class. Personale'!$B:$I,5,))</f>
        <v>GAM</v>
      </c>
      <c r="G12" s="54" t="str">
        <f>IF($B12="","",VLOOKUP($B12,'Class. Personale'!$B:$I,6,))</f>
        <v>ICG</v>
      </c>
      <c r="H12" s="54" t="str">
        <f>IF($B12="","",VLOOKUP($B12,'Class. Personale'!$B:$I,7,))</f>
        <v>V</v>
      </c>
      <c r="I12" s="43">
        <v>8.08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>
        <f t="shared" si="18"/>
        <v>3</v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>
        <f t="shared" si="20"/>
        <v>3</v>
      </c>
      <c r="AD12" s="32" t="str">
        <f t="shared" si="16"/>
        <v/>
      </c>
    </row>
    <row r="13" spans="1:30" ht="15" customHeight="1" x14ac:dyDescent="0.15">
      <c r="A13" s="47">
        <v>11</v>
      </c>
      <c r="B13" s="32">
        <v>4061</v>
      </c>
      <c r="C13" s="52" t="str">
        <f>IF($B13="","",VLOOKUP($B13,'Class. Personale'!$B:$I,2,))</f>
        <v>BABO</v>
      </c>
      <c r="D13" s="52" t="str">
        <f>IF($B13="","",VLOOKUP($B13,'Class. Personale'!$B:$I,3,))</f>
        <v>ILIAN</v>
      </c>
      <c r="E13" s="53" t="str">
        <f t="shared" si="1"/>
        <v>BABOILIAN</v>
      </c>
      <c r="F13" s="54" t="str">
        <f>IF($B13="","",VLOOKUP($B13,'Class. Personale'!$B:$I,5,))</f>
        <v>VID</v>
      </c>
      <c r="G13" s="54" t="str">
        <f>IF($B13="","",VLOOKUP($B13,'Class. Personale'!$B:$I,6,))</f>
        <v>VF</v>
      </c>
      <c r="H13" s="54" t="str">
        <f>IF($B13="","",VLOOKUP($B13,'Class. Personale'!$B:$I,7,))</f>
        <v>V</v>
      </c>
      <c r="I13" s="43">
        <v>8.09</v>
      </c>
      <c r="J13" s="33">
        <v>2</v>
      </c>
      <c r="K13" s="32">
        <v>990</v>
      </c>
      <c r="L13" s="32" t="str">
        <f t="shared" si="2"/>
        <v/>
      </c>
      <c r="M13" s="32">
        <f t="shared" si="3"/>
        <v>2</v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>
        <f t="shared" si="15"/>
        <v>2</v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7">
        <v>12</v>
      </c>
      <c r="B14" s="32">
        <v>4031</v>
      </c>
      <c r="C14" s="52" t="str">
        <f>IF($B14="","",VLOOKUP($B14,'Class. Personale'!$B:$I,2,))</f>
        <v>DOVHAL</v>
      </c>
      <c r="D14" s="52" t="str">
        <f>IF($B14="","",VLOOKUP($B14,'Class. Personale'!$B:$I,3,))</f>
        <v>IVAN</v>
      </c>
      <c r="E14" s="53" t="str">
        <f t="shared" si="1"/>
        <v>DOVHALIVAN</v>
      </c>
      <c r="F14" s="54" t="str">
        <f>IF($B14="","",VLOOKUP($B14,'Class. Personale'!$B:$I,5,))</f>
        <v>DON</v>
      </c>
      <c r="G14" s="54" t="str">
        <f>IF($B14="","",VLOOKUP($B14,'Class. Personale'!$B:$I,6,))</f>
        <v>VV</v>
      </c>
      <c r="H14" s="54" t="str">
        <f>IF($B14="","",VLOOKUP($B14,'Class. Personale'!$B:$I,7,))</f>
        <v>V</v>
      </c>
      <c r="I14" s="43">
        <v>8.1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>
        <f t="shared" si="10"/>
        <v>1</v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7">
        <v>13</v>
      </c>
      <c r="B15" s="32">
        <v>4095</v>
      </c>
      <c r="C15" s="52" t="str">
        <f>IF($B15="","",VLOOKUP($B15,'Class. Personale'!$B:$I,2,))</f>
        <v>PRENDI</v>
      </c>
      <c r="D15" s="52" t="str">
        <f>IF($B15="","",VLOOKUP($B15,'Class. Personale'!$B:$I,3,))</f>
        <v>AURELIO</v>
      </c>
      <c r="E15" s="53" t="str">
        <f t="shared" si="1"/>
        <v>PRENDIAURELIO</v>
      </c>
      <c r="F15" s="54" t="str">
        <f>IF($B15="","",VLOOKUP($B15,'Class. Personale'!$B:$I,5,))</f>
        <v>MAR</v>
      </c>
      <c r="G15" s="54" t="str">
        <f>IF($B15="","",VLOOKUP($B15,'Class. Personale'!$B:$I,6,))</f>
        <v>VV</v>
      </c>
      <c r="H15" s="54" t="str">
        <f>IF($B15="","",VLOOKUP($B15,'Class. Personale'!$B:$I,7,))</f>
        <v>V</v>
      </c>
      <c r="I15" s="43">
        <v>8.1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>
        <f t="shared" si="5"/>
        <v>0</v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>
        <f t="shared" si="11"/>
        <v>0</v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7">
        <v>14</v>
      </c>
      <c r="B16" s="32">
        <v>4053</v>
      </c>
      <c r="C16" s="52" t="str">
        <f>IF($B16="","",VLOOKUP($B16,'Class. Personale'!$B:$I,2,))</f>
        <v xml:space="preserve">CANEVARI </v>
      </c>
      <c r="D16" s="52" t="str">
        <f>IF($B16="","",VLOOKUP($B16,'Class. Personale'!$B:$I,3,))</f>
        <v>GIACOMO</v>
      </c>
      <c r="E16" s="53" t="str">
        <f t="shared" si="1"/>
        <v>CANEVARI GIACOMO</v>
      </c>
      <c r="F16" s="54" t="str">
        <f>IF($B16="","",VLOOKUP($B16,'Class. Personale'!$B:$I,5,))</f>
        <v>ADA</v>
      </c>
      <c r="G16" s="54" t="str">
        <f>IF($B16="","",VLOOKUP($B16,'Class. Personale'!$B:$I,6,))</f>
        <v>VF</v>
      </c>
      <c r="H16" s="54" t="str">
        <f>IF($B16="","",VLOOKUP($B16,'Class. Personale'!$B:$I,7,))</f>
        <v>V</v>
      </c>
      <c r="I16" s="43">
        <v>8.17</v>
      </c>
      <c r="K16" s="32">
        <v>987</v>
      </c>
      <c r="L16" s="32" t="str">
        <f t="shared" si="2"/>
        <v/>
      </c>
      <c r="M16" s="32">
        <f t="shared" si="3"/>
        <v>0</v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>
        <f t="shared" si="19"/>
        <v>0</v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7">
        <v>15</v>
      </c>
      <c r="B17" s="32">
        <v>4032</v>
      </c>
      <c r="C17" s="52" t="str">
        <f>IF($B17="","",VLOOKUP($B17,'Class. Personale'!$B:$I,2,))</f>
        <v>LANZA</v>
      </c>
      <c r="D17" s="52" t="str">
        <f>IF($B17="","",VLOOKUP($B17,'Class. Personale'!$B:$I,3,))</f>
        <v>LEONARDO</v>
      </c>
      <c r="E17" s="53" t="str">
        <f t="shared" si="1"/>
        <v>LANZALEONARDO</v>
      </c>
      <c r="F17" s="54" t="str">
        <f>IF($B17="","",VLOOKUP($B17,'Class. Personale'!$B:$I,5,))</f>
        <v>DON</v>
      </c>
      <c r="G17" s="54" t="str">
        <f>IF($B17="","",VLOOKUP($B17,'Class. Personale'!$B:$I,6,))</f>
        <v>VV</v>
      </c>
      <c r="H17" s="54" t="str">
        <f>IF($B17="","",VLOOKUP($B17,'Class. Personale'!$B:$I,7,))</f>
        <v>V</v>
      </c>
      <c r="I17" s="43">
        <v>8.18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>
        <f t="shared" si="10"/>
        <v>0</v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7">
        <v>16</v>
      </c>
      <c r="B18" s="32">
        <v>4067</v>
      </c>
      <c r="C18" s="52" t="str">
        <f>IF($B18="","",VLOOKUP($B18,'Class. Personale'!$B:$I,2,))</f>
        <v>IBRAHIM</v>
      </c>
      <c r="D18" s="52" t="str">
        <f>IF($B18="","",VLOOKUP($B18,'Class. Personale'!$B:$I,3,))</f>
        <v>MAHMOUD</v>
      </c>
      <c r="E18" s="53" t="str">
        <f t="shared" si="1"/>
        <v>IBRAHIMMAHMOUD</v>
      </c>
      <c r="F18" s="54" t="str">
        <f>IF($B18="","",VLOOKUP($B18,'Class. Personale'!$B:$I,5,))</f>
        <v>VID</v>
      </c>
      <c r="G18" s="54" t="str">
        <f>IF($B18="","",VLOOKUP($B18,'Class. Personale'!$B:$I,6,))</f>
        <v>VF</v>
      </c>
      <c r="H18" s="54" t="str">
        <f>IF($B18="","",VLOOKUP($B18,'Class. Personale'!$B:$I,7,))</f>
        <v>V</v>
      </c>
      <c r="I18" s="43">
        <v>8.18</v>
      </c>
      <c r="K18" s="32">
        <v>985</v>
      </c>
      <c r="L18" s="32" t="str">
        <f t="shared" si="2"/>
        <v/>
      </c>
      <c r="M18" s="32">
        <f t="shared" si="3"/>
        <v>0</v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>
        <f t="shared" si="15"/>
        <v>0</v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7">
        <v>17</v>
      </c>
      <c r="B19" s="32">
        <v>4065</v>
      </c>
      <c r="C19" s="52" t="str">
        <f>IF($B19="","",VLOOKUP($B19,'Class. Personale'!$B:$I,2,))</f>
        <v>ALI</v>
      </c>
      <c r="D19" s="52" t="str">
        <f>IF($B19="","",VLOOKUP($B19,'Class. Personale'!$B:$I,3,))</f>
        <v>ISLAM</v>
      </c>
      <c r="E19" s="53" t="str">
        <f t="shared" si="1"/>
        <v>ALIISLAM</v>
      </c>
      <c r="F19" s="54" t="str">
        <f>IF($B19="","",VLOOKUP($B19,'Class. Personale'!$B:$I,5,))</f>
        <v>VID</v>
      </c>
      <c r="G19" s="54" t="str">
        <f>IF($B19="","",VLOOKUP($B19,'Class. Personale'!$B:$I,6,))</f>
        <v>VF</v>
      </c>
      <c r="H19" s="54" t="str">
        <f>IF($B19="","",VLOOKUP($B19,'Class. Personale'!$B:$I,7,))</f>
        <v>V</v>
      </c>
      <c r="I19" s="43">
        <v>8.19</v>
      </c>
      <c r="K19" s="32">
        <v>984</v>
      </c>
      <c r="L19" s="32" t="str">
        <f t="shared" si="2"/>
        <v/>
      </c>
      <c r="M19" s="32">
        <f t="shared" si="3"/>
        <v>0</v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>
        <f t="shared" si="15"/>
        <v>0</v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7">
        <v>18</v>
      </c>
      <c r="B20" s="32">
        <v>4082</v>
      </c>
      <c r="C20" s="52" t="str">
        <f>IF($B20="","",VLOOKUP($B20,'Class. Personale'!$B:$I,2,))</f>
        <v>LAVAGNO</v>
      </c>
      <c r="D20" s="52" t="str">
        <f>IF($B20="","",VLOOKUP($B20,'Class. Personale'!$B:$I,3,))</f>
        <v>VITTORIO</v>
      </c>
      <c r="E20" s="53" t="str">
        <f t="shared" si="1"/>
        <v>LAVAGNOVITTORIO</v>
      </c>
      <c r="F20" s="54" t="str">
        <f>IF($B20="","",VLOOKUP($B20,'Class. Personale'!$B:$I,5,))</f>
        <v>RAM</v>
      </c>
      <c r="G20" s="54" t="str">
        <f>IF($B20="","",VLOOKUP($B20,'Class. Personale'!$B:$I,6,))</f>
        <v>AB</v>
      </c>
      <c r="H20" s="54" t="str">
        <f>IF($B20="","",VLOOKUP($B20,'Class. Personale'!$B:$I,7,))</f>
        <v>V</v>
      </c>
      <c r="I20" s="43">
        <v>8.24</v>
      </c>
      <c r="K20" s="32">
        <v>983</v>
      </c>
      <c r="L20" s="32">
        <f t="shared" si="2"/>
        <v>0</v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>
        <f t="shared" si="12"/>
        <v>0</v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7">
        <v>19</v>
      </c>
      <c r="B21" s="32">
        <v>4087</v>
      </c>
      <c r="C21" s="52" t="str">
        <f>IF($B21="","",VLOOKUP($B21,'Class. Personale'!$B:$I,2,))</f>
        <v>FIORELLO</v>
      </c>
      <c r="D21" s="52" t="str">
        <f>IF($B21="","",VLOOKUP($B21,'Class. Personale'!$B:$I,3,))</f>
        <v>LORENZO</v>
      </c>
      <c r="E21" s="53" t="str">
        <f t="shared" si="1"/>
        <v>FIORELLOLORENZO</v>
      </c>
      <c r="F21" s="54" t="str">
        <f>IF($B21="","",VLOOKUP($B21,'Class. Personale'!$B:$I,5,))</f>
        <v>RAM</v>
      </c>
      <c r="G21" s="54" t="str">
        <f>IF($B21="","",VLOOKUP($B21,'Class. Personale'!$B:$I,6,))</f>
        <v>AB</v>
      </c>
      <c r="H21" s="54" t="str">
        <f>IF($B21="","",VLOOKUP($B21,'Class. Personale'!$B:$I,7,))</f>
        <v>V</v>
      </c>
      <c r="I21" s="43">
        <v>8.34</v>
      </c>
      <c r="K21" s="32">
        <v>982</v>
      </c>
      <c r="L21" s="32">
        <f t="shared" si="2"/>
        <v>0</v>
      </c>
      <c r="M21" s="32" t="str">
        <f t="shared" si="3"/>
        <v/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>
        <f t="shared" si="12"/>
        <v>0</v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7">
        <v>20</v>
      </c>
      <c r="B22" s="32">
        <v>4046</v>
      </c>
      <c r="C22" s="52" t="str">
        <f>IF($B22="","",VLOOKUP($B22,'Class. Personale'!$B:$I,2,))</f>
        <v>PARRINO</v>
      </c>
      <c r="D22" s="52" t="str">
        <f>IF($B22="","",VLOOKUP($B22,'Class. Personale'!$B:$I,3,))</f>
        <v>DIEGO</v>
      </c>
      <c r="E22" s="53" t="str">
        <f t="shared" si="1"/>
        <v>PARRINODIEGO</v>
      </c>
      <c r="F22" s="54" t="str">
        <f>IF($B22="","",VLOOKUP($B22,'Class. Personale'!$B:$I,5,))</f>
        <v>RIC</v>
      </c>
      <c r="G22" s="54" t="str">
        <f>IF($B22="","",VLOOKUP($B22,'Class. Personale'!$B:$I,6,))</f>
        <v>VF</v>
      </c>
      <c r="H22" s="54" t="str">
        <f>IF($B22="","",VLOOKUP($B22,'Class. Personale'!$B:$I,7,))</f>
        <v>V</v>
      </c>
      <c r="I22" s="43">
        <v>8.35</v>
      </c>
      <c r="K22" s="32">
        <v>981</v>
      </c>
      <c r="L22" s="32" t="str">
        <f t="shared" si="2"/>
        <v/>
      </c>
      <c r="M22" s="32">
        <f t="shared" si="3"/>
        <v>0</v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 t="str">
        <f t="shared" si="12"/>
        <v/>
      </c>
      <c r="Y22" s="32">
        <f t="shared" si="13"/>
        <v>0</v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7">
        <v>21</v>
      </c>
      <c r="B23" s="32">
        <v>4028</v>
      </c>
      <c r="C23" s="52" t="str">
        <f>IF($B23="","",VLOOKUP($B23,'Class. Personale'!$B:$I,2,))</f>
        <v>BAROTTI</v>
      </c>
      <c r="D23" s="52" t="str">
        <f>IF($B23="","",VLOOKUP($B23,'Class. Personale'!$B:$I,3,))</f>
        <v>ANDREA</v>
      </c>
      <c r="E23" s="53" t="str">
        <f t="shared" si="1"/>
        <v>BAROTTIANDREA</v>
      </c>
      <c r="F23" s="54" t="str">
        <f>IF($B23="","",VLOOKUP($B23,'Class. Personale'!$B:$I,5,))</f>
        <v>DON</v>
      </c>
      <c r="G23" s="54" t="str">
        <f>IF($B23="","",VLOOKUP($B23,'Class. Personale'!$B:$I,6,))</f>
        <v>VV</v>
      </c>
      <c r="H23" s="54" t="str">
        <f>IF($B23="","",VLOOKUP($B23,'Class. Personale'!$B:$I,7,))</f>
        <v>V</v>
      </c>
      <c r="I23" s="43">
        <v>8.3699999999999992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>
        <f t="shared" si="10"/>
        <v>0</v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4037</v>
      </c>
      <c r="C24" s="52" t="str">
        <f>IF($B24="","",VLOOKUP($B24,'Class. Personale'!$B:$I,2,))</f>
        <v>CAMERONI</v>
      </c>
      <c r="D24" s="52" t="str">
        <f>IF($B24="","",VLOOKUP($B24,'Class. Personale'!$B:$I,3,))</f>
        <v>CARLO</v>
      </c>
      <c r="E24" s="53" t="str">
        <f t="shared" si="1"/>
        <v>CAMERONICARLO</v>
      </c>
      <c r="F24" s="54" t="str">
        <f>IF($B24="","",VLOOKUP($B24,'Class. Personale'!$B:$I,5,))</f>
        <v>MAR</v>
      </c>
      <c r="G24" s="54" t="str">
        <f>IF($B24="","",VLOOKUP($B24,'Class. Personale'!$B:$I,6,))</f>
        <v>VV</v>
      </c>
      <c r="H24" s="54" t="str">
        <f>IF($B24="","",VLOOKUP($B24,'Class. Personale'!$B:$I,7,))</f>
        <v>V</v>
      </c>
      <c r="I24" s="43">
        <v>8.4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>
        <f t="shared" si="5"/>
        <v>0</v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>
        <f t="shared" si="11"/>
        <v>0</v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4089</v>
      </c>
      <c r="C25" s="52" t="str">
        <f>IF($B25="","",VLOOKUP($B25,'Class. Personale'!$B:$I,2,))</f>
        <v>TORRIANI</v>
      </c>
      <c r="D25" s="52" t="str">
        <f>IF($B25="","",VLOOKUP($B25,'Class. Personale'!$B:$I,3,))</f>
        <v>LUCA</v>
      </c>
      <c r="E25" s="53" t="str">
        <f t="shared" si="1"/>
        <v>TORRIANILUCA</v>
      </c>
      <c r="F25" s="54" t="str">
        <f>IF($B25="","",VLOOKUP($B25,'Class. Personale'!$B:$I,5,))</f>
        <v>RAM</v>
      </c>
      <c r="G25" s="54" t="str">
        <f>IF($B25="","",VLOOKUP($B25,'Class. Personale'!$B:$I,6,))</f>
        <v>AB</v>
      </c>
      <c r="H25" s="54" t="str">
        <f>IF($B25="","",VLOOKUP($B25,'Class. Personale'!$B:$I,7,))</f>
        <v>V</v>
      </c>
      <c r="I25" s="43">
        <v>8.42</v>
      </c>
      <c r="K25" s="32">
        <v>978</v>
      </c>
      <c r="L25" s="32">
        <f t="shared" si="2"/>
        <v>0</v>
      </c>
      <c r="M25" s="32" t="str">
        <f t="shared" si="3"/>
        <v/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>
        <f t="shared" si="12"/>
        <v>0</v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4058</v>
      </c>
      <c r="C26" s="52" t="str">
        <f>IF($B26="","",VLOOKUP($B26,'Class. Personale'!$B:$I,2,))</f>
        <v>ZERROUF</v>
      </c>
      <c r="D26" s="52" t="str">
        <f>IF($B26="","",VLOOKUP($B26,'Class. Personale'!$B:$I,3,))</f>
        <v>ISHAQ</v>
      </c>
      <c r="E26" s="53" t="str">
        <f t="shared" si="1"/>
        <v>ZERROUFISHAQ</v>
      </c>
      <c r="F26" s="54" t="str">
        <f>IF($B26="","",VLOOKUP($B26,'Class. Personale'!$B:$I,5,))</f>
        <v>VID</v>
      </c>
      <c r="G26" s="54" t="str">
        <f>IF($B26="","",VLOOKUP($B26,'Class. Personale'!$B:$I,6,))</f>
        <v>VF</v>
      </c>
      <c r="H26" s="54" t="str">
        <f>IF($B26="","",VLOOKUP($B26,'Class. Personale'!$B:$I,7,))</f>
        <v>V</v>
      </c>
      <c r="I26" s="43">
        <v>8.42</v>
      </c>
      <c r="K26" s="32">
        <v>977</v>
      </c>
      <c r="L26" s="32" t="str">
        <f t="shared" si="2"/>
        <v/>
      </c>
      <c r="M26" s="32">
        <f t="shared" si="3"/>
        <v>0</v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>
        <f t="shared" si="15"/>
        <v>0</v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B27" s="32">
        <v>4063</v>
      </c>
      <c r="C27" s="52" t="str">
        <f>IF($B27="","",VLOOKUP($B27,'Class. Personale'!$B:$I,2,))</f>
        <v>BROGNONI</v>
      </c>
      <c r="D27" s="52" t="str">
        <f>IF($B27="","",VLOOKUP($B27,'Class. Personale'!$B:$I,3,))</f>
        <v>VITTORIO</v>
      </c>
      <c r="E27" s="53" t="str">
        <f t="shared" si="1"/>
        <v>BROGNONIVITTORIO</v>
      </c>
      <c r="F27" s="54" t="str">
        <f>IF($B27="","",VLOOKUP($B27,'Class. Personale'!$B:$I,5,))</f>
        <v>VID</v>
      </c>
      <c r="G27" s="54" t="str">
        <f>IF($B27="","",VLOOKUP($B27,'Class. Personale'!$B:$I,6,))</f>
        <v>VF</v>
      </c>
      <c r="H27" s="54" t="str">
        <f>IF($B27="","",VLOOKUP($B27,'Class. Personale'!$B:$I,7,))</f>
        <v>V</v>
      </c>
      <c r="I27" s="43">
        <v>8.4600000000000009</v>
      </c>
      <c r="K27" s="32">
        <v>976</v>
      </c>
      <c r="L27" s="32" t="str">
        <f t="shared" si="2"/>
        <v/>
      </c>
      <c r="M27" s="32">
        <f t="shared" si="3"/>
        <v>0</v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>
        <f t="shared" si="15"/>
        <v>0</v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7">
        <v>26</v>
      </c>
      <c r="B28" s="32">
        <v>4027</v>
      </c>
      <c r="C28" s="52" t="str">
        <f>IF($B28="","",VLOOKUP($B28,'Class. Personale'!$B:$I,2,))</f>
        <v>IBRAHIM</v>
      </c>
      <c r="D28" s="52" t="str">
        <f>IF($B28="","",VLOOKUP($B28,'Class. Personale'!$B:$I,3,))</f>
        <v>MOHAMED BASEM IBRAHIM MOHAMED</v>
      </c>
      <c r="E28" s="53" t="str">
        <f t="shared" si="1"/>
        <v>IBRAHIMMOHAMED BASEM IBRAHIM MOHAMED</v>
      </c>
      <c r="F28" s="54" t="str">
        <f>IF($B28="","",VLOOKUP($B28,'Class. Personale'!$B:$I,5,))</f>
        <v>DON</v>
      </c>
      <c r="G28" s="54" t="str">
        <f>IF($B28="","",VLOOKUP($B28,'Class. Personale'!$B:$I,6,))</f>
        <v>VV</v>
      </c>
      <c r="H28" s="54" t="str">
        <f>IF($B28="","",VLOOKUP($B28,'Class. Personale'!$B:$I,7,))</f>
        <v>V</v>
      </c>
      <c r="I28" s="43">
        <v>8.5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>
        <f t="shared" si="10"/>
        <v>0</v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7">
        <v>27</v>
      </c>
      <c r="B29" s="32">
        <v>4036</v>
      </c>
      <c r="C29" s="52" t="str">
        <f>IF($B29="","",VLOOKUP($B29,'Class. Personale'!$B:$I,2,))</f>
        <v>AMMAR</v>
      </c>
      <c r="D29" s="52" t="str">
        <f>IF($B29="","",VLOOKUP($B29,'Class. Personale'!$B:$I,3,))</f>
        <v>ANAS</v>
      </c>
      <c r="E29" s="53" t="str">
        <f t="shared" si="1"/>
        <v>AMMARANAS</v>
      </c>
      <c r="F29" s="54" t="str">
        <f>IF($B29="","",VLOOKUP($B29,'Class. Personale'!$B:$I,5,))</f>
        <v>MAR</v>
      </c>
      <c r="G29" s="54" t="str">
        <f>IF($B29="","",VLOOKUP($B29,'Class. Personale'!$B:$I,6,))</f>
        <v>VV</v>
      </c>
      <c r="H29" s="54" t="str">
        <f>IF($B29="","",VLOOKUP($B29,'Class. Personale'!$B:$I,7,))</f>
        <v>V</v>
      </c>
      <c r="I29" s="43">
        <v>8.52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>
        <f t="shared" si="5"/>
        <v>0</v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>
        <f t="shared" si="11"/>
        <v>0</v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7">
        <v>28</v>
      </c>
      <c r="B30" s="32">
        <v>4041</v>
      </c>
      <c r="C30" s="52" t="str">
        <f>IF($B30="","",VLOOKUP($B30,'Class. Personale'!$B:$I,2,))</f>
        <v>COLOSIMO</v>
      </c>
      <c r="D30" s="52" t="str">
        <f>IF($B30="","",VLOOKUP($B30,'Class. Personale'!$B:$I,3,))</f>
        <v>LEONARDO</v>
      </c>
      <c r="E30" s="53" t="str">
        <f t="shared" si="1"/>
        <v>COLOSIMOLEONARDO</v>
      </c>
      <c r="F30" s="54" t="str">
        <f>IF($B30="","",VLOOKUP($B30,'Class. Personale'!$B:$I,5,))</f>
        <v>MAR</v>
      </c>
      <c r="G30" s="54" t="str">
        <f>IF($B30="","",VLOOKUP($B30,'Class. Personale'!$B:$I,6,))</f>
        <v>VV</v>
      </c>
      <c r="H30" s="54" t="str">
        <f>IF($B30="","",VLOOKUP($B30,'Class. Personale'!$B:$I,7,))</f>
        <v>V</v>
      </c>
      <c r="I30" s="43">
        <v>8.5399999999999991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>
        <f t="shared" si="5"/>
        <v>0</v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>
        <f t="shared" si="11"/>
        <v>0</v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7">
        <v>29</v>
      </c>
      <c r="B31" s="32">
        <v>4079</v>
      </c>
      <c r="C31" s="52" t="str">
        <f>IF($B31="","",VLOOKUP($B31,'Class. Personale'!$B:$I,2,))</f>
        <v>PENZA</v>
      </c>
      <c r="D31" s="52" t="str">
        <f>IF($B31="","",VLOOKUP($B31,'Class. Personale'!$B:$I,3,))</f>
        <v>NICOLO</v>
      </c>
      <c r="E31" s="53" t="str">
        <f t="shared" si="1"/>
        <v>PENZANICOLO</v>
      </c>
      <c r="F31" s="54" t="str">
        <f>IF($B31="","",VLOOKUP($B31,'Class. Personale'!$B:$I,5,))</f>
        <v>RAM</v>
      </c>
      <c r="G31" s="54" t="s">
        <v>9</v>
      </c>
      <c r="H31" s="54" t="str">
        <f>IF($B31="","",VLOOKUP($B31,'Class. Personale'!$B:$I,7,))</f>
        <v>V</v>
      </c>
      <c r="I31" s="43">
        <v>8.56</v>
      </c>
      <c r="K31" s="32">
        <v>972</v>
      </c>
      <c r="L31" s="32">
        <f t="shared" si="2"/>
        <v>0</v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>
        <f t="shared" si="12"/>
        <v>0</v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7">
        <v>30</v>
      </c>
      <c r="B32" s="32">
        <v>4092</v>
      </c>
      <c r="C32" s="52" t="str">
        <f>IF($B32="","",VLOOKUP($B32,'Class. Personale'!$B:$I,2,))</f>
        <v>VASCON</v>
      </c>
      <c r="D32" s="52" t="str">
        <f>IF($B32="","",VLOOKUP($B32,'Class. Personale'!$B:$I,3,))</f>
        <v>NICHOLAS</v>
      </c>
      <c r="E32" s="53" t="str">
        <f t="shared" si="1"/>
        <v>VASCONNICHOLAS</v>
      </c>
      <c r="F32" s="54" t="str">
        <f>IF($B32="","",VLOOKUP($B32,'Class. Personale'!$B:$I,5,))</f>
        <v>RAM</v>
      </c>
      <c r="G32" s="54" t="str">
        <f>IF($B32="","",VLOOKUP($B32,'Class. Personale'!$B:$I,6,))</f>
        <v>AB</v>
      </c>
      <c r="H32" s="54" t="str">
        <f>IF($B32="","",VLOOKUP($B32,'Class. Personale'!$B:$I,7,))</f>
        <v>V</v>
      </c>
      <c r="I32" s="43">
        <v>8.67</v>
      </c>
      <c r="K32" s="32">
        <v>971</v>
      </c>
      <c r="L32" s="32">
        <f t="shared" si="2"/>
        <v>0</v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>
        <f t="shared" si="12"/>
        <v>0</v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7">
        <v>31</v>
      </c>
      <c r="B33" s="32">
        <v>4024</v>
      </c>
      <c r="C33" s="52" t="str">
        <f>IF($B33="","",VLOOKUP($B33,'Class. Personale'!$B:$I,2,))</f>
        <v>PICCIONE</v>
      </c>
      <c r="D33" s="52" t="str">
        <f>IF($B33="","",VLOOKUP($B33,'Class. Personale'!$B:$I,3,))</f>
        <v>MIRKO GIOVANNI</v>
      </c>
      <c r="E33" s="53" t="str">
        <f t="shared" si="1"/>
        <v>PICCIONEMIRKO GIOVANNI</v>
      </c>
      <c r="F33" s="54" t="str">
        <f>IF($B33="","",VLOOKUP($B33,'Class. Personale'!$B:$I,5,))</f>
        <v>DON</v>
      </c>
      <c r="G33" s="54" t="str">
        <f>IF($B33="","",VLOOKUP($B33,'Class. Personale'!$B:$I,6,))</f>
        <v>VV</v>
      </c>
      <c r="H33" s="54" t="str">
        <f>IF($B33="","",VLOOKUP($B33,'Class. Personale'!$B:$I,7,))</f>
        <v>V</v>
      </c>
      <c r="I33" s="43">
        <v>8.6999999999999993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0</v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>
        <f t="shared" si="10"/>
        <v>0</v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7">
        <v>32</v>
      </c>
      <c r="B34" s="32">
        <v>4069</v>
      </c>
      <c r="C34" s="52" t="str">
        <f>IF($B34="","",VLOOKUP($B34,'Class. Personale'!$B:$I,2,))</f>
        <v>OLIVIERI</v>
      </c>
      <c r="D34" s="52" t="str">
        <f>IF($B34="","",VLOOKUP($B34,'Class. Personale'!$B:$I,3,))</f>
        <v>PIETRO</v>
      </c>
      <c r="E34" s="53" t="str">
        <f t="shared" si="1"/>
        <v>OLIVIERIPIETRO</v>
      </c>
      <c r="F34" s="54" t="str">
        <f>IF($B34="","",VLOOKUP($B34,'Class. Personale'!$B:$I,5,))</f>
        <v>VID</v>
      </c>
      <c r="G34" s="54" t="str">
        <f>IF($B34="","",VLOOKUP($B34,'Class. Personale'!$B:$I,6,))</f>
        <v>VF</v>
      </c>
      <c r="H34" s="54" t="str">
        <f>IF($B34="","",VLOOKUP($B34,'Class. Personale'!$B:$I,7,))</f>
        <v>V</v>
      </c>
      <c r="I34" s="43">
        <v>8.74</v>
      </c>
      <c r="K34" s="32">
        <v>969</v>
      </c>
    </row>
    <row r="35" spans="1:30" ht="15" customHeight="1" x14ac:dyDescent="0.15">
      <c r="A35" s="47">
        <v>33</v>
      </c>
      <c r="B35" s="32">
        <v>4090</v>
      </c>
      <c r="C35" s="52" t="str">
        <f>IF($B35="","",VLOOKUP($B35,'Class. Personale'!$B:$I,2,))</f>
        <v>BETTOLINI</v>
      </c>
      <c r="D35" s="52" t="str">
        <f>IF($B35="","",VLOOKUP($B35,'Class. Personale'!$B:$I,3,))</f>
        <v>NIKLAS</v>
      </c>
      <c r="E35" s="53" t="str">
        <f t="shared" ref="E35:E66" si="24">CONCATENATE(C35,D35)</f>
        <v>BETTOLININIKLAS</v>
      </c>
      <c r="F35" s="54" t="str">
        <f>IF($B35="","",VLOOKUP($B35,'Class. Personale'!$B:$I,5,))</f>
        <v>RAM</v>
      </c>
      <c r="G35" s="54" t="str">
        <f>IF($B35="","",VLOOKUP($B35,'Class. Personale'!$B:$I,6,))</f>
        <v>AB</v>
      </c>
      <c r="H35" s="54" t="str">
        <f>IF($B35="","",VLOOKUP($B35,'Class. Personale'!$B:$I,7,))</f>
        <v>V</v>
      </c>
      <c r="I35" s="43">
        <v>8.74</v>
      </c>
      <c r="K35" s="32">
        <v>968</v>
      </c>
    </row>
    <row r="36" spans="1:30" ht="15" customHeight="1" x14ac:dyDescent="0.15">
      <c r="A36" s="47">
        <v>34</v>
      </c>
      <c r="B36" s="32">
        <v>4093</v>
      </c>
      <c r="C36" s="52" t="str">
        <f>IF($B36="","",VLOOKUP($B36,'Class. Personale'!$B:$I,2,))</f>
        <v xml:space="preserve">GIUFFRE' </v>
      </c>
      <c r="D36" s="52" t="str">
        <f>IF($B36="","",VLOOKUP($B36,'Class. Personale'!$B:$I,3,))</f>
        <v>MATTIA</v>
      </c>
      <c r="E36" s="53" t="str">
        <f t="shared" si="24"/>
        <v>GIUFFRE' MATTIA</v>
      </c>
      <c r="F36" s="54" t="str">
        <f>IF($B36="","",VLOOKUP($B36,'Class. Personale'!$B:$I,5,))</f>
        <v>RAM</v>
      </c>
      <c r="G36" s="54" t="str">
        <f>IF($B36="","",VLOOKUP($B36,'Class. Personale'!$B:$I,6,))</f>
        <v>AB</v>
      </c>
      <c r="H36" s="54" t="str">
        <f>IF($B36="","",VLOOKUP($B36,'Class. Personale'!$B:$I,7,))</f>
        <v>V</v>
      </c>
      <c r="I36" s="43">
        <v>8.75</v>
      </c>
      <c r="K36" s="32">
        <v>967</v>
      </c>
    </row>
    <row r="37" spans="1:30" ht="15" customHeight="1" x14ac:dyDescent="0.15">
      <c r="A37" s="47">
        <v>35</v>
      </c>
      <c r="B37" s="32">
        <v>4030</v>
      </c>
      <c r="C37" s="52" t="str">
        <f>IF($B37="","",VLOOKUP($B37,'Class. Personale'!$B:$I,2,))</f>
        <v>DESIRO'</v>
      </c>
      <c r="D37" s="52" t="str">
        <f>IF($B37="","",VLOOKUP($B37,'Class. Personale'!$B:$I,3,))</f>
        <v>LUCA</v>
      </c>
      <c r="E37" s="53" t="str">
        <f t="shared" si="24"/>
        <v>DESIRO'LUCA</v>
      </c>
      <c r="F37" s="54" t="str">
        <f>IF($B37="","",VLOOKUP($B37,'Class. Personale'!$B:$I,5,))</f>
        <v>DON</v>
      </c>
      <c r="G37" s="54" t="s">
        <v>12</v>
      </c>
      <c r="H37" s="54" t="str">
        <f>IF($B37="","",VLOOKUP($B37,'Class. Personale'!$B:$I,7,))</f>
        <v>V</v>
      </c>
      <c r="I37" s="43">
        <v>8.7899999999999991</v>
      </c>
      <c r="K37" s="32">
        <v>966</v>
      </c>
    </row>
    <row r="38" spans="1:30" ht="15" customHeight="1" x14ac:dyDescent="0.15">
      <c r="A38" s="47">
        <v>36</v>
      </c>
      <c r="B38" s="32">
        <v>4009</v>
      </c>
      <c r="C38" s="52" t="str">
        <f>IF($B38="","",VLOOKUP($B38,'Class. Personale'!$B:$I,2,))</f>
        <v>NIDASIO</v>
      </c>
      <c r="D38" s="52" t="str">
        <f>IF($B38="","",VLOOKUP($B38,'Class. Personale'!$B:$I,3,))</f>
        <v>NOVAK</v>
      </c>
      <c r="E38" s="53" t="str">
        <f t="shared" si="24"/>
        <v>NIDASIONOVAK</v>
      </c>
      <c r="F38" s="54" t="str">
        <f>IF($B38="","",VLOOKUP($B38,'Class. Personale'!$B:$I,5,))</f>
        <v>DCO</v>
      </c>
      <c r="G38" s="54" t="str">
        <f>IF($B38="","",VLOOKUP($B38,'Class. Personale'!$B:$I,6,))</f>
        <v>DCO</v>
      </c>
      <c r="H38" s="54" t="str">
        <f>IF($B38="","",VLOOKUP($B38,'Class. Personale'!$B:$I,7,))</f>
        <v>V</v>
      </c>
      <c r="I38" s="43">
        <v>8.86</v>
      </c>
      <c r="K38" s="32">
        <v>965</v>
      </c>
    </row>
    <row r="39" spans="1:30" ht="15" customHeight="1" x14ac:dyDescent="0.15">
      <c r="A39" s="47">
        <v>37</v>
      </c>
      <c r="B39" s="32">
        <v>4022</v>
      </c>
      <c r="C39" s="52" t="str">
        <f>IF($B39="","",VLOOKUP($B39,'Class. Personale'!$B:$I,2,))</f>
        <v>LABERINTI</v>
      </c>
      <c r="D39" s="52" t="str">
        <f>IF($B39="","",VLOOKUP($B39,'Class. Personale'!$B:$I,3,))</f>
        <v>GIULIO</v>
      </c>
      <c r="E39" s="53" t="str">
        <f t="shared" si="24"/>
        <v>LABERINTIGIULIO</v>
      </c>
      <c r="F39" s="54" t="str">
        <f>IF($B39="","",VLOOKUP($B39,'Class. Personale'!$B:$I,5,))</f>
        <v>DON</v>
      </c>
      <c r="G39" s="54" t="str">
        <f>IF($B39="","",VLOOKUP($B39,'Class. Personale'!$B:$I,6,))</f>
        <v>VV</v>
      </c>
      <c r="H39" s="54" t="str">
        <f>IF($B39="","",VLOOKUP($B39,'Class. Personale'!$B:$I,7,))</f>
        <v>V</v>
      </c>
      <c r="I39" s="43">
        <v>8.8800000000000008</v>
      </c>
      <c r="K39" s="32">
        <v>964</v>
      </c>
    </row>
    <row r="40" spans="1:30" ht="15" customHeight="1" x14ac:dyDescent="0.15">
      <c r="A40" s="47">
        <v>38</v>
      </c>
      <c r="B40" s="32">
        <v>4085</v>
      </c>
      <c r="C40" s="52" t="str">
        <f>IF($B40="","",VLOOKUP($B40,'Class. Personale'!$B:$I,2,))</f>
        <v>MENEGHETTI</v>
      </c>
      <c r="D40" s="52" t="str">
        <f>IF($B40="","",VLOOKUP($B40,'Class. Personale'!$B:$I,3,))</f>
        <v>FILIPPO</v>
      </c>
      <c r="E40" s="53" t="str">
        <f t="shared" si="24"/>
        <v>MENEGHETTIFILIPPO</v>
      </c>
      <c r="F40" s="54" t="str">
        <f>IF($B40="","",VLOOKUP($B40,'Class. Personale'!$B:$I,5,))</f>
        <v>RAM</v>
      </c>
      <c r="G40" s="54" t="str">
        <f>IF($B40="","",VLOOKUP($B40,'Class. Personale'!$B:$I,6,))</f>
        <v>AB</v>
      </c>
      <c r="H40" s="54" t="str">
        <f>IF($B40="","",VLOOKUP($B40,'Class. Personale'!$B:$I,7,))</f>
        <v>V</v>
      </c>
      <c r="I40" s="43">
        <v>8.93</v>
      </c>
      <c r="K40" s="32">
        <v>963</v>
      </c>
    </row>
    <row r="41" spans="1:30" ht="15" customHeight="1" x14ac:dyDescent="0.15">
      <c r="A41" s="47">
        <v>39</v>
      </c>
      <c r="B41" s="32">
        <v>4051</v>
      </c>
      <c r="C41" s="52" t="str">
        <f>IF($B41="","",VLOOKUP($B41,'Class. Personale'!$B:$I,2,))</f>
        <v>SACCHI</v>
      </c>
      <c r="D41" s="52" t="str">
        <f>IF($B41="","",VLOOKUP($B41,'Class. Personale'!$B:$I,3,))</f>
        <v>RICCARDO</v>
      </c>
      <c r="E41" s="53" t="str">
        <f t="shared" si="24"/>
        <v>SACCHIRICCARDO</v>
      </c>
      <c r="F41" s="54" t="str">
        <f>IF($B41="","",VLOOKUP($B41,'Class. Personale'!$B:$I,5,))</f>
        <v>SAN</v>
      </c>
      <c r="G41" s="54" t="str">
        <f>IF($B41="","",VLOOKUP($B41,'Class. Personale'!$B:$I,6,))</f>
        <v>SAN</v>
      </c>
      <c r="H41" s="54" t="str">
        <f>IF($B41="","",VLOOKUP($B41,'Class. Personale'!$B:$I,7,))</f>
        <v>V</v>
      </c>
      <c r="I41" s="43">
        <v>8.94</v>
      </c>
      <c r="K41" s="32">
        <v>962</v>
      </c>
    </row>
    <row r="42" spans="1:30" ht="15" customHeight="1" x14ac:dyDescent="0.15">
      <c r="A42" s="47">
        <v>40</v>
      </c>
      <c r="B42" s="32">
        <v>4025</v>
      </c>
      <c r="C42" s="52" t="str">
        <f>IF($B42="","",VLOOKUP($B42,'Class. Personale'!$B:$I,2,))</f>
        <v>DRAGHI</v>
      </c>
      <c r="D42" s="52" t="str">
        <f>IF($B42="","",VLOOKUP($B42,'Class. Personale'!$B:$I,3,))</f>
        <v>GIOVANNI MARIA</v>
      </c>
      <c r="E42" s="53" t="str">
        <f t="shared" si="24"/>
        <v>DRAGHIGIOVANNI MARIA</v>
      </c>
      <c r="F42" s="54" t="str">
        <f>IF($B42="","",VLOOKUP($B42,'Class. Personale'!$B:$I,5,))</f>
        <v>DON</v>
      </c>
      <c r="G42" s="54" t="str">
        <f>IF($B42="","",VLOOKUP($B42,'Class. Personale'!$B:$I,6,))</f>
        <v>VV</v>
      </c>
      <c r="H42" s="54" t="str">
        <f>IF($B42="","",VLOOKUP($B42,'Class. Personale'!$B:$I,7,))</f>
        <v>V</v>
      </c>
      <c r="I42" s="43">
        <v>8.9600000000000009</v>
      </c>
      <c r="K42" s="32">
        <v>961</v>
      </c>
    </row>
    <row r="43" spans="1:30" ht="15" customHeight="1" x14ac:dyDescent="0.15">
      <c r="A43" s="47">
        <v>41</v>
      </c>
      <c r="B43" s="32">
        <v>4057</v>
      </c>
      <c r="C43" s="52" t="str">
        <f>IF($B43="","",VLOOKUP($B43,'Class. Personale'!$B:$I,2,))</f>
        <v>MOHAMED</v>
      </c>
      <c r="D43" s="52" t="str">
        <f>IF($B43="","",VLOOKUP($B43,'Class. Personale'!$B:$I,3,))</f>
        <v>EYAD</v>
      </c>
      <c r="E43" s="53" t="str">
        <f t="shared" si="24"/>
        <v>MOHAMEDEYAD</v>
      </c>
      <c r="F43" s="54" t="str">
        <f>IF($B43="","",VLOOKUP($B43,'Class. Personale'!$B:$I,5,))</f>
        <v>VID</v>
      </c>
      <c r="G43" s="54" t="s">
        <v>10</v>
      </c>
      <c r="H43" s="54" t="str">
        <f>IF($B43="","",VLOOKUP($B43,'Class. Personale'!$B:$I,7,))</f>
        <v>V</v>
      </c>
      <c r="I43" s="43">
        <v>9.0399999999999991</v>
      </c>
      <c r="K43" s="32">
        <v>960</v>
      </c>
    </row>
    <row r="44" spans="1:30" ht="15" customHeight="1" x14ac:dyDescent="0.15">
      <c r="A44" s="47">
        <v>42</v>
      </c>
      <c r="B44" s="32">
        <v>4040</v>
      </c>
      <c r="C44" s="52" t="str">
        <f>IF($B44="","",VLOOKUP($B44,'Class. Personale'!$B:$I,2,))</f>
        <v>PORTA FUSERO</v>
      </c>
      <c r="D44" s="52" t="str">
        <f>IF($B44="","",VLOOKUP($B44,'Class. Personale'!$B:$I,3,))</f>
        <v>EMANUEL</v>
      </c>
      <c r="E44" s="53" t="str">
        <f t="shared" si="24"/>
        <v>PORTA FUSEROEMANUEL</v>
      </c>
      <c r="F44" s="54" t="str">
        <f>IF($B44="","",VLOOKUP($B44,'Class. Personale'!$B:$I,5,))</f>
        <v>MAR</v>
      </c>
      <c r="G44" s="54" t="str">
        <f>IF($B44="","",VLOOKUP($B44,'Class. Personale'!$B:$I,6,))</f>
        <v>VV</v>
      </c>
      <c r="H44" s="54" t="str">
        <f>IF($B44="","",VLOOKUP($B44,'Class. Personale'!$B:$I,7,))</f>
        <v>V</v>
      </c>
      <c r="I44" s="43">
        <v>9.19</v>
      </c>
      <c r="K44" s="32">
        <v>959</v>
      </c>
    </row>
    <row r="45" spans="1:30" ht="15" customHeight="1" x14ac:dyDescent="0.15">
      <c r="A45" s="47">
        <v>43</v>
      </c>
      <c r="B45" s="32">
        <v>4083</v>
      </c>
      <c r="C45" s="52" t="str">
        <f>IF($B45="","",VLOOKUP($B45,'Class. Personale'!$B:$I,2,))</f>
        <v>BARBIERO</v>
      </c>
      <c r="D45" s="52" t="str">
        <f>IF($B45="","",VLOOKUP($B45,'Class. Personale'!$B:$I,3,))</f>
        <v>FILIPPO</v>
      </c>
      <c r="E45" s="53" t="str">
        <f t="shared" si="24"/>
        <v>BARBIEROFILIPPO</v>
      </c>
      <c r="F45" s="54" t="str">
        <f>IF($B45="","",VLOOKUP($B45,'Class. Personale'!$B:$I,5,))</f>
        <v>RAM</v>
      </c>
      <c r="G45" s="54" t="str">
        <f>IF($B45="","",VLOOKUP($B45,'Class. Personale'!$B:$I,6,))</f>
        <v>AB</v>
      </c>
      <c r="H45" s="54" t="str">
        <f>IF($B45="","",VLOOKUP($B45,'Class. Personale'!$B:$I,7,))</f>
        <v>V</v>
      </c>
      <c r="I45" s="43">
        <v>9.2100000000000009</v>
      </c>
      <c r="K45" s="32">
        <v>958</v>
      </c>
    </row>
    <row r="46" spans="1:30" ht="15" customHeight="1" x14ac:dyDescent="0.15">
      <c r="A46" s="47">
        <v>44</v>
      </c>
      <c r="B46" s="32">
        <v>4015</v>
      </c>
      <c r="C46" s="52" t="str">
        <f>IF($B46="","",VLOOKUP($B46,'Class. Personale'!$B:$I,2,))</f>
        <v>SIRBU</v>
      </c>
      <c r="D46" s="52" t="str">
        <f>IF($B46="","",VLOOKUP($B46,'Class. Personale'!$B:$I,3,))</f>
        <v>THIAGO GABRIEL</v>
      </c>
      <c r="E46" s="53" t="str">
        <f t="shared" si="24"/>
        <v>SIRBUTHIAGO GABRIEL</v>
      </c>
      <c r="F46" s="54" t="str">
        <f>IF($B46="","",VLOOKUP($B46,'Class. Personale'!$B:$I,5,))</f>
        <v>GAM</v>
      </c>
      <c r="G46" s="54" t="str">
        <f>IF($B46="","",VLOOKUP($B46,'Class. Personale'!$B:$I,6,))</f>
        <v>ICG</v>
      </c>
      <c r="H46" s="54" t="str">
        <f>IF($B46="","",VLOOKUP($B46,'Class. Personale'!$B:$I,7,))</f>
        <v>V</v>
      </c>
      <c r="I46" s="43">
        <v>9.24</v>
      </c>
      <c r="K46" s="32">
        <v>957</v>
      </c>
    </row>
    <row r="47" spans="1:30" ht="15" customHeight="1" x14ac:dyDescent="0.15">
      <c r="A47" s="47">
        <v>45</v>
      </c>
      <c r="B47" s="32">
        <v>4097</v>
      </c>
      <c r="C47" s="52" t="s">
        <v>656</v>
      </c>
      <c r="D47" s="52" t="s">
        <v>163</v>
      </c>
      <c r="E47" s="53" t="str">
        <f t="shared" si="24"/>
        <v>DI MARTINOFEDERICO</v>
      </c>
      <c r="F47" s="54" t="s">
        <v>20</v>
      </c>
      <c r="G47" s="54" t="s">
        <v>9</v>
      </c>
      <c r="H47" s="54" t="s">
        <v>183</v>
      </c>
      <c r="I47" s="43">
        <v>9.3000000000000007</v>
      </c>
      <c r="K47" s="32">
        <v>956</v>
      </c>
    </row>
    <row r="48" spans="1:30" ht="15" customHeight="1" x14ac:dyDescent="0.15">
      <c r="A48" s="47">
        <v>46</v>
      </c>
      <c r="B48" s="32">
        <v>4044</v>
      </c>
      <c r="C48" s="52" t="str">
        <f>IF($B48="","",VLOOKUP($B48,'Class. Personale'!$B:$I,2,))</f>
        <v xml:space="preserve">ALI </v>
      </c>
      <c r="D48" s="52" t="str">
        <f>IF($B48="","",VLOOKUP($B48,'Class. Personale'!$B:$I,3,))</f>
        <v xml:space="preserve"> YASSIN MOHAMED NEGM IBRAHIM </v>
      </c>
      <c r="E48" s="53" t="str">
        <f t="shared" si="24"/>
        <v xml:space="preserve">ALI  YASSIN MOHAMED NEGM IBRAHIM </v>
      </c>
      <c r="F48" s="54" t="str">
        <f>IF($B48="","",VLOOKUP($B48,'Class. Personale'!$B:$I,5,))</f>
        <v>RIC</v>
      </c>
      <c r="G48" s="54" t="str">
        <f>IF($B48="","",VLOOKUP($B48,'Class. Personale'!$B:$I,6,))</f>
        <v>VF</v>
      </c>
      <c r="H48" s="54" t="str">
        <f>IF($B48="","",VLOOKUP($B48,'Class. Personale'!$B:$I,7,))</f>
        <v>V</v>
      </c>
      <c r="I48" s="43">
        <v>9.35</v>
      </c>
      <c r="K48" s="32">
        <v>955</v>
      </c>
    </row>
    <row r="49" spans="1:11" ht="15" customHeight="1" x14ac:dyDescent="0.15">
      <c r="A49" s="47">
        <v>47</v>
      </c>
      <c r="B49" s="32">
        <v>4029</v>
      </c>
      <c r="C49" s="52" t="str">
        <f>IF($B49="","",VLOOKUP($B49,'Class. Personale'!$B:$I,2,))</f>
        <v>CHAVEZ ROMERO</v>
      </c>
      <c r="D49" s="52" t="str">
        <f>IF($B49="","",VLOOKUP($B49,'Class. Personale'!$B:$I,3,))</f>
        <v>JEREMY ISRAEL</v>
      </c>
      <c r="E49" s="53" t="str">
        <f t="shared" si="24"/>
        <v>CHAVEZ ROMEROJEREMY ISRAEL</v>
      </c>
      <c r="F49" s="54" t="str">
        <f>IF($B49="","",VLOOKUP($B49,'Class. Personale'!$B:$I,5,))</f>
        <v>DON</v>
      </c>
      <c r="G49" s="54" t="str">
        <f>IF($B49="","",VLOOKUP($B49,'Class. Personale'!$B:$I,6,))</f>
        <v>VV</v>
      </c>
      <c r="H49" s="54" t="str">
        <f>IF($B49="","",VLOOKUP($B49,'Class. Personale'!$B:$I,7,))</f>
        <v>V</v>
      </c>
      <c r="I49" s="43">
        <v>9.44</v>
      </c>
      <c r="K49" s="32">
        <v>954</v>
      </c>
    </row>
    <row r="50" spans="1:11" ht="15" customHeight="1" x14ac:dyDescent="0.15">
      <c r="A50" s="47">
        <v>48</v>
      </c>
      <c r="B50" s="32">
        <v>4098</v>
      </c>
      <c r="C50" s="52" t="s">
        <v>672</v>
      </c>
      <c r="D50" s="52" t="s">
        <v>147</v>
      </c>
      <c r="E50" s="53" t="str">
        <f t="shared" si="24"/>
        <v>PAREALEONARDO</v>
      </c>
      <c r="F50" s="54" t="s">
        <v>18</v>
      </c>
      <c r="G50" s="54" t="s">
        <v>12</v>
      </c>
      <c r="H50" s="54" t="s">
        <v>183</v>
      </c>
      <c r="I50" s="43">
        <v>9.52</v>
      </c>
      <c r="K50" s="32">
        <v>953</v>
      </c>
    </row>
    <row r="51" spans="1:11" ht="15" customHeight="1" x14ac:dyDescent="0.15">
      <c r="A51" s="47">
        <v>49</v>
      </c>
      <c r="B51" s="32">
        <v>4078</v>
      </c>
      <c r="C51" s="52" t="str">
        <f>IF($B51="","",VLOOKUP($B51,'Class. Personale'!$B:$I,2,))</f>
        <v>ABURABI</v>
      </c>
      <c r="D51" s="52" t="str">
        <f>IF($B51="","",VLOOKUP($B51,'Class. Personale'!$B:$I,3,))</f>
        <v>MOUSTAHA HASSAN</v>
      </c>
      <c r="E51" s="53" t="str">
        <f t="shared" si="24"/>
        <v>ABURABIMOUSTAHA HASSAN</v>
      </c>
      <c r="F51" s="54" t="str">
        <f>IF($B51="","",VLOOKUP($B51,'Class. Personale'!$B:$I,5,))</f>
        <v>RAM</v>
      </c>
      <c r="G51" s="54" t="str">
        <f>IF($B51="","",VLOOKUP($B51,'Class. Personale'!$B:$I,6,))</f>
        <v>AB</v>
      </c>
      <c r="H51" s="54" t="str">
        <f>IF($B51="","",VLOOKUP($B51,'Class. Personale'!$B:$I,7,))</f>
        <v>V</v>
      </c>
      <c r="I51" s="43">
        <v>9.52</v>
      </c>
      <c r="K51" s="32">
        <v>952</v>
      </c>
    </row>
    <row r="52" spans="1:11" ht="15" customHeight="1" x14ac:dyDescent="0.15">
      <c r="A52" s="47">
        <v>50</v>
      </c>
      <c r="B52" s="32">
        <v>4038</v>
      </c>
      <c r="C52" s="52" t="str">
        <f>IF($B52="","",VLOOKUP($B52,'Class. Personale'!$B:$I,2,))</f>
        <v>CHICCONI</v>
      </c>
      <c r="D52" s="52" t="str">
        <f>IF($B52="","",VLOOKUP($B52,'Class. Personale'!$B:$I,3,))</f>
        <v>ENEA</v>
      </c>
      <c r="E52" s="53" t="str">
        <f t="shared" si="24"/>
        <v>CHICCONIENEA</v>
      </c>
      <c r="F52" s="54" t="str">
        <f>IF($B52="","",VLOOKUP($B52,'Class. Personale'!$B:$I,5,))</f>
        <v>MAR</v>
      </c>
      <c r="G52" s="54" t="str">
        <f>IF($B52="","",VLOOKUP($B52,'Class. Personale'!$B:$I,6,))</f>
        <v>VV</v>
      </c>
      <c r="H52" s="54" t="str">
        <f>IF($B52="","",VLOOKUP($B52,'Class. Personale'!$B:$I,7,))</f>
        <v>V</v>
      </c>
      <c r="I52" s="43">
        <v>9.57</v>
      </c>
      <c r="K52" s="32">
        <v>951</v>
      </c>
    </row>
    <row r="53" spans="1:11" ht="15" customHeight="1" x14ac:dyDescent="0.15">
      <c r="A53" s="47">
        <v>51</v>
      </c>
      <c r="B53" s="32">
        <v>4068</v>
      </c>
      <c r="C53" s="52" t="str">
        <f>IF($B53="","",VLOOKUP($B53,'Class. Personale'!$B:$I,2,))</f>
        <v>MAGENTA BIASINA</v>
      </c>
      <c r="D53" s="52" t="str">
        <f>IF($B53="","",VLOOKUP($B53,'Class. Personale'!$B:$I,3,))</f>
        <v>PARIDE</v>
      </c>
      <c r="E53" s="53" t="str">
        <f t="shared" si="24"/>
        <v>MAGENTA BIASINAPARIDE</v>
      </c>
      <c r="F53" s="54" t="str">
        <f>IF($B53="","",VLOOKUP($B53,'Class. Personale'!$B:$I,5,))</f>
        <v>VID</v>
      </c>
      <c r="G53" s="54" t="str">
        <f>IF($B53="","",VLOOKUP($B53,'Class. Personale'!$B:$I,6,))</f>
        <v>VF</v>
      </c>
      <c r="H53" s="54" t="str">
        <f>IF($B53="","",VLOOKUP($B53,'Class. Personale'!$B:$I,7,))</f>
        <v>V</v>
      </c>
      <c r="I53" s="43">
        <v>9.6</v>
      </c>
      <c r="K53" s="32">
        <v>950</v>
      </c>
    </row>
    <row r="54" spans="1:11" x14ac:dyDescent="0.15">
      <c r="A54" s="47">
        <v>52</v>
      </c>
      <c r="B54" s="32">
        <v>4060</v>
      </c>
      <c r="C54" s="52" t="str">
        <f>IF($B54="","",VLOOKUP($B54,'Class. Personale'!$B:$I,2,))</f>
        <v>ATTIA BADR</v>
      </c>
      <c r="D54" s="52" t="str">
        <f>IF($B54="","",VLOOKUP($B54,'Class. Personale'!$B:$I,3,))</f>
        <v>AHMED</v>
      </c>
      <c r="E54" s="53" t="str">
        <f t="shared" si="24"/>
        <v>ATTIA BADRAHMED</v>
      </c>
      <c r="F54" s="54" t="str">
        <f>IF($B54="","",VLOOKUP($B54,'Class. Personale'!$B:$I,5,))</f>
        <v>VID</v>
      </c>
      <c r="G54" s="54" t="str">
        <f>IF($B54="","",VLOOKUP($B54,'Class. Personale'!$B:$I,6,))</f>
        <v>VF</v>
      </c>
      <c r="H54" s="54" t="str">
        <f>IF($B54="","",VLOOKUP($B54,'Class. Personale'!$B:$I,7,))</f>
        <v>V</v>
      </c>
      <c r="I54" s="43">
        <v>9.6</v>
      </c>
      <c r="K54" s="32">
        <v>949</v>
      </c>
    </row>
    <row r="55" spans="1:11" x14ac:dyDescent="0.15">
      <c r="A55" s="47">
        <v>53</v>
      </c>
      <c r="B55" s="32">
        <v>4091</v>
      </c>
      <c r="C55" s="52" t="str">
        <f>IF($B55="","",VLOOKUP($B55,'Class. Personale'!$B:$I,2,))</f>
        <v>MALINVERNO</v>
      </c>
      <c r="D55" s="52" t="str">
        <f>IF($B55="","",VLOOKUP($B55,'Class. Personale'!$B:$I,3,))</f>
        <v>DIEGO</v>
      </c>
      <c r="E55" s="53" t="str">
        <f t="shared" si="24"/>
        <v>MALINVERNODIEGO</v>
      </c>
      <c r="F55" s="54" t="str">
        <f>IF($B55="","",VLOOKUP($B55,'Class. Personale'!$B:$I,5,))</f>
        <v>RAM</v>
      </c>
      <c r="G55" s="54" t="str">
        <f>IF($B55="","",VLOOKUP($B55,'Class. Personale'!$B:$I,6,))</f>
        <v>AB</v>
      </c>
      <c r="H55" s="54" t="str">
        <f>IF($B55="","",VLOOKUP($B55,'Class. Personale'!$B:$I,7,))</f>
        <v>V</v>
      </c>
      <c r="I55" s="43">
        <v>9.7100000000000009</v>
      </c>
      <c r="K55" s="32">
        <v>948</v>
      </c>
    </row>
    <row r="56" spans="1:11" x14ac:dyDescent="0.15">
      <c r="A56" s="47">
        <v>54</v>
      </c>
      <c r="B56" s="32">
        <v>4043</v>
      </c>
      <c r="C56" s="52" t="str">
        <f>IF($B56="","",VLOOKUP($B56,'Class. Personale'!$B:$I,2,))</f>
        <v>MANZO</v>
      </c>
      <c r="D56" s="52" t="str">
        <f>IF($B56="","",VLOOKUP($B56,'Class. Personale'!$B:$I,3,))</f>
        <v>JUSTIN</v>
      </c>
      <c r="E56" s="53" t="str">
        <f t="shared" si="24"/>
        <v>MANZOJUSTIN</v>
      </c>
      <c r="F56" s="54" t="str">
        <f>IF($B56="","",VLOOKUP($B56,'Class. Personale'!$B:$I,5,))</f>
        <v>RMA</v>
      </c>
      <c r="G56" s="54" t="str">
        <f>IF($B56="","",VLOOKUP($B56,'Class. Personale'!$B:$I,6,))</f>
        <v>VV</v>
      </c>
      <c r="H56" s="54" t="str">
        <f>IF($B56="","",VLOOKUP($B56,'Class. Personale'!$B:$I,7,))</f>
        <v>V</v>
      </c>
      <c r="I56" s="43">
        <v>9.83</v>
      </c>
      <c r="K56" s="32">
        <v>947</v>
      </c>
    </row>
    <row r="57" spans="1:11" x14ac:dyDescent="0.15">
      <c r="A57" s="47">
        <v>55</v>
      </c>
      <c r="B57" s="32">
        <v>4064</v>
      </c>
      <c r="C57" s="52" t="str">
        <f>IF($B57="","",VLOOKUP($B57,'Class. Personale'!$B:$I,2,))</f>
        <v>COSTA</v>
      </c>
      <c r="D57" s="52" t="str">
        <f>IF($B57="","",VLOOKUP($B57,'Class. Personale'!$B:$I,3,))</f>
        <v>FEDERICO</v>
      </c>
      <c r="E57" s="53" t="str">
        <f t="shared" si="24"/>
        <v>COSTAFEDERICO</v>
      </c>
      <c r="F57" s="54" t="str">
        <f>IF($B57="","",VLOOKUP($B57,'Class. Personale'!$B:$I,5,))</f>
        <v>VID</v>
      </c>
      <c r="G57" s="54" t="str">
        <f>IF($B57="","",VLOOKUP($B57,'Class. Personale'!$B:$I,6,))</f>
        <v>VF</v>
      </c>
      <c r="H57" s="54" t="str">
        <f>IF($B57="","",VLOOKUP($B57,'Class. Personale'!$B:$I,7,))</f>
        <v>V</v>
      </c>
      <c r="I57" s="43">
        <v>9.84</v>
      </c>
      <c r="K57" s="32">
        <v>946</v>
      </c>
    </row>
    <row r="58" spans="1:11" x14ac:dyDescent="0.15">
      <c r="A58" s="47">
        <v>56</v>
      </c>
      <c r="B58" s="32">
        <v>4042</v>
      </c>
      <c r="C58" s="52" t="str">
        <f>IF($B58="","",VLOOKUP($B58,'Class. Personale'!$B:$I,2,))</f>
        <v>SCOTTI COBIANCHI</v>
      </c>
      <c r="D58" s="52" t="str">
        <f>IF($B58="","",VLOOKUP($B58,'Class. Personale'!$B:$I,3,))</f>
        <v>VITTORIO</v>
      </c>
      <c r="E58" s="53" t="str">
        <f t="shared" si="24"/>
        <v>SCOTTI COBIANCHIVITTORIO</v>
      </c>
      <c r="F58" s="54" t="str">
        <f>IF($B58="","",VLOOKUP($B58,'Class. Personale'!$B:$I,5,))</f>
        <v>MAR</v>
      </c>
      <c r="G58" s="54" t="str">
        <f>IF($B58="","",VLOOKUP($B58,'Class. Personale'!$B:$I,6,))</f>
        <v>VV</v>
      </c>
      <c r="H58" s="54" t="str">
        <f>IF($B58="","",VLOOKUP($B58,'Class. Personale'!$B:$I,7,))</f>
        <v>V</v>
      </c>
      <c r="I58" s="43">
        <v>9.8800000000000008</v>
      </c>
      <c r="K58" s="32">
        <v>945</v>
      </c>
    </row>
    <row r="59" spans="1:11" x14ac:dyDescent="0.15">
      <c r="A59" s="47">
        <v>57</v>
      </c>
      <c r="B59" s="32">
        <v>4021</v>
      </c>
      <c r="C59" s="52" t="str">
        <f>IF($B59="","",VLOOKUP($B59,'Class. Personale'!$B:$I,2,))</f>
        <v>FIGUCCIO</v>
      </c>
      <c r="D59" s="52" t="str">
        <f>IF($B59="","",VLOOKUP($B59,'Class. Personale'!$B:$I,3,))</f>
        <v>EDOARDO</v>
      </c>
      <c r="E59" s="53" t="str">
        <f t="shared" si="24"/>
        <v>FIGUCCIOEDOARDO</v>
      </c>
      <c r="F59" s="54" t="str">
        <f>IF($B59="","",VLOOKUP($B59,'Class. Personale'!$B:$I,5,))</f>
        <v>DON</v>
      </c>
      <c r="G59" s="54" t="str">
        <f>IF($B59="","",VLOOKUP($B59,'Class. Personale'!$B:$I,6,))</f>
        <v>VV</v>
      </c>
      <c r="H59" s="54" t="str">
        <f>IF($B59="","",VLOOKUP($B59,'Class. Personale'!$B:$I,7,))</f>
        <v>V</v>
      </c>
      <c r="I59" s="43">
        <v>9.9499999999999993</v>
      </c>
      <c r="K59" s="32">
        <v>944</v>
      </c>
    </row>
    <row r="60" spans="1:11" x14ac:dyDescent="0.15">
      <c r="A60" s="47">
        <v>58</v>
      </c>
      <c r="B60" s="32">
        <v>4050</v>
      </c>
      <c r="C60" s="52" t="str">
        <f>IF($B60="","",VLOOKUP($B60,'Class. Personale'!$B:$I,2,))</f>
        <v>TAVELLA</v>
      </c>
      <c r="D60" s="52" t="str">
        <f>IF($B60="","",VLOOKUP($B60,'Class. Personale'!$B:$I,3,))</f>
        <v>SEBASTIAN</v>
      </c>
      <c r="E60" s="53" t="str">
        <f t="shared" si="24"/>
        <v>TAVELLASEBASTIAN</v>
      </c>
      <c r="F60" s="54" t="str">
        <f>IF($B60="","",VLOOKUP($B60,'Class. Personale'!$B:$I,5,))</f>
        <v>RIC</v>
      </c>
      <c r="G60" s="54" t="str">
        <f>IF($B60="","",VLOOKUP($B60,'Class. Personale'!$B:$I,6,))</f>
        <v>VF</v>
      </c>
      <c r="H60" s="54" t="str">
        <f>IF($B60="","",VLOOKUP($B60,'Class. Personale'!$B:$I,7,))</f>
        <v>V</v>
      </c>
      <c r="I60" s="43">
        <v>10.11</v>
      </c>
      <c r="K60" s="32">
        <v>943</v>
      </c>
    </row>
    <row r="61" spans="1:11" x14ac:dyDescent="0.15">
      <c r="A61" s="47">
        <v>59</v>
      </c>
      <c r="B61" s="32">
        <v>4010</v>
      </c>
      <c r="C61" s="52" t="str">
        <f>IF($B61="","",VLOOKUP($B61,'Class. Personale'!$B:$I,2,))</f>
        <v>CAMERONI</v>
      </c>
      <c r="D61" s="52" t="str">
        <f>IF($B61="","",VLOOKUP($B61,'Class. Personale'!$B:$I,3,))</f>
        <v>TOMMASO</v>
      </c>
      <c r="E61" s="53" t="str">
        <f t="shared" si="24"/>
        <v>CAMERONITOMMASO</v>
      </c>
      <c r="F61" s="54" t="str">
        <f>IF($B61="","",VLOOKUP($B61,'Class. Personale'!$B:$I,5,))</f>
        <v>DCO</v>
      </c>
      <c r="G61" s="54" t="str">
        <f>IF($B61="","",VLOOKUP($B61,'Class. Personale'!$B:$I,6,))</f>
        <v>DCO</v>
      </c>
      <c r="H61" s="54" t="str">
        <f>IF($B61="","",VLOOKUP($B61,'Class. Personale'!$B:$I,7,))</f>
        <v>V</v>
      </c>
      <c r="I61" s="43">
        <v>10.119999999999999</v>
      </c>
      <c r="K61" s="32">
        <v>942</v>
      </c>
    </row>
    <row r="62" spans="1:11" x14ac:dyDescent="0.15">
      <c r="A62" s="47">
        <v>60</v>
      </c>
      <c r="B62" s="32">
        <v>4048</v>
      </c>
      <c r="C62" s="52" t="str">
        <f>IF($B62="","",VLOOKUP($B62,'Class. Personale'!$B:$I,2,))</f>
        <v>SILVA</v>
      </c>
      <c r="D62" s="52" t="str">
        <f>IF($B62="","",VLOOKUP($B62,'Class. Personale'!$B:$I,3,))</f>
        <v>FILIPPO</v>
      </c>
      <c r="E62" s="53" t="str">
        <f t="shared" si="24"/>
        <v>SILVAFILIPPO</v>
      </c>
      <c r="F62" s="54" t="str">
        <f>IF($B62="","",VLOOKUP($B62,'Class. Personale'!$B:$I,5,))</f>
        <v>RIC</v>
      </c>
      <c r="G62" s="54" t="str">
        <f>IF($B62="","",VLOOKUP($B62,'Class. Personale'!$B:$I,6,))</f>
        <v>VF</v>
      </c>
      <c r="H62" s="54" t="str">
        <f>IF($B62="","",VLOOKUP($B62,'Class. Personale'!$B:$I,7,))</f>
        <v>V</v>
      </c>
      <c r="I62" s="43">
        <v>10.29</v>
      </c>
      <c r="K62" s="32">
        <v>941</v>
      </c>
    </row>
    <row r="63" spans="1:11" x14ac:dyDescent="0.15">
      <c r="A63" s="47">
        <v>61</v>
      </c>
      <c r="B63" s="32">
        <v>4084</v>
      </c>
      <c r="C63" s="52" t="str">
        <f>IF($B63="","",VLOOKUP($B63,'Class. Personale'!$B:$I,2,))</f>
        <v>BONECCHI</v>
      </c>
      <c r="D63" s="52" t="str">
        <f>IF($B63="","",VLOOKUP($B63,'Class. Personale'!$B:$I,3,))</f>
        <v>ELIA</v>
      </c>
      <c r="E63" s="53" t="str">
        <f t="shared" si="24"/>
        <v>BONECCHIELIA</v>
      </c>
      <c r="F63" s="54" t="str">
        <f>IF($B63="","",VLOOKUP($B63,'Class. Personale'!$B:$I,5,))</f>
        <v>RAM</v>
      </c>
      <c r="G63" s="54" t="str">
        <f>IF($B63="","",VLOOKUP($B63,'Class. Personale'!$B:$I,6,))</f>
        <v>AB</v>
      </c>
      <c r="H63" s="54" t="str">
        <f>IF($B63="","",VLOOKUP($B63,'Class. Personale'!$B:$I,7,))</f>
        <v>V</v>
      </c>
      <c r="I63" s="43">
        <v>10.8</v>
      </c>
      <c r="K63" s="32">
        <v>940</v>
      </c>
    </row>
    <row r="64" spans="1:11" x14ac:dyDescent="0.15">
      <c r="A64" s="47">
        <v>62</v>
      </c>
      <c r="B64" s="32">
        <v>4012</v>
      </c>
      <c r="C64" s="52" t="str">
        <f>IF($B64="","",VLOOKUP($B64,'Class. Personale'!$B:$I,2,))</f>
        <v>PALADINO</v>
      </c>
      <c r="D64" s="52" t="str">
        <f>IF($B64="","",VLOOKUP($B64,'Class. Personale'!$B:$I,3,))</f>
        <v>NICOLAS</v>
      </c>
      <c r="E64" s="53" t="str">
        <f t="shared" si="24"/>
        <v>PALADINONICOLAS</v>
      </c>
      <c r="F64" s="54" t="str">
        <f>IF($B64="","",VLOOKUP($B64,'Class. Personale'!$B:$I,5,))</f>
        <v>GAM</v>
      </c>
      <c r="G64" s="54" t="str">
        <f>IF($B64="","",VLOOKUP($B64,'Class. Personale'!$B:$I,6,))</f>
        <v>ICG</v>
      </c>
      <c r="H64" s="54" t="str">
        <f>IF($B64="","",VLOOKUP($B64,'Class. Personale'!$B:$I,7,))</f>
        <v>V</v>
      </c>
      <c r="I64" s="43">
        <v>11</v>
      </c>
      <c r="K64" s="32">
        <v>939</v>
      </c>
    </row>
    <row r="65" spans="1:11" x14ac:dyDescent="0.15">
      <c r="A65" s="47">
        <v>63</v>
      </c>
      <c r="B65" s="32">
        <v>4008</v>
      </c>
      <c r="C65" s="52" t="str">
        <f>IF($B65="","",VLOOKUP($B65,'Class. Personale'!$B:$I,2,))</f>
        <v>RUSSO</v>
      </c>
      <c r="D65" s="52" t="str">
        <f>IF($B65="","",VLOOKUP($B65,'Class. Personale'!$B:$I,3,))</f>
        <v>JACOPO</v>
      </c>
      <c r="E65" s="53" t="str">
        <f t="shared" si="24"/>
        <v>RUSSOJACOPO</v>
      </c>
      <c r="F65" s="54" t="str">
        <f>IF($B65="","",VLOOKUP($B65,'Class. Personale'!$B:$I,5,))</f>
        <v>DEA</v>
      </c>
      <c r="G65" s="54" t="str">
        <f>IF($B65="","",VLOOKUP($B65,'Class. Personale'!$B:$I,6,))</f>
        <v>LIB</v>
      </c>
      <c r="H65" s="54" t="str">
        <f>IF($B65="","",VLOOKUP($B65,'Class. Personale'!$B:$I,7,))</f>
        <v>V</v>
      </c>
      <c r="I65" s="43">
        <v>12.2</v>
      </c>
      <c r="K65" s="32">
        <v>938</v>
      </c>
    </row>
    <row r="66" spans="1:11" x14ac:dyDescent="0.15">
      <c r="A66" s="47">
        <v>64</v>
      </c>
      <c r="C66" s="52" t="str">
        <f>IF($B66="","",VLOOKUP($B66,'Class. Personale'!$B:$I,2,))</f>
        <v/>
      </c>
      <c r="D66" s="52" t="str">
        <f>IF($B66="","",VLOOKUP($B66,'Class. Personale'!$B:$I,3,))</f>
        <v/>
      </c>
      <c r="E66" s="53" t="str">
        <f t="shared" si="24"/>
        <v/>
      </c>
      <c r="F66" s="54" t="str">
        <f>IF($B66="","",VLOOKUP($B66,'Class. Personale'!$B:$I,5,))</f>
        <v/>
      </c>
      <c r="G66" s="54" t="str">
        <f>IF($B66="","",VLOOKUP($B66,'Class. Personale'!$B:$I,6,))</f>
        <v/>
      </c>
      <c r="H66" s="54" t="str">
        <f>IF($B66="","",VLOOKUP($B66,'Class. Personale'!$B:$I,7,))</f>
        <v/>
      </c>
      <c r="K66" s="32">
        <v>937</v>
      </c>
    </row>
    <row r="67" spans="1:11" x14ac:dyDescent="0.15">
      <c r="A67" s="47">
        <v>65</v>
      </c>
      <c r="C67" s="52" t="str">
        <f>IF($B67="","",VLOOKUP($B67,'Class. Personale'!$B:$I,2,))</f>
        <v/>
      </c>
      <c r="D67" s="52" t="str">
        <f>IF($B67="","",VLOOKUP($B67,'Class. Personale'!$B:$I,3,))</f>
        <v/>
      </c>
      <c r="E67" s="53" t="str">
        <f>CONCATENATE(C67,D67)</f>
        <v/>
      </c>
      <c r="F67" s="54" t="str">
        <f>IF($B67="","",VLOOKUP($B67,'Class. Personale'!$B:$I,5,))</f>
        <v/>
      </c>
      <c r="G67" s="54" t="str">
        <f>IF($B67="","",VLOOKUP($B67,'Class. Personale'!$B:$I,6,))</f>
        <v/>
      </c>
      <c r="H67" s="54" t="str">
        <f>IF($B67="","",VLOOKUP($B67,'Class. Personale'!$B:$I,7,))</f>
        <v/>
      </c>
      <c r="K67" s="32">
        <v>936</v>
      </c>
    </row>
    <row r="68" spans="1:11" x14ac:dyDescent="0.15">
      <c r="A68" s="47">
        <v>66</v>
      </c>
      <c r="C68" s="52" t="str">
        <f>IF($B68="","",VLOOKUP($B68,'Class. Personale'!$B:$I,2,))</f>
        <v/>
      </c>
      <c r="D68" s="52" t="str">
        <f>IF($B68="","",VLOOKUP($B68,'Class. Personale'!$B:$I,3,))</f>
        <v/>
      </c>
      <c r="E68" s="53" t="str">
        <f t="shared" ref="E68:E130" si="25">CONCATENATE(C68,D68)</f>
        <v/>
      </c>
      <c r="F68" s="54" t="str">
        <f>IF($B68="","",VLOOKUP($B68,'Class. Personale'!$B:$I,5,))</f>
        <v/>
      </c>
      <c r="G68" s="54" t="str">
        <f>IF($B68="","",VLOOKUP($B68,'Class. Personale'!$B:$I,6,))</f>
        <v/>
      </c>
      <c r="H68" s="54" t="str">
        <f>IF($B68="","",VLOOKUP($B68,'Class. Personale'!$B:$I,7,))</f>
        <v/>
      </c>
      <c r="K68" s="32">
        <v>935</v>
      </c>
    </row>
    <row r="69" spans="1:11" x14ac:dyDescent="0.15">
      <c r="A69" s="47">
        <v>67</v>
      </c>
      <c r="C69" s="52" t="str">
        <f>IF($B69="","",VLOOKUP($B69,'Class. Personale'!$B:$I,2,))</f>
        <v/>
      </c>
      <c r="D69" s="52" t="str">
        <f>IF($B69="","",VLOOKUP($B69,'Class. Personale'!$B:$I,3,))</f>
        <v/>
      </c>
      <c r="E69" s="53" t="str">
        <f t="shared" si="25"/>
        <v/>
      </c>
      <c r="F69" s="54" t="str">
        <f>IF($B69="","",VLOOKUP($B69,'Class. Personale'!$B:$I,5,))</f>
        <v/>
      </c>
      <c r="G69" s="54" t="str">
        <f>IF($B69="","",VLOOKUP($B69,'Class. Personale'!$B:$I,6,))</f>
        <v/>
      </c>
      <c r="H69" s="54" t="str">
        <f>IF($B69="","",VLOOKUP($B69,'Class. Personale'!$B:$I,7,))</f>
        <v/>
      </c>
      <c r="K69" s="32">
        <v>934</v>
      </c>
    </row>
    <row r="70" spans="1:11" x14ac:dyDescent="0.15">
      <c r="A70" s="47">
        <v>68</v>
      </c>
      <c r="C70" s="52" t="str">
        <f>IF($B70="","",VLOOKUP($B70,'Class. Personale'!$B:$I,2,))</f>
        <v/>
      </c>
      <c r="D70" s="52" t="str">
        <f>IF($B70="","",VLOOKUP($B70,'Class. Personale'!$B:$I,3,))</f>
        <v/>
      </c>
      <c r="E70" s="53" t="str">
        <f t="shared" si="25"/>
        <v/>
      </c>
      <c r="F70" s="54" t="str">
        <f>IF($B70="","",VLOOKUP($B70,'Class. Personale'!$B:$I,5,))</f>
        <v/>
      </c>
      <c r="G70" s="54" t="str">
        <f>IF($B70="","",VLOOKUP($B70,'Class. Personale'!$B:$I,6,))</f>
        <v/>
      </c>
      <c r="H70" s="54" t="str">
        <f>IF($B70="","",VLOOKUP($B70,'Class. Personale'!$B:$I,7,))</f>
        <v/>
      </c>
      <c r="K70" s="32">
        <v>933</v>
      </c>
    </row>
    <row r="71" spans="1:11" x14ac:dyDescent="0.15">
      <c r="A71" s="47">
        <v>69</v>
      </c>
      <c r="C71" s="52" t="str">
        <f>IF($B71="","",VLOOKUP($B71,'Class. Personale'!$B:$I,2,))</f>
        <v/>
      </c>
      <c r="D71" s="52" t="str">
        <f>IF($B71="","",VLOOKUP($B71,'Class. Personale'!$B:$I,3,))</f>
        <v/>
      </c>
      <c r="E71" s="53" t="str">
        <f t="shared" si="25"/>
        <v/>
      </c>
      <c r="F71" s="54" t="str">
        <f>IF($B71="","",VLOOKUP($B71,'Class. Personale'!$B:$I,5,))</f>
        <v/>
      </c>
      <c r="G71" s="54" t="str">
        <f>IF($B71="","",VLOOKUP($B71,'Class. Personale'!$B:$I,6,))</f>
        <v/>
      </c>
      <c r="H71" s="54" t="str">
        <f>IF($B71="","",VLOOKUP($B71,'Class. Personale'!$B:$I,7,))</f>
        <v/>
      </c>
      <c r="K71" s="32">
        <v>932</v>
      </c>
    </row>
    <row r="72" spans="1:11" x14ac:dyDescent="0.15">
      <c r="A72" s="47">
        <v>70</v>
      </c>
      <c r="C72" s="52" t="str">
        <f>IF($B72="","",VLOOKUP($B72,'Class. Personale'!$B:$I,2,))</f>
        <v/>
      </c>
      <c r="D72" s="52" t="str">
        <f>IF($B72="","",VLOOKUP($B72,'Class. Personale'!$B:$I,3,))</f>
        <v/>
      </c>
      <c r="E72" s="53" t="str">
        <f t="shared" si="25"/>
        <v/>
      </c>
      <c r="F72" s="54" t="str">
        <f>IF($B72="","",VLOOKUP($B72,'Class. Personale'!$B:$I,5,))</f>
        <v/>
      </c>
      <c r="G72" s="54" t="str">
        <f>IF($B72="","",VLOOKUP($B72,'Class. Personale'!$B:$I,6,))</f>
        <v/>
      </c>
      <c r="H72" s="54" t="str">
        <f>IF($B72="","",VLOOKUP($B72,'Class. Personale'!$B:$I,7,))</f>
        <v/>
      </c>
      <c r="K72" s="32">
        <v>931</v>
      </c>
    </row>
    <row r="73" spans="1:11" x14ac:dyDescent="0.15">
      <c r="A73" s="47">
        <v>71</v>
      </c>
      <c r="C73" s="52" t="str">
        <f>IF($B73="","",VLOOKUP($B73,'Class. Personale'!$B:$I,2,))</f>
        <v/>
      </c>
      <c r="D73" s="52" t="str">
        <f>IF($B73="","",VLOOKUP($B73,'Class. Personale'!$B:$I,3,))</f>
        <v/>
      </c>
      <c r="E73" s="53" t="str">
        <f t="shared" si="25"/>
        <v/>
      </c>
      <c r="F73" s="54" t="str">
        <f>IF($B73="","",VLOOKUP($B73,'Class. Personale'!$B:$I,5,))</f>
        <v/>
      </c>
      <c r="G73" s="54" t="str">
        <f>IF($B73="","",VLOOKUP($B73,'Class. Personale'!$B:$I,6,))</f>
        <v/>
      </c>
      <c r="H73" s="54" t="str">
        <f>IF($B73="","",VLOOKUP($B73,'Class. Personale'!$B:$I,7,))</f>
        <v/>
      </c>
      <c r="K73" s="32">
        <v>930</v>
      </c>
    </row>
    <row r="74" spans="1:11" x14ac:dyDescent="0.15">
      <c r="A74" s="47">
        <v>72</v>
      </c>
      <c r="C74" s="52" t="str">
        <f>IF($B74="","",VLOOKUP($B74,'Class. Personale'!$B:$I,2,))</f>
        <v/>
      </c>
      <c r="D74" s="52" t="str">
        <f>IF($B74="","",VLOOKUP($B74,'Class. Personale'!$B:$I,3,))</f>
        <v/>
      </c>
      <c r="E74" s="53" t="str">
        <f t="shared" si="25"/>
        <v/>
      </c>
      <c r="F74" s="54" t="str">
        <f>IF($B74="","",VLOOKUP($B74,'Class. Personale'!$B:$I,5,))</f>
        <v/>
      </c>
      <c r="G74" s="54" t="str">
        <f>IF($B74="","",VLOOKUP($B74,'Class. Personale'!$B:$I,6,))</f>
        <v/>
      </c>
      <c r="H74" s="54" t="str">
        <f>IF($B74="","",VLOOKUP($B74,'Class. Personale'!$B:$I,7,))</f>
        <v/>
      </c>
      <c r="K74" s="32">
        <v>929</v>
      </c>
    </row>
    <row r="75" spans="1:11" x14ac:dyDescent="0.15">
      <c r="A75" s="47">
        <v>73</v>
      </c>
      <c r="C75" s="52" t="str">
        <f>IF($B75="","",VLOOKUP($B75,'Class. Personale'!$B:$I,2,))</f>
        <v/>
      </c>
      <c r="D75" s="52" t="str">
        <f>IF($B75="","",VLOOKUP($B75,'Class. Personale'!$B:$I,3,))</f>
        <v/>
      </c>
      <c r="E75" s="53" t="str">
        <f t="shared" si="25"/>
        <v/>
      </c>
      <c r="F75" s="54" t="str">
        <f>IF($B75="","",VLOOKUP($B75,'Class. Personale'!$B:$I,5,))</f>
        <v/>
      </c>
      <c r="G75" s="54" t="str">
        <f>IF($B75="","",VLOOKUP($B75,'Class. Personale'!$B:$I,6,))</f>
        <v/>
      </c>
      <c r="H75" s="54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52" t="str">
        <f>IF($B76="","",VLOOKUP($B76,'Class. Personale'!$B:$I,2,))</f>
        <v/>
      </c>
      <c r="D76" s="52" t="str">
        <f>IF($B76="","",VLOOKUP($B76,'Class. Personale'!$B:$I,3,))</f>
        <v/>
      </c>
      <c r="E76" s="53" t="str">
        <f t="shared" si="25"/>
        <v/>
      </c>
      <c r="F76" s="54" t="str">
        <f>IF($B76="","",VLOOKUP($B76,'Class. Personale'!$B:$I,5,))</f>
        <v/>
      </c>
      <c r="G76" s="54" t="str">
        <f>IF($B76="","",VLOOKUP($B76,'Class. Personale'!$B:$I,6,))</f>
        <v/>
      </c>
      <c r="H76" s="54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52" t="str">
        <f>IF($B77="","",VLOOKUP($B77,'Class. Personale'!$B:$I,2,))</f>
        <v/>
      </c>
      <c r="D77" s="52" t="str">
        <f>IF($B77="","",VLOOKUP($B77,'Class. Personale'!$B:$I,3,))</f>
        <v/>
      </c>
      <c r="E77" s="53" t="str">
        <f t="shared" si="25"/>
        <v/>
      </c>
      <c r="F77" s="54" t="str">
        <f>IF($B77="","",VLOOKUP($B77,'Class. Personale'!$B:$I,5,))</f>
        <v/>
      </c>
      <c r="G77" s="54" t="str">
        <f>IF($B77="","",VLOOKUP($B77,'Class. Personale'!$B:$I,6,))</f>
        <v/>
      </c>
      <c r="H77" s="54" t="str">
        <f>IF($B77="","",VLOOKUP($B77,'Class. Personale'!$B:$I,7,))</f>
        <v/>
      </c>
      <c r="K77" s="32">
        <v>926</v>
      </c>
    </row>
    <row r="78" spans="1:11" x14ac:dyDescent="0.15">
      <c r="A78" s="47">
        <v>76</v>
      </c>
      <c r="C78" s="52" t="str">
        <f>IF($B78="","",VLOOKUP($B78,'Class. Personale'!$B:$I,2,))</f>
        <v/>
      </c>
      <c r="D78" s="52" t="str">
        <f>IF($B78="","",VLOOKUP($B78,'Class. Personale'!$B:$I,3,))</f>
        <v/>
      </c>
      <c r="E78" s="53" t="str">
        <f t="shared" si="25"/>
        <v/>
      </c>
      <c r="F78" s="54" t="str">
        <f>IF($B78="","",VLOOKUP($B78,'Class. Personale'!$B:$I,5,))</f>
        <v/>
      </c>
      <c r="G78" s="54" t="str">
        <f>IF($B78="","",VLOOKUP($B78,'Class. Personale'!$B:$I,6,))</f>
        <v/>
      </c>
      <c r="H78" s="54" t="str">
        <f>IF($B78="","",VLOOKUP($B78,'Class. Personale'!$B:$I,7,))</f>
        <v/>
      </c>
      <c r="K78" s="32">
        <v>925</v>
      </c>
    </row>
    <row r="79" spans="1:11" x14ac:dyDescent="0.15">
      <c r="A79" s="47">
        <v>77</v>
      </c>
      <c r="C79" s="52" t="str">
        <f>IF($B79="","",VLOOKUP($B79,'Class. Personale'!$B:$I,2,))</f>
        <v/>
      </c>
      <c r="D79" s="52" t="str">
        <f>IF($B79="","",VLOOKUP($B79,'Class. Personale'!$B:$I,3,))</f>
        <v/>
      </c>
      <c r="E79" s="53" t="str">
        <f t="shared" si="25"/>
        <v/>
      </c>
      <c r="F79" s="54" t="str">
        <f>IF($B79="","",VLOOKUP($B79,'Class. Personale'!$B:$I,5,))</f>
        <v/>
      </c>
      <c r="G79" s="54" t="str">
        <f>IF($B79="","",VLOOKUP($B79,'Class. Personale'!$B:$I,6,))</f>
        <v/>
      </c>
      <c r="H79" s="54" t="str">
        <f>IF($B79="","",VLOOKUP($B79,'Class. Personale'!$B:$I,7,))</f>
        <v/>
      </c>
      <c r="K79" s="32">
        <v>924</v>
      </c>
    </row>
    <row r="80" spans="1:11" x14ac:dyDescent="0.15">
      <c r="A80" s="47">
        <v>78</v>
      </c>
      <c r="C80" s="52" t="str">
        <f>IF($B80="","",VLOOKUP($B80,'Class. Personale'!$B:$I,2,))</f>
        <v/>
      </c>
      <c r="D80" s="52" t="str">
        <f>IF($B80="","",VLOOKUP($B80,'Class. Personale'!$B:$I,3,))</f>
        <v/>
      </c>
      <c r="E80" s="53" t="str">
        <f t="shared" si="25"/>
        <v/>
      </c>
      <c r="F80" s="54" t="str">
        <f>IF($B80="","",VLOOKUP($B80,'Class. Personale'!$B:$I,5,))</f>
        <v/>
      </c>
      <c r="G80" s="54" t="str">
        <f>IF($B80="","",VLOOKUP($B80,'Class. Personale'!$B:$I,6,))</f>
        <v/>
      </c>
      <c r="H80" s="54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52" t="str">
        <f>IF($B81="","",VLOOKUP($B81,'Class. Personale'!$B:$I,2,))</f>
        <v/>
      </c>
      <c r="D81" s="52" t="str">
        <f>IF($B81="","",VLOOKUP($B81,'Class. Personale'!$B:$I,3,))</f>
        <v/>
      </c>
      <c r="E81" s="53" t="str">
        <f t="shared" si="25"/>
        <v/>
      </c>
      <c r="F81" s="54" t="str">
        <f>IF($B81="","",VLOOKUP($B81,'Class. Personale'!$B:$I,5,))</f>
        <v/>
      </c>
      <c r="G81" s="54" t="str">
        <f>IF($B81="","",VLOOKUP($B81,'Class. Personale'!$B:$I,6,))</f>
        <v/>
      </c>
      <c r="H81" s="54" t="str">
        <f>IF($B81="","",VLOOKUP($B81,'Class. Personale'!$B:$I,7,))</f>
        <v/>
      </c>
      <c r="K81" s="32">
        <v>922</v>
      </c>
    </row>
    <row r="82" spans="1:11" x14ac:dyDescent="0.15">
      <c r="A82" s="47">
        <v>80</v>
      </c>
      <c r="C82" s="52" t="str">
        <f>IF($B82="","",VLOOKUP($B82,'Class. Personale'!$B:$I,2,))</f>
        <v/>
      </c>
      <c r="D82" s="52" t="str">
        <f>IF($B82="","",VLOOKUP($B82,'Class. Personale'!$B:$I,3,))</f>
        <v/>
      </c>
      <c r="E82" s="53" t="str">
        <f t="shared" si="25"/>
        <v/>
      </c>
      <c r="F82" s="54" t="str">
        <f>IF($B82="","",VLOOKUP($B82,'Class. Personale'!$B:$I,5,))</f>
        <v/>
      </c>
      <c r="G82" s="54" t="str">
        <f>IF($B82="","",VLOOKUP($B82,'Class. Personale'!$B:$I,6,))</f>
        <v/>
      </c>
      <c r="H82" s="54" t="str">
        <f>IF($B82="","",VLOOKUP($B82,'Class. Personale'!$B:$I,7,))</f>
        <v/>
      </c>
      <c r="K82" s="32">
        <v>921</v>
      </c>
    </row>
    <row r="83" spans="1:11" x14ac:dyDescent="0.15">
      <c r="A83" s="47">
        <v>81</v>
      </c>
      <c r="C83" s="52" t="str">
        <f>IF($B83="","",VLOOKUP($B83,'Class. Personale'!$B:$I,2,))</f>
        <v/>
      </c>
      <c r="D83" s="52" t="str">
        <f>IF($B83="","",VLOOKUP($B83,'Class. Personale'!$B:$I,3,))</f>
        <v/>
      </c>
      <c r="E83" s="53" t="str">
        <f t="shared" si="25"/>
        <v/>
      </c>
      <c r="F83" s="54" t="str">
        <f>IF($B83="","",VLOOKUP($B83,'Class. Personale'!$B:$I,5,))</f>
        <v/>
      </c>
      <c r="G83" s="54" t="str">
        <f>IF($B83="","",VLOOKUP($B83,'Class. Personale'!$B:$I,6,))</f>
        <v/>
      </c>
      <c r="H83" s="54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52" t="str">
        <f>IF($B84="","",VLOOKUP($B84,'Class. Personale'!$B:$I,2,))</f>
        <v/>
      </c>
      <c r="D84" s="52" t="str">
        <f>IF($B84="","",VLOOKUP($B84,'Class. Personale'!$B:$I,3,))</f>
        <v/>
      </c>
      <c r="E84" s="53" t="str">
        <f t="shared" si="25"/>
        <v/>
      </c>
      <c r="F84" s="54" t="str">
        <f>IF($B84="","",VLOOKUP($B84,'Class. Personale'!$B:$I,5,))</f>
        <v/>
      </c>
      <c r="G84" s="54" t="str">
        <f>IF($B84="","",VLOOKUP($B84,'Class. Personale'!$B:$I,6,))</f>
        <v/>
      </c>
      <c r="H84" s="54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52" t="str">
        <f>IF($B85="","",VLOOKUP($B85,'Class. Personale'!$B:$I,2,))</f>
        <v/>
      </c>
      <c r="D85" s="52" t="str">
        <f>IF($B85="","",VLOOKUP($B85,'Class. Personale'!$B:$I,3,))</f>
        <v/>
      </c>
      <c r="E85" s="53" t="str">
        <f t="shared" si="25"/>
        <v/>
      </c>
      <c r="F85" s="54" t="str">
        <f>IF($B85="","",VLOOKUP($B85,'Class. Personale'!$B:$I,5,))</f>
        <v/>
      </c>
      <c r="G85" s="54" t="str">
        <f>IF($B85="","",VLOOKUP($B85,'Class. Personale'!$B:$I,6,))</f>
        <v/>
      </c>
      <c r="H85" s="54" t="str">
        <f>IF($B85="","",VLOOKUP($B85,'Class. Personale'!$B:$I,7,))</f>
        <v/>
      </c>
      <c r="K85" s="32">
        <v>918</v>
      </c>
    </row>
    <row r="86" spans="1:11" x14ac:dyDescent="0.15">
      <c r="A86" s="47">
        <v>84</v>
      </c>
      <c r="C86" s="52" t="str">
        <f>IF($B86="","",VLOOKUP($B86,'Class. Personale'!$B:$I,2,))</f>
        <v/>
      </c>
      <c r="D86" s="52" t="str">
        <f>IF($B86="","",VLOOKUP($B86,'Class. Personale'!$B:$I,3,))</f>
        <v/>
      </c>
      <c r="E86" s="53" t="str">
        <f t="shared" si="25"/>
        <v/>
      </c>
      <c r="F86" s="54" t="str">
        <f>IF($B86="","",VLOOKUP($B86,'Class. Personale'!$B:$I,5,))</f>
        <v/>
      </c>
      <c r="G86" s="54" t="str">
        <f>IF($B86="","",VLOOKUP($B86,'Class. Personale'!$B:$I,6,))</f>
        <v/>
      </c>
      <c r="H86" s="54" t="str">
        <f>IF($B86="","",VLOOKUP($B86,'Class. Personale'!$B:$I,7,))</f>
        <v/>
      </c>
      <c r="K86" s="32">
        <v>917</v>
      </c>
    </row>
    <row r="87" spans="1:11" x14ac:dyDescent="0.15">
      <c r="A87" s="47">
        <v>85</v>
      </c>
      <c r="C87" s="52" t="str">
        <f>IF($B87="","",VLOOKUP($B87,'Class. Personale'!$B:$I,2,))</f>
        <v/>
      </c>
      <c r="D87" s="52" t="str">
        <f>IF($B87="","",VLOOKUP($B87,'Class. Personale'!$B:$I,3,))</f>
        <v/>
      </c>
      <c r="E87" s="53" t="str">
        <f t="shared" si="25"/>
        <v/>
      </c>
      <c r="F87" s="54" t="str">
        <f>IF($B87="","",VLOOKUP($B87,'Class. Personale'!$B:$I,5,))</f>
        <v/>
      </c>
      <c r="G87" s="54" t="str">
        <f>IF($B87="","",VLOOKUP($B87,'Class. Personale'!$B:$I,6,))</f>
        <v/>
      </c>
      <c r="H87" s="54" t="str">
        <f>IF($B87="","",VLOOKUP($B87,'Class. Personale'!$B:$I,7,))</f>
        <v/>
      </c>
      <c r="K87" s="32">
        <v>916</v>
      </c>
    </row>
    <row r="88" spans="1:11" x14ac:dyDescent="0.15">
      <c r="A88" s="47">
        <v>86</v>
      </c>
      <c r="C88" s="52" t="str">
        <f>IF($B88="","",VLOOKUP($B88,'Class. Personale'!$B:$I,2,))</f>
        <v/>
      </c>
      <c r="D88" s="52" t="str">
        <f>IF($B88="","",VLOOKUP($B88,'Class. Personale'!$B:$I,3,))</f>
        <v/>
      </c>
      <c r="E88" s="53" t="str">
        <f t="shared" si="25"/>
        <v/>
      </c>
      <c r="F88" s="54" t="str">
        <f>IF($B88="","",VLOOKUP($B88,'Class. Personale'!$B:$I,5,))</f>
        <v/>
      </c>
      <c r="G88" s="54" t="str">
        <f>IF($B88="","",VLOOKUP($B88,'Class. Personale'!$B:$I,6,))</f>
        <v/>
      </c>
      <c r="H88" s="54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52" t="str">
        <f>IF($B89="","",VLOOKUP($B89,'Class. Personale'!$B:$I,2,))</f>
        <v/>
      </c>
      <c r="D89" s="52" t="str">
        <f>IF($B89="","",VLOOKUP($B89,'Class. Personale'!$B:$I,3,))</f>
        <v/>
      </c>
      <c r="E89" s="53" t="str">
        <f t="shared" si="25"/>
        <v/>
      </c>
      <c r="F89" s="54" t="str">
        <f>IF($B89="","",VLOOKUP($B89,'Class. Personale'!$B:$I,5,))</f>
        <v/>
      </c>
      <c r="G89" s="54" t="str">
        <f>IF($B89="","",VLOOKUP($B89,'Class. Personale'!$B:$I,6,))</f>
        <v/>
      </c>
      <c r="H89" s="54" t="str">
        <f>IF($B89="","",VLOOKUP($B89,'Class. Personale'!$B:$I,7,))</f>
        <v/>
      </c>
      <c r="K89" s="32">
        <v>914</v>
      </c>
    </row>
    <row r="90" spans="1:11" x14ac:dyDescent="0.15">
      <c r="A90" s="47">
        <v>88</v>
      </c>
      <c r="C90" s="52" t="str">
        <f>IF($B90="","",VLOOKUP($B90,'Class. Personale'!$B:$I,2,))</f>
        <v/>
      </c>
      <c r="D90" s="52" t="str">
        <f>IF($B90="","",VLOOKUP($B90,'Class. Personale'!$B:$I,3,))</f>
        <v/>
      </c>
      <c r="E90" s="53" t="str">
        <f t="shared" si="25"/>
        <v/>
      </c>
      <c r="F90" s="54" t="str">
        <f>IF($B90="","",VLOOKUP($B90,'Class. Personale'!$B:$I,5,))</f>
        <v/>
      </c>
      <c r="G90" s="54" t="str">
        <f>IF($B90="","",VLOOKUP($B90,'Class. Personale'!$B:$I,6,))</f>
        <v/>
      </c>
      <c r="H90" s="54" t="str">
        <f>IF($B90="","",VLOOKUP($B90,'Class. Personale'!$B:$I,7,))</f>
        <v/>
      </c>
      <c r="K90" s="32">
        <v>913</v>
      </c>
    </row>
    <row r="91" spans="1:11" x14ac:dyDescent="0.15">
      <c r="A91" s="47">
        <v>89</v>
      </c>
      <c r="C91" s="52" t="str">
        <f>IF($B91="","",VLOOKUP($B91,'Class. Personale'!$B:$I,2,))</f>
        <v/>
      </c>
      <c r="D91" s="52" t="str">
        <f>IF($B91="","",VLOOKUP($B91,'Class. Personale'!$B:$I,3,))</f>
        <v/>
      </c>
      <c r="E91" s="53" t="str">
        <f t="shared" si="25"/>
        <v/>
      </c>
      <c r="F91" s="54" t="str">
        <f>IF($B91="","",VLOOKUP($B91,'Class. Personale'!$B:$I,5,))</f>
        <v/>
      </c>
      <c r="G91" s="54" t="str">
        <f>IF($B91="","",VLOOKUP($B91,'Class. Personale'!$B:$I,6,))</f>
        <v/>
      </c>
      <c r="H91" s="54" t="str">
        <f>IF($B91="","",VLOOKUP($B91,'Class. Personale'!$B:$I,7,))</f>
        <v/>
      </c>
      <c r="K91" s="32">
        <v>912</v>
      </c>
    </row>
    <row r="92" spans="1:11" x14ac:dyDescent="0.15">
      <c r="A92" s="47">
        <v>90</v>
      </c>
      <c r="C92" s="52" t="str">
        <f>IF($B92="","",VLOOKUP($B92,'Class. Personale'!$B:$I,2,))</f>
        <v/>
      </c>
      <c r="D92" s="52" t="str">
        <f>IF($B92="","",VLOOKUP($B92,'Class. Personale'!$B:$I,3,))</f>
        <v/>
      </c>
      <c r="E92" s="53" t="str">
        <f t="shared" si="25"/>
        <v/>
      </c>
      <c r="F92" s="54" t="str">
        <f>IF($B92="","",VLOOKUP($B92,'Class. Personale'!$B:$I,5,))</f>
        <v/>
      </c>
      <c r="G92" s="54" t="str">
        <f>IF($B92="","",VLOOKUP($B92,'Class. Personale'!$B:$I,6,))</f>
        <v/>
      </c>
      <c r="H92" s="54" t="str">
        <f>IF($B92="","",VLOOKUP($B92,'Class. Personale'!$B:$I,7,))</f>
        <v/>
      </c>
      <c r="K92" s="32">
        <v>911</v>
      </c>
    </row>
    <row r="93" spans="1:11" x14ac:dyDescent="0.15">
      <c r="A93" s="47">
        <v>91</v>
      </c>
      <c r="C93" s="52" t="str">
        <f>IF($B93="","",VLOOKUP($B93,'Class. Personale'!$B:$I,2,))</f>
        <v/>
      </c>
      <c r="D93" s="52" t="str">
        <f>IF($B93="","",VLOOKUP($B93,'Class. Personale'!$B:$I,3,))</f>
        <v/>
      </c>
      <c r="E93" s="53" t="str">
        <f t="shared" si="25"/>
        <v/>
      </c>
      <c r="F93" s="54" t="str">
        <f>IF($B93="","",VLOOKUP($B93,'Class. Personale'!$B:$I,5,))</f>
        <v/>
      </c>
      <c r="G93" s="54" t="str">
        <f>IF($B93="","",VLOOKUP($B93,'Class. Personale'!$B:$I,6,))</f>
        <v/>
      </c>
      <c r="H93" s="54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52" t="str">
        <f>IF($B94="","",VLOOKUP($B94,'Class. Personale'!$B:$I,2,))</f>
        <v/>
      </c>
      <c r="D94" s="52" t="str">
        <f>IF($B94="","",VLOOKUP($B94,'Class. Personale'!$B:$I,3,))</f>
        <v/>
      </c>
      <c r="E94" s="53" t="str">
        <f t="shared" si="25"/>
        <v/>
      </c>
      <c r="F94" s="54" t="str">
        <f>IF($B94="","",VLOOKUP($B94,'Class. Personale'!$B:$I,5,))</f>
        <v/>
      </c>
      <c r="G94" s="54" t="str">
        <f>IF($B94="","",VLOOKUP($B94,'Class. Personale'!$B:$I,6,))</f>
        <v/>
      </c>
      <c r="H94" s="54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52" t="str">
        <f>IF($B95="","",VLOOKUP($B95,'Class. Personale'!$B:$I,2,))</f>
        <v/>
      </c>
      <c r="D95" s="52" t="str">
        <f>IF($B95="","",VLOOKUP($B95,'Class. Personale'!$B:$I,3,))</f>
        <v/>
      </c>
      <c r="E95" s="53" t="str">
        <f t="shared" si="25"/>
        <v/>
      </c>
      <c r="F95" s="54" t="str">
        <f>IF($B95="","",VLOOKUP($B95,'Class. Personale'!$B:$I,5,))</f>
        <v/>
      </c>
      <c r="G95" s="54" t="str">
        <f>IF($B95="","",VLOOKUP($B95,'Class. Personale'!$B:$I,6,))</f>
        <v/>
      </c>
      <c r="H95" s="54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52" t="str">
        <f>IF($B96="","",VLOOKUP($B96,'Class. Personale'!$B:$I,2,))</f>
        <v/>
      </c>
      <c r="D96" s="52" t="str">
        <f>IF($B96="","",VLOOKUP($B96,'Class. Personale'!$B:$I,3,))</f>
        <v/>
      </c>
      <c r="E96" s="53" t="str">
        <f t="shared" si="25"/>
        <v/>
      </c>
      <c r="F96" s="54" t="str">
        <f>IF($B96="","",VLOOKUP($B96,'Class. Personale'!$B:$I,5,))</f>
        <v/>
      </c>
      <c r="G96" s="54" t="str">
        <f>IF($B96="","",VLOOKUP($B96,'Class. Personale'!$B:$I,6,))</f>
        <v/>
      </c>
      <c r="H96" s="54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52" t="str">
        <f>IF($B97="","",VLOOKUP($B97,'Class. Personale'!$B:$I,2,))</f>
        <v/>
      </c>
      <c r="D97" s="52" t="str">
        <f>IF($B97="","",VLOOKUP($B97,'Class. Personale'!$B:$I,3,))</f>
        <v/>
      </c>
      <c r="E97" s="53" t="str">
        <f t="shared" si="25"/>
        <v/>
      </c>
      <c r="F97" s="54" t="str">
        <f>IF($B97="","",VLOOKUP($B97,'Class. Personale'!$B:$I,5,))</f>
        <v/>
      </c>
      <c r="G97" s="54" t="str">
        <f>IF($B97="","",VLOOKUP($B97,'Class. Personale'!$B:$I,6,))</f>
        <v/>
      </c>
      <c r="H97" s="54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52" t="str">
        <f>IF($B98="","",VLOOKUP($B98,'Class. Personale'!$B:$I,2,))</f>
        <v/>
      </c>
      <c r="D98" s="52" t="str">
        <f>IF($B98="","",VLOOKUP($B98,'Class. Personale'!$B:$I,3,))</f>
        <v/>
      </c>
      <c r="E98" s="53" t="str">
        <f t="shared" si="25"/>
        <v/>
      </c>
      <c r="F98" s="54" t="str">
        <f>IF($B98="","",VLOOKUP($B98,'Class. Personale'!$B:$I,5,))</f>
        <v/>
      </c>
      <c r="G98" s="54" t="str">
        <f>IF($B98="","",VLOOKUP($B98,'Class. Personale'!$B:$I,6,))</f>
        <v/>
      </c>
      <c r="H98" s="54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52" t="str">
        <f>IF($B99="","",VLOOKUP($B99,'Class. Personale'!$B:$I,2,))</f>
        <v/>
      </c>
      <c r="D99" s="52" t="str">
        <f>IF($B99="","",VLOOKUP($B99,'Class. Personale'!$B:$I,3,))</f>
        <v/>
      </c>
      <c r="E99" s="53" t="str">
        <f t="shared" si="25"/>
        <v/>
      </c>
      <c r="F99" s="54" t="str">
        <f>IF($B99="","",VLOOKUP($B99,'Class. Personale'!$B:$I,5,))</f>
        <v/>
      </c>
      <c r="G99" s="54" t="str">
        <f>IF($B99="","",VLOOKUP($B99,'Class. Personale'!$B:$I,6,))</f>
        <v/>
      </c>
      <c r="H99" s="54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52" t="str">
        <f>IF($B100="","",VLOOKUP($B100,'Class. Personale'!$B:$I,2,))</f>
        <v/>
      </c>
      <c r="D100" s="52" t="str">
        <f>IF($B100="","",VLOOKUP($B100,'Class. Personale'!$B:$I,3,))</f>
        <v/>
      </c>
      <c r="E100" s="53" t="str">
        <f t="shared" si="25"/>
        <v/>
      </c>
      <c r="F100" s="54" t="str">
        <f>IF($B100="","",VLOOKUP($B100,'Class. Personale'!$B:$I,5,))</f>
        <v/>
      </c>
      <c r="G100" s="54" t="str">
        <f>IF($B100="","",VLOOKUP($B100,'Class. Personale'!$B:$I,6,))</f>
        <v/>
      </c>
      <c r="H100" s="54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52" t="str">
        <f>IF($B101="","",VLOOKUP($B101,'Class. Personale'!$B:$I,2,))</f>
        <v/>
      </c>
      <c r="D101" s="52" t="str">
        <f>IF($B101="","",VLOOKUP($B101,'Class. Personale'!$B:$I,3,))</f>
        <v/>
      </c>
      <c r="E101" s="53" t="str">
        <f t="shared" si="25"/>
        <v/>
      </c>
      <c r="F101" s="54" t="str">
        <f>IF($B101="","",VLOOKUP($B101,'Class. Personale'!$B:$I,5,))</f>
        <v/>
      </c>
      <c r="G101" s="54" t="str">
        <f>IF($B101="","",VLOOKUP($B101,'Class. Personale'!$B:$I,6,))</f>
        <v/>
      </c>
      <c r="H101" s="54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52" t="str">
        <f>IF($B102="","",VLOOKUP($B102,'Class. Personale'!$B:$I,2,))</f>
        <v/>
      </c>
      <c r="D102" s="52" t="str">
        <f>IF($B102="","",VLOOKUP($B102,'Class. Personale'!$B:$I,3,))</f>
        <v/>
      </c>
      <c r="E102" s="53" t="str">
        <f t="shared" si="25"/>
        <v/>
      </c>
      <c r="F102" s="54" t="str">
        <f>IF($B102="","",VLOOKUP($B102,'Class. Personale'!$B:$I,5,))</f>
        <v/>
      </c>
      <c r="G102" s="54" t="str">
        <f>IF($B102="","",VLOOKUP($B102,'Class. Personale'!$B:$I,6,))</f>
        <v/>
      </c>
      <c r="H102" s="54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52" t="str">
        <f>IF($B103="","",VLOOKUP($B103,'Class. Personale'!$B:$I,2,))</f>
        <v/>
      </c>
      <c r="D103" s="52" t="str">
        <f>IF($B103="","",VLOOKUP($B103,'Class. Personale'!$B:$I,3,))</f>
        <v/>
      </c>
      <c r="E103" s="53" t="str">
        <f t="shared" si="25"/>
        <v/>
      </c>
      <c r="F103" s="54" t="str">
        <f>IF($B103="","",VLOOKUP($B103,'Class. Personale'!$B:$I,5,))</f>
        <v/>
      </c>
      <c r="G103" s="54" t="str">
        <f>IF($B103="","",VLOOKUP($B103,'Class. Personale'!$B:$I,6,))</f>
        <v/>
      </c>
      <c r="H103" s="54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52" t="str">
        <f>IF($B104="","",VLOOKUP($B104,'Class. Personale'!$B:$I,2,))</f>
        <v/>
      </c>
      <c r="D104" s="52" t="str">
        <f>IF($B104="","",VLOOKUP($B104,'Class. Personale'!$B:$I,3,))</f>
        <v/>
      </c>
      <c r="E104" s="53" t="str">
        <f t="shared" si="25"/>
        <v/>
      </c>
      <c r="F104" s="54" t="str">
        <f>IF($B104="","",VLOOKUP($B104,'Class. Personale'!$B:$I,5,))</f>
        <v/>
      </c>
      <c r="G104" s="54" t="str">
        <f>IF($B104="","",VLOOKUP($B104,'Class. Personale'!$B:$I,6,))</f>
        <v/>
      </c>
      <c r="H104" s="54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52" t="str">
        <f>IF($B105="","",VLOOKUP($B105,'Class. Personale'!$B:$I,2,))</f>
        <v/>
      </c>
      <c r="D105" s="52" t="str">
        <f>IF($B105="","",VLOOKUP($B105,'Class. Personale'!$B:$I,3,))</f>
        <v/>
      </c>
      <c r="E105" s="53" t="str">
        <f t="shared" si="25"/>
        <v/>
      </c>
      <c r="F105" s="54" t="str">
        <f>IF($B105="","",VLOOKUP($B105,'Class. Personale'!$B:$I,5,))</f>
        <v/>
      </c>
      <c r="G105" s="54" t="str">
        <f>IF($B105="","",VLOOKUP($B105,'Class. Personale'!$B:$I,6,))</f>
        <v/>
      </c>
      <c r="H105" s="54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52" t="str">
        <f>IF($B106="","",VLOOKUP($B106,'Class. Personale'!$B:$I,2,))</f>
        <v/>
      </c>
      <c r="D106" s="52" t="str">
        <f>IF($B106="","",VLOOKUP($B106,'Class. Personale'!$B:$I,3,))</f>
        <v/>
      </c>
      <c r="E106" s="53" t="str">
        <f t="shared" si="25"/>
        <v/>
      </c>
      <c r="F106" s="54" t="str">
        <f>IF($B106="","",VLOOKUP($B106,'Class. Personale'!$B:$I,5,))</f>
        <v/>
      </c>
      <c r="G106" s="54" t="str">
        <f>IF($B106="","",VLOOKUP($B106,'Class. Personale'!$B:$I,6,))</f>
        <v/>
      </c>
      <c r="H106" s="54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52" t="str">
        <f>IF($B107="","",VLOOKUP($B107,'Class. Personale'!$B:$I,2,))</f>
        <v/>
      </c>
      <c r="D107" s="52" t="str">
        <f>IF($B107="","",VLOOKUP($B107,'Class. Personale'!$B:$I,3,))</f>
        <v/>
      </c>
      <c r="E107" s="53" t="str">
        <f t="shared" si="25"/>
        <v/>
      </c>
      <c r="F107" s="54" t="str">
        <f>IF($B107="","",VLOOKUP($B107,'Class. Personale'!$B:$I,5,))</f>
        <v/>
      </c>
      <c r="G107" s="54" t="str">
        <f>IF($B107="","",VLOOKUP($B107,'Class. Personale'!$B:$I,6,))</f>
        <v/>
      </c>
      <c r="H107" s="54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52" t="str">
        <f>IF($B108="","",VLOOKUP($B108,'Class. Personale'!$B:$I,2,))</f>
        <v/>
      </c>
      <c r="D108" s="52" t="str">
        <f>IF($B108="","",VLOOKUP($B108,'Class. Personale'!$B:$I,3,))</f>
        <v/>
      </c>
      <c r="E108" s="53" t="str">
        <f t="shared" si="25"/>
        <v/>
      </c>
      <c r="F108" s="54" t="str">
        <f>IF($B108="","",VLOOKUP($B108,'Class. Personale'!$B:$I,5,))</f>
        <v/>
      </c>
      <c r="G108" s="54" t="str">
        <f>IF($B108="","",VLOOKUP($B108,'Class. Personale'!$B:$I,6,))</f>
        <v/>
      </c>
      <c r="H108" s="54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52" t="str">
        <f>IF($B109="","",VLOOKUP($B109,'Class. Personale'!$B:$I,2,))</f>
        <v/>
      </c>
      <c r="D109" s="52" t="str">
        <f>IF($B109="","",VLOOKUP($B109,'Class. Personale'!$B:$I,3,))</f>
        <v/>
      </c>
      <c r="E109" s="53" t="str">
        <f t="shared" si="25"/>
        <v/>
      </c>
      <c r="F109" s="54" t="str">
        <f>IF($B109="","",VLOOKUP($B109,'Class. Personale'!$B:$I,5,))</f>
        <v/>
      </c>
      <c r="G109" s="54" t="str">
        <f>IF($B109="","",VLOOKUP($B109,'Class. Personale'!$B:$I,6,))</f>
        <v/>
      </c>
      <c r="H109" s="54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52" t="str">
        <f>IF($B110="","",VLOOKUP($B110,'Class. Personale'!$B:$I,2,))</f>
        <v/>
      </c>
      <c r="D110" s="52" t="str">
        <f>IF($B110="","",VLOOKUP($B110,'Class. Personale'!$B:$I,3,))</f>
        <v/>
      </c>
      <c r="E110" s="53" t="str">
        <f t="shared" si="25"/>
        <v/>
      </c>
      <c r="F110" s="54" t="str">
        <f>IF($B110="","",VLOOKUP($B110,'Class. Personale'!$B:$I,5,))</f>
        <v/>
      </c>
      <c r="G110" s="54" t="str">
        <f>IF($B110="","",VLOOKUP($B110,'Class. Personale'!$B:$I,6,))</f>
        <v/>
      </c>
      <c r="H110" s="54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52" t="str">
        <f>IF($B111="","",VLOOKUP($B111,'Class. Personale'!$B:$I,2,))</f>
        <v/>
      </c>
      <c r="D111" s="52" t="str">
        <f>IF($B111="","",VLOOKUP($B111,'Class. Personale'!$B:$I,3,))</f>
        <v/>
      </c>
      <c r="E111" s="53" t="str">
        <f t="shared" si="25"/>
        <v/>
      </c>
      <c r="F111" s="54" t="str">
        <f>IF($B111="","",VLOOKUP($B111,'Class. Personale'!$B:$I,5,))</f>
        <v/>
      </c>
      <c r="G111" s="54" t="str">
        <f>IF($B111="","",VLOOKUP($B111,'Class. Personale'!$B:$I,6,))</f>
        <v/>
      </c>
      <c r="H111" s="54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52" t="str">
        <f>IF($B112="","",VLOOKUP($B112,'Class. Personale'!$B:$I,2,))</f>
        <v/>
      </c>
      <c r="D112" s="52" t="str">
        <f>IF($B112="","",VLOOKUP($B112,'Class. Personale'!$B:$I,3,))</f>
        <v/>
      </c>
      <c r="E112" s="53" t="str">
        <f t="shared" si="25"/>
        <v/>
      </c>
      <c r="F112" s="54" t="str">
        <f>IF($B112="","",VLOOKUP($B112,'Class. Personale'!$B:$I,5,))</f>
        <v/>
      </c>
      <c r="G112" s="54" t="str">
        <f>IF($B112="","",VLOOKUP($B112,'Class. Personale'!$B:$I,6,))</f>
        <v/>
      </c>
      <c r="H112" s="54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52" t="str">
        <f>IF($B113="","",VLOOKUP($B113,'Class. Personale'!$B:$I,2,))</f>
        <v/>
      </c>
      <c r="D113" s="52" t="str">
        <f>IF($B113="","",VLOOKUP($B113,'Class. Personale'!$B:$I,3,))</f>
        <v/>
      </c>
      <c r="E113" s="53" t="str">
        <f t="shared" si="25"/>
        <v/>
      </c>
      <c r="F113" s="54" t="str">
        <f>IF($B113="","",VLOOKUP($B113,'Class. Personale'!$B:$I,5,))</f>
        <v/>
      </c>
      <c r="G113" s="54" t="str">
        <f>IF($B113="","",VLOOKUP($B113,'Class. Personale'!$B:$I,6,))</f>
        <v/>
      </c>
      <c r="H113" s="54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52" t="str">
        <f>IF($B114="","",VLOOKUP($B114,'Class. Personale'!$B:$I,2,))</f>
        <v/>
      </c>
      <c r="D114" s="52" t="str">
        <f>IF($B114="","",VLOOKUP($B114,'Class. Personale'!$B:$I,3,))</f>
        <v/>
      </c>
      <c r="E114" s="53" t="str">
        <f t="shared" si="25"/>
        <v/>
      </c>
      <c r="F114" s="54" t="str">
        <f>IF($B114="","",VLOOKUP($B114,'Class. Personale'!$B:$I,5,))</f>
        <v/>
      </c>
      <c r="G114" s="54" t="str">
        <f>IF($B114="","",VLOOKUP($B114,'Class. Personale'!$B:$I,6,))</f>
        <v/>
      </c>
      <c r="H114" s="54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52" t="str">
        <f>IF($B115="","",VLOOKUP($B115,'Class. Personale'!$B:$I,2,))</f>
        <v/>
      </c>
      <c r="D115" s="52" t="str">
        <f>IF($B115="","",VLOOKUP($B115,'Class. Personale'!$B:$I,3,))</f>
        <v/>
      </c>
      <c r="E115" s="53" t="str">
        <f t="shared" si="25"/>
        <v/>
      </c>
      <c r="F115" s="54" t="str">
        <f>IF($B115="","",VLOOKUP($B115,'Class. Personale'!$B:$I,5,))</f>
        <v/>
      </c>
      <c r="G115" s="54" t="str">
        <f>IF($B115="","",VLOOKUP($B115,'Class. Personale'!$B:$I,6,))</f>
        <v/>
      </c>
      <c r="H115" s="54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52" t="str">
        <f>IF($B116="","",VLOOKUP($B116,'Class. Personale'!$B:$I,2,))</f>
        <v/>
      </c>
      <c r="D116" s="52" t="str">
        <f>IF($B116="","",VLOOKUP($B116,'Class. Personale'!$B:$I,3,))</f>
        <v/>
      </c>
      <c r="E116" s="53" t="str">
        <f t="shared" si="25"/>
        <v/>
      </c>
      <c r="F116" s="54" t="str">
        <f>IF($B116="","",VLOOKUP($B116,'Class. Personale'!$B:$I,5,))</f>
        <v/>
      </c>
      <c r="G116" s="54" t="str">
        <f>IF($B116="","",VLOOKUP($B116,'Class. Personale'!$B:$I,6,))</f>
        <v/>
      </c>
      <c r="H116" s="54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52" t="str">
        <f>IF($B117="","",VLOOKUP($B117,'Class. Personale'!$B:$I,2,))</f>
        <v/>
      </c>
      <c r="D117" s="52" t="str">
        <f>IF($B117="","",VLOOKUP($B117,'Class. Personale'!$B:$I,3,))</f>
        <v/>
      </c>
      <c r="E117" s="53" t="str">
        <f t="shared" si="25"/>
        <v/>
      </c>
      <c r="F117" s="54" t="str">
        <f>IF($B117="","",VLOOKUP($B117,'Class. Personale'!$B:$I,5,))</f>
        <v/>
      </c>
      <c r="G117" s="54" t="str">
        <f>IF($B117="","",VLOOKUP($B117,'Class. Personale'!$B:$I,6,))</f>
        <v/>
      </c>
      <c r="H117" s="54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52" t="str">
        <f>IF($B118="","",VLOOKUP($B118,'Class. Personale'!$B:$I,2,))</f>
        <v/>
      </c>
      <c r="D118" s="52" t="str">
        <f>IF($B118="","",VLOOKUP($B118,'Class. Personale'!$B:$I,3,))</f>
        <v/>
      </c>
      <c r="E118" s="53" t="str">
        <f t="shared" si="25"/>
        <v/>
      </c>
      <c r="F118" s="54" t="str">
        <f>IF($B118="","",VLOOKUP($B118,'Class. Personale'!$B:$I,5,))</f>
        <v/>
      </c>
      <c r="G118" s="54" t="str">
        <f>IF($B118="","",VLOOKUP($B118,'Class. Personale'!$B:$I,6,))</f>
        <v/>
      </c>
      <c r="H118" s="54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52" t="str">
        <f>IF($B119="","",VLOOKUP($B119,'Class. Personale'!$B:$I,2,))</f>
        <v/>
      </c>
      <c r="D119" s="52" t="str">
        <f>IF($B119="","",VLOOKUP($B119,'Class. Personale'!$B:$I,3,))</f>
        <v/>
      </c>
      <c r="E119" s="53" t="str">
        <f t="shared" si="25"/>
        <v/>
      </c>
      <c r="F119" s="54" t="str">
        <f>IF($B119="","",VLOOKUP($B119,'Class. Personale'!$B:$I,5,))</f>
        <v/>
      </c>
      <c r="G119" s="54" t="str">
        <f>IF($B119="","",VLOOKUP($B119,'Class. Personale'!$B:$I,6,))</f>
        <v/>
      </c>
      <c r="H119" s="54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52" t="str">
        <f>IF($B120="","",VLOOKUP($B120,'Class. Personale'!$B:$I,2,))</f>
        <v/>
      </c>
      <c r="D120" s="52" t="str">
        <f>IF($B120="","",VLOOKUP($B120,'Class. Personale'!$B:$I,3,))</f>
        <v/>
      </c>
      <c r="E120" s="53" t="str">
        <f t="shared" si="25"/>
        <v/>
      </c>
      <c r="F120" s="54" t="str">
        <f>IF($B120="","",VLOOKUP($B120,'Class. Personale'!$B:$I,5,))</f>
        <v/>
      </c>
      <c r="G120" s="54" t="str">
        <f>IF($B120="","",VLOOKUP($B120,'Class. Personale'!$B:$I,6,))</f>
        <v/>
      </c>
      <c r="H120" s="54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52" t="str">
        <f>IF($B121="","",VLOOKUP($B121,'Class. Personale'!$B:$I,2,))</f>
        <v/>
      </c>
      <c r="D121" s="52" t="str">
        <f>IF($B121="","",VLOOKUP($B121,'Class. Personale'!$B:$I,3,))</f>
        <v/>
      </c>
      <c r="E121" s="53" t="str">
        <f t="shared" si="25"/>
        <v/>
      </c>
      <c r="F121" s="54" t="str">
        <f>IF($B121="","",VLOOKUP($B121,'Class. Personale'!$B:$I,5,))</f>
        <v/>
      </c>
      <c r="G121" s="54" t="str">
        <f>IF($B121="","",VLOOKUP($B121,'Class. Personale'!$B:$I,6,))</f>
        <v/>
      </c>
      <c r="H121" s="54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52" t="str">
        <f>IF($B122="","",VLOOKUP($B122,'Class. Personale'!$B:$I,2,))</f>
        <v/>
      </c>
      <c r="D122" s="52" t="str">
        <f>IF($B122="","",VLOOKUP($B122,'Class. Personale'!$B:$I,3,))</f>
        <v/>
      </c>
      <c r="E122" s="53" t="str">
        <f t="shared" si="25"/>
        <v/>
      </c>
      <c r="F122" s="54" t="str">
        <f>IF($B122="","",VLOOKUP($B122,'Class. Personale'!$B:$I,5,))</f>
        <v/>
      </c>
      <c r="G122" s="54" t="str">
        <f>IF($B122="","",VLOOKUP($B122,'Class. Personale'!$B:$I,6,))</f>
        <v/>
      </c>
      <c r="H122" s="54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52" t="str">
        <f>IF($B123="","",VLOOKUP($B123,'Class. Personale'!$B:$I,2,))</f>
        <v/>
      </c>
      <c r="D123" s="52" t="str">
        <f>IF($B123="","",VLOOKUP($B123,'Class. Personale'!$B:$I,3,))</f>
        <v/>
      </c>
      <c r="E123" s="53" t="str">
        <f t="shared" si="25"/>
        <v/>
      </c>
      <c r="F123" s="54" t="str">
        <f>IF($B123="","",VLOOKUP($B123,'Class. Personale'!$B:$I,5,))</f>
        <v/>
      </c>
      <c r="G123" s="54" t="str">
        <f>IF($B123="","",VLOOKUP($B123,'Class. Personale'!$B:$I,6,))</f>
        <v/>
      </c>
      <c r="H123" s="54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52" t="str">
        <f>IF($B124="","",VLOOKUP($B124,'Class. Personale'!$B:$I,2,))</f>
        <v/>
      </c>
      <c r="D124" s="52" t="str">
        <f>IF($B124="","",VLOOKUP($B124,'Class. Personale'!$B:$I,3,))</f>
        <v/>
      </c>
      <c r="E124" s="53" t="str">
        <f t="shared" si="25"/>
        <v/>
      </c>
      <c r="F124" s="54" t="str">
        <f>IF($B124="","",VLOOKUP($B124,'Class. Personale'!$B:$I,5,))</f>
        <v/>
      </c>
      <c r="G124" s="54" t="str">
        <f>IF($B124="","",VLOOKUP($B124,'Class. Personale'!$B:$I,6,))</f>
        <v/>
      </c>
      <c r="H124" s="54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52" t="str">
        <f>IF($B125="","",VLOOKUP($B125,'Class. Personale'!$B:$I,2,))</f>
        <v/>
      </c>
      <c r="D125" s="52" t="str">
        <f>IF($B125="","",VLOOKUP($B125,'Class. Personale'!$B:$I,3,))</f>
        <v/>
      </c>
      <c r="E125" s="53" t="str">
        <f t="shared" si="25"/>
        <v/>
      </c>
      <c r="F125" s="54" t="str">
        <f>IF($B125="","",VLOOKUP($B125,'Class. Personale'!$B:$I,5,))</f>
        <v/>
      </c>
      <c r="G125" s="54" t="str">
        <f>IF($B125="","",VLOOKUP($B125,'Class. Personale'!$B:$I,6,))</f>
        <v/>
      </c>
      <c r="H125" s="54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52" t="str">
        <f>IF($B126="","",VLOOKUP($B126,'Class. Personale'!$B:$I,2,))</f>
        <v/>
      </c>
      <c r="D126" s="52" t="str">
        <f>IF($B126="","",VLOOKUP($B126,'Class. Personale'!$B:$I,3,))</f>
        <v/>
      </c>
      <c r="E126" s="53" t="str">
        <f t="shared" si="25"/>
        <v/>
      </c>
      <c r="F126" s="54" t="str">
        <f>IF($B126="","",VLOOKUP($B126,'Class. Personale'!$B:$I,5,))</f>
        <v/>
      </c>
      <c r="G126" s="54" t="str">
        <f>IF($B126="","",VLOOKUP($B126,'Class. Personale'!$B:$I,6,))</f>
        <v/>
      </c>
      <c r="H126" s="54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52" t="str">
        <f>IF($B127="","",VLOOKUP($B127,'Class. Personale'!$B:$I,2,))</f>
        <v/>
      </c>
      <c r="D127" s="52" t="str">
        <f>IF($B127="","",VLOOKUP($B127,'Class. Personale'!$B:$I,3,))</f>
        <v/>
      </c>
      <c r="E127" s="53" t="str">
        <f t="shared" si="25"/>
        <v/>
      </c>
      <c r="F127" s="54" t="str">
        <f>IF($B127="","",VLOOKUP($B127,'Class. Personale'!$B:$I,5,))</f>
        <v/>
      </c>
      <c r="G127" s="54" t="str">
        <f>IF($B127="","",VLOOKUP($B127,'Class. Personale'!$B:$I,6,))</f>
        <v/>
      </c>
      <c r="H127" s="54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52" t="str">
        <f>IF($B128="","",VLOOKUP($B128,'Class. Personale'!$B:$I,2,))</f>
        <v/>
      </c>
      <c r="D128" s="52" t="str">
        <f>IF($B128="","",VLOOKUP($B128,'Class. Personale'!$B:$I,3,))</f>
        <v/>
      </c>
      <c r="E128" s="53" t="str">
        <f t="shared" si="25"/>
        <v/>
      </c>
      <c r="F128" s="54" t="str">
        <f>IF($B128="","",VLOOKUP($B128,'Class. Personale'!$B:$I,5,))</f>
        <v/>
      </c>
      <c r="G128" s="54" t="str">
        <f>IF($B128="","",VLOOKUP($B128,'Class. Personale'!$B:$I,6,))</f>
        <v/>
      </c>
      <c r="H128" s="54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52" t="str">
        <f>IF($B129="","",VLOOKUP($B129,'Class. Personale'!$B:$I,2,))</f>
        <v/>
      </c>
      <c r="D129" s="52" t="str">
        <f>IF($B129="","",VLOOKUP($B129,'Class. Personale'!$B:$I,3,))</f>
        <v/>
      </c>
      <c r="E129" s="53" t="str">
        <f t="shared" si="25"/>
        <v/>
      </c>
      <c r="F129" s="54" t="str">
        <f>IF($B129="","",VLOOKUP($B129,'Class. Personale'!$B:$I,5,))</f>
        <v/>
      </c>
      <c r="G129" s="54" t="str">
        <f>IF($B129="","",VLOOKUP($B129,'Class. Personale'!$B:$I,6,))</f>
        <v/>
      </c>
      <c r="H129" s="54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52" t="str">
        <f>IF($B130="","",VLOOKUP($B130,'Class. Personale'!$B:$I,2,))</f>
        <v/>
      </c>
      <c r="D130" s="52" t="str">
        <f>IF($B130="","",VLOOKUP($B130,'Class. Personale'!$B:$I,3,))</f>
        <v/>
      </c>
      <c r="E130" s="53" t="str">
        <f t="shared" si="25"/>
        <v/>
      </c>
      <c r="F130" s="54" t="str">
        <f>IF($B130="","",VLOOKUP($B130,'Class. Personale'!$B:$I,5,))</f>
        <v/>
      </c>
      <c r="G130" s="54" t="str">
        <f>IF($B130="","",VLOOKUP($B130,'Class. Personale'!$B:$I,6,))</f>
        <v/>
      </c>
      <c r="H130" s="54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52" t="str">
        <f>IF($B131="","",VLOOKUP($B131,'Class. Personale'!$B:$I,2,))</f>
        <v/>
      </c>
      <c r="D131" s="52" t="str">
        <f>IF($B131="","",VLOOKUP($B131,'Class. Personale'!$B:$I,3,))</f>
        <v/>
      </c>
      <c r="E131" s="53" t="str">
        <f t="shared" ref="E131:E152" si="26">CONCATENATE(C131,D131)</f>
        <v/>
      </c>
      <c r="F131" s="54" t="str">
        <f>IF($B131="","",VLOOKUP($B131,'Class. Personale'!$B:$I,5,))</f>
        <v/>
      </c>
      <c r="G131" s="54" t="str">
        <f>IF($B131="","",VLOOKUP($B131,'Class. Personale'!$B:$I,6,))</f>
        <v/>
      </c>
      <c r="H131" s="54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52" t="str">
        <f>IF($B132="","",VLOOKUP($B132,'Class. Personale'!$B:$I,2,))</f>
        <v/>
      </c>
      <c r="D132" s="52" t="str">
        <f>IF($B132="","",VLOOKUP($B132,'Class. Personale'!$B:$I,3,))</f>
        <v/>
      </c>
      <c r="E132" s="53" t="str">
        <f t="shared" si="26"/>
        <v/>
      </c>
      <c r="F132" s="54" t="str">
        <f>IF($B132="","",VLOOKUP($B132,'Class. Personale'!$B:$I,5,))</f>
        <v/>
      </c>
      <c r="G132" s="54" t="str">
        <f>IF($B132="","",VLOOKUP($B132,'Class. Personale'!$B:$I,6,))</f>
        <v/>
      </c>
      <c r="H132" s="54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52" t="str">
        <f>IF($B133="","",VLOOKUP($B133,'Class. Personale'!$B:$I,2,))</f>
        <v/>
      </c>
      <c r="D133" s="52" t="str">
        <f>IF($B133="","",VLOOKUP($B133,'Class. Personale'!$B:$I,3,))</f>
        <v/>
      </c>
      <c r="E133" s="53" t="str">
        <f t="shared" si="26"/>
        <v/>
      </c>
      <c r="F133" s="54" t="str">
        <f>IF($B133="","",VLOOKUP($B133,'Class. Personale'!$B:$I,5,))</f>
        <v/>
      </c>
      <c r="G133" s="54" t="str">
        <f>IF($B133="","",VLOOKUP($B133,'Class. Personale'!$B:$I,6,))</f>
        <v/>
      </c>
      <c r="H133" s="54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52" t="str">
        <f>IF($B134="","",VLOOKUP($B134,'Class. Personale'!$B:$I,2,))</f>
        <v/>
      </c>
      <c r="D134" s="52" t="str">
        <f>IF($B134="","",VLOOKUP($B134,'Class. Personale'!$B:$I,3,))</f>
        <v/>
      </c>
      <c r="E134" s="53" t="str">
        <f t="shared" si="26"/>
        <v/>
      </c>
      <c r="F134" s="54" t="str">
        <f>IF($B134="","",VLOOKUP($B134,'Class. Personale'!$B:$I,5,))</f>
        <v/>
      </c>
      <c r="G134" s="54" t="str">
        <f>IF($B134="","",VLOOKUP($B134,'Class. Personale'!$B:$I,6,))</f>
        <v/>
      </c>
      <c r="H134" s="54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52" t="str">
        <f>IF($B135="","",VLOOKUP($B135,'Class. Personale'!$B:$I,2,))</f>
        <v/>
      </c>
      <c r="D135" s="52" t="str">
        <f>IF($B135="","",VLOOKUP($B135,'Class. Personale'!$B:$I,3,))</f>
        <v/>
      </c>
      <c r="E135" s="53" t="str">
        <f t="shared" si="26"/>
        <v/>
      </c>
      <c r="F135" s="54" t="str">
        <f>IF($B135="","",VLOOKUP($B135,'Class. Personale'!$B:$I,5,))</f>
        <v/>
      </c>
      <c r="G135" s="54" t="str">
        <f>IF($B135="","",VLOOKUP($B135,'Class. Personale'!$B:$I,6,))</f>
        <v/>
      </c>
      <c r="H135" s="54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52" t="str">
        <f>IF($B136="","",VLOOKUP($B136,'Class. Personale'!$B:$I,2,))</f>
        <v/>
      </c>
      <c r="D136" s="52" t="str">
        <f>IF($B136="","",VLOOKUP($B136,'Class. Personale'!$B:$I,3,))</f>
        <v/>
      </c>
      <c r="E136" s="53" t="str">
        <f t="shared" si="26"/>
        <v/>
      </c>
      <c r="F136" s="54" t="str">
        <f>IF($B136="","",VLOOKUP($B136,'Class. Personale'!$B:$I,5,))</f>
        <v/>
      </c>
      <c r="G136" s="54" t="str">
        <f>IF($B136="","",VLOOKUP($B136,'Class. Personale'!$B:$I,6,))</f>
        <v/>
      </c>
      <c r="H136" s="54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52" t="str">
        <f>IF($B137="","",VLOOKUP($B137,'Class. Personale'!$B:$I,2,))</f>
        <v/>
      </c>
      <c r="D137" s="52" t="str">
        <f>IF($B137="","",VLOOKUP($B137,'Class. Personale'!$B:$I,3,))</f>
        <v/>
      </c>
      <c r="E137" s="53" t="str">
        <f t="shared" si="26"/>
        <v/>
      </c>
      <c r="F137" s="54" t="str">
        <f>IF($B137="","",VLOOKUP($B137,'Class. Personale'!$B:$I,5,))</f>
        <v/>
      </c>
      <c r="G137" s="54" t="str">
        <f>IF($B137="","",VLOOKUP($B137,'Class. Personale'!$B:$I,6,))</f>
        <v/>
      </c>
      <c r="H137" s="54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52" t="str">
        <f>IF($B138="","",VLOOKUP($B138,'Class. Personale'!$B:$I,2,))</f>
        <v/>
      </c>
      <c r="D138" s="52" t="str">
        <f>IF($B138="","",VLOOKUP($B138,'Class. Personale'!$B:$I,3,))</f>
        <v/>
      </c>
      <c r="E138" s="53" t="str">
        <f t="shared" si="26"/>
        <v/>
      </c>
      <c r="F138" s="54" t="str">
        <f>IF($B138="","",VLOOKUP($B138,'Class. Personale'!$B:$I,5,))</f>
        <v/>
      </c>
      <c r="G138" s="54" t="str">
        <f>IF($B138="","",VLOOKUP($B138,'Class. Personale'!$B:$I,6,))</f>
        <v/>
      </c>
      <c r="H138" s="54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52" t="str">
        <f>IF($B139="","",VLOOKUP($B139,'Class. Personale'!$B:$I,2,))</f>
        <v/>
      </c>
      <c r="D139" s="52" t="str">
        <f>IF($B139="","",VLOOKUP($B139,'Class. Personale'!$B:$I,3,))</f>
        <v/>
      </c>
      <c r="E139" s="53" t="str">
        <f t="shared" si="26"/>
        <v/>
      </c>
      <c r="F139" s="54" t="str">
        <f>IF($B139="","",VLOOKUP($B139,'Class. Personale'!$B:$I,5,))</f>
        <v/>
      </c>
      <c r="G139" s="54" t="str">
        <f>IF($B139="","",VLOOKUP($B139,'Class. Personale'!$B:$I,6,))</f>
        <v/>
      </c>
      <c r="H139" s="54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52" t="str">
        <f>IF($B140="","",VLOOKUP($B140,'Class. Personale'!$B:$I,2,))</f>
        <v/>
      </c>
      <c r="D140" s="52" t="str">
        <f>IF($B140="","",VLOOKUP($B140,'Class. Personale'!$B:$I,3,))</f>
        <v/>
      </c>
      <c r="E140" s="53" t="str">
        <f t="shared" si="26"/>
        <v/>
      </c>
      <c r="F140" s="54" t="str">
        <f>IF($B140="","",VLOOKUP($B140,'Class. Personale'!$B:$I,5,))</f>
        <v/>
      </c>
      <c r="G140" s="54" t="str">
        <f>IF($B140="","",VLOOKUP($B140,'Class. Personale'!$B:$I,6,))</f>
        <v/>
      </c>
      <c r="H140" s="54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52" t="str">
        <f>IF($B141="","",VLOOKUP($B141,'Class. Personale'!$B:$I,2,))</f>
        <v/>
      </c>
      <c r="D141" s="52" t="str">
        <f>IF($B141="","",VLOOKUP($B141,'Class. Personale'!$B:$I,3,))</f>
        <v/>
      </c>
      <c r="E141" s="53" t="str">
        <f t="shared" si="26"/>
        <v/>
      </c>
      <c r="F141" s="54" t="str">
        <f>IF($B141="","",VLOOKUP($B141,'Class. Personale'!$B:$I,5,))</f>
        <v/>
      </c>
      <c r="G141" s="54" t="str">
        <f>IF($B141="","",VLOOKUP($B141,'Class. Personale'!$B:$I,6,))</f>
        <v/>
      </c>
      <c r="H141" s="54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52" t="str">
        <f>IF($B142="","",VLOOKUP($B142,'Class. Personale'!$B:$I,2,))</f>
        <v/>
      </c>
      <c r="D142" s="52" t="str">
        <f>IF($B142="","",VLOOKUP($B142,'Class. Personale'!$B:$I,3,))</f>
        <v/>
      </c>
      <c r="E142" s="53" t="str">
        <f t="shared" si="26"/>
        <v/>
      </c>
      <c r="F142" s="54" t="str">
        <f>IF($B142="","",VLOOKUP($B142,'Class. Personale'!$B:$I,5,))</f>
        <v/>
      </c>
      <c r="G142" s="54" t="str">
        <f>IF($B142="","",VLOOKUP($B142,'Class. Personale'!$B:$I,6,))</f>
        <v/>
      </c>
      <c r="H142" s="54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52" t="str">
        <f>IF($B143="","",VLOOKUP($B143,'Class. Personale'!$B:$I,2,))</f>
        <v/>
      </c>
      <c r="D143" s="52" t="str">
        <f>IF($B143="","",VLOOKUP($B143,'Class. Personale'!$B:$I,3,))</f>
        <v/>
      </c>
      <c r="E143" s="53" t="str">
        <f t="shared" si="26"/>
        <v/>
      </c>
      <c r="F143" s="54" t="str">
        <f>IF($B143="","",VLOOKUP($B143,'Class. Personale'!$B:$I,5,))</f>
        <v/>
      </c>
      <c r="G143" s="54" t="str">
        <f>IF($B143="","",VLOOKUP($B143,'Class. Personale'!$B:$I,6,))</f>
        <v/>
      </c>
      <c r="H143" s="54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52" t="str">
        <f>IF($B144="","",VLOOKUP($B144,'Class. Personale'!$B:$I,2,))</f>
        <v/>
      </c>
      <c r="D144" s="52" t="str">
        <f>IF($B144="","",VLOOKUP($B144,'Class. Personale'!$B:$I,3,))</f>
        <v/>
      </c>
      <c r="E144" s="53" t="str">
        <f t="shared" si="26"/>
        <v/>
      </c>
      <c r="F144" s="54" t="str">
        <f>IF($B144="","",VLOOKUP($B144,'Class. Personale'!$B:$I,5,))</f>
        <v/>
      </c>
      <c r="G144" s="54" t="str">
        <f>IF($B144="","",VLOOKUP($B144,'Class. Personale'!$B:$I,6,))</f>
        <v/>
      </c>
      <c r="H144" s="54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52" t="str">
        <f>IF($B145="","",VLOOKUP($B145,'Class. Personale'!$B:$I,2,))</f>
        <v/>
      </c>
      <c r="D145" s="52" t="str">
        <f>IF($B145="","",VLOOKUP($B145,'Class. Personale'!$B:$I,3,))</f>
        <v/>
      </c>
      <c r="E145" s="53" t="str">
        <f t="shared" si="26"/>
        <v/>
      </c>
      <c r="F145" s="54" t="str">
        <f>IF($B145="","",VLOOKUP($B145,'Class. Personale'!$B:$I,5,))</f>
        <v/>
      </c>
      <c r="G145" s="54" t="str">
        <f>IF($B145="","",VLOOKUP($B145,'Class. Personale'!$B:$I,6,))</f>
        <v/>
      </c>
      <c r="H145" s="54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52" t="str">
        <f>IF($B146="","",VLOOKUP($B146,'Class. Personale'!$B:$I,2,))</f>
        <v/>
      </c>
      <c r="D146" s="52" t="str">
        <f>IF($B146="","",VLOOKUP($B146,'Class. Personale'!$B:$I,3,))</f>
        <v/>
      </c>
      <c r="E146" s="53" t="str">
        <f t="shared" si="26"/>
        <v/>
      </c>
      <c r="F146" s="54" t="str">
        <f>IF($B146="","",VLOOKUP($B146,'Class. Personale'!$B:$I,5,))</f>
        <v/>
      </c>
      <c r="G146" s="54" t="str">
        <f>IF($B146="","",VLOOKUP($B146,'Class. Personale'!$B:$I,6,))</f>
        <v/>
      </c>
      <c r="H146" s="54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52" t="str">
        <f>IF($B147="","",VLOOKUP($B147,'Class. Personale'!$B:$I,2,))</f>
        <v/>
      </c>
      <c r="D147" s="52" t="str">
        <f>IF($B147="","",VLOOKUP($B147,'Class. Personale'!$B:$I,3,))</f>
        <v/>
      </c>
      <c r="E147" s="53" t="str">
        <f t="shared" si="26"/>
        <v/>
      </c>
      <c r="F147" s="54" t="str">
        <f>IF($B147="","",VLOOKUP($B147,'Class. Personale'!$B:$I,5,))</f>
        <v/>
      </c>
      <c r="G147" s="54" t="str">
        <f>IF($B147="","",VLOOKUP($B147,'Class. Personale'!$B:$I,6,))</f>
        <v/>
      </c>
      <c r="H147" s="54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52" t="str">
        <f>IF($B148="","",VLOOKUP($B148,'Class. Personale'!$B:$I,2,))</f>
        <v/>
      </c>
      <c r="D148" s="52" t="str">
        <f>IF($B148="","",VLOOKUP($B148,'Class. Personale'!$B:$I,3,))</f>
        <v/>
      </c>
      <c r="E148" s="53" t="str">
        <f t="shared" si="26"/>
        <v/>
      </c>
      <c r="F148" s="54" t="str">
        <f>IF($B148="","",VLOOKUP($B148,'Class. Personale'!$B:$I,5,))</f>
        <v/>
      </c>
      <c r="G148" s="54" t="str">
        <f>IF($B148="","",VLOOKUP($B148,'Class. Personale'!$B:$I,6,))</f>
        <v/>
      </c>
      <c r="H148" s="54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52" t="str">
        <f>IF($B149="","",VLOOKUP($B149,'Class. Personale'!$B:$I,2,))</f>
        <v/>
      </c>
      <c r="D149" s="52" t="str">
        <f>IF($B149="","",VLOOKUP($B149,'Class. Personale'!$B:$I,3,))</f>
        <v/>
      </c>
      <c r="E149" s="53" t="str">
        <f t="shared" si="26"/>
        <v/>
      </c>
      <c r="F149" s="54" t="str">
        <f>IF($B149="","",VLOOKUP($B149,'Class. Personale'!$B:$I,5,))</f>
        <v/>
      </c>
      <c r="G149" s="54" t="str">
        <f>IF($B149="","",VLOOKUP($B149,'Class. Personale'!$B:$I,6,))</f>
        <v/>
      </c>
      <c r="H149" s="54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52" t="str">
        <f>IF($B150="","",VLOOKUP($B150,'Class. Personale'!$B:$I,2,))</f>
        <v/>
      </c>
      <c r="D150" s="52" t="str">
        <f>IF($B150="","",VLOOKUP($B150,'Class. Personale'!$B:$I,3,))</f>
        <v/>
      </c>
      <c r="E150" s="53" t="str">
        <f t="shared" si="26"/>
        <v/>
      </c>
      <c r="F150" s="54" t="str">
        <f>IF($B150="","",VLOOKUP($B150,'Class. Personale'!$B:$I,5,))</f>
        <v/>
      </c>
      <c r="G150" s="54" t="str">
        <f>IF($B150="","",VLOOKUP($B150,'Class. Personale'!$B:$I,6,))</f>
        <v/>
      </c>
      <c r="H150" s="54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52" t="str">
        <f>IF($B151="","",VLOOKUP($B151,'Class. Personale'!$B:$I,2,))</f>
        <v/>
      </c>
      <c r="D151" s="52" t="str">
        <f>IF($B151="","",VLOOKUP($B151,'Class. Personale'!$B:$I,3,))</f>
        <v/>
      </c>
      <c r="E151" s="53" t="str">
        <f t="shared" si="26"/>
        <v/>
      </c>
      <c r="F151" s="54" t="str">
        <f>IF($B151="","",VLOOKUP($B151,'Class. Personale'!$B:$I,5,))</f>
        <v/>
      </c>
      <c r="G151" s="54" t="str">
        <f>IF($B151="","",VLOOKUP($B151,'Class. Personale'!$B:$I,6,))</f>
        <v/>
      </c>
      <c r="H151" s="54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52" t="str">
        <f>IF($B152="","",VLOOKUP($B152,'Class. Personale'!$B:$I,2,))</f>
        <v/>
      </c>
      <c r="D152" s="52" t="str">
        <f>IF($B152="","",VLOOKUP($B152,'Class. Personale'!$B:$I,3,))</f>
        <v/>
      </c>
      <c r="E152" s="53" t="str">
        <f t="shared" si="26"/>
        <v/>
      </c>
      <c r="F152" s="54" t="str">
        <f>IF($B152="","",VLOOKUP($B152,'Class. Personale'!$B:$I,5,))</f>
        <v/>
      </c>
      <c r="G152" s="54" t="str">
        <f>IF($B152="","",VLOOKUP($B152,'Class. Personale'!$B:$I,6,))</f>
        <v/>
      </c>
      <c r="H152" s="54" t="str">
        <f>IF($B152="","",VLOOKUP($B152,'Class. Personale'!$B:$I,7,))</f>
        <v/>
      </c>
      <c r="K152" s="32">
        <v>851</v>
      </c>
    </row>
    <row r="153" spans="1:11" x14ac:dyDescent="0.15">
      <c r="E153" s="55"/>
      <c r="H153" s="58"/>
      <c r="K153" s="32">
        <v>850</v>
      </c>
    </row>
    <row r="154" spans="1:11" x14ac:dyDescent="0.15">
      <c r="C154" s="59"/>
      <c r="D154" s="59"/>
      <c r="E154" s="60"/>
      <c r="F154" s="61"/>
      <c r="G154" s="61"/>
      <c r="H154" s="61"/>
      <c r="K154" s="32">
        <v>849</v>
      </c>
    </row>
    <row r="155" spans="1:11" x14ac:dyDescent="0.15">
      <c r="C155" s="59"/>
      <c r="D155" s="59"/>
      <c r="E155" s="60"/>
      <c r="F155" s="61"/>
      <c r="G155" s="61"/>
      <c r="H155" s="61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5:11" x14ac:dyDescent="0.15">
      <c r="E161" s="55"/>
      <c r="K161" s="32">
        <v>842</v>
      </c>
    </row>
    <row r="162" spans="5:11" x14ac:dyDescent="0.15">
      <c r="E162" s="55"/>
      <c r="K162" s="32">
        <v>841</v>
      </c>
    </row>
    <row r="163" spans="5:11" x14ac:dyDescent="0.15">
      <c r="E163" s="55"/>
      <c r="K163" s="32">
        <v>840</v>
      </c>
    </row>
    <row r="164" spans="5:11" x14ac:dyDescent="0.15">
      <c r="E164" s="55"/>
      <c r="K164" s="32">
        <v>839</v>
      </c>
    </row>
    <row r="165" spans="5:11" x14ac:dyDescent="0.15">
      <c r="E165" s="55"/>
      <c r="K165" s="32">
        <v>838</v>
      </c>
    </row>
    <row r="166" spans="5:11" x14ac:dyDescent="0.15">
      <c r="E166" s="55"/>
      <c r="K166" s="32">
        <v>837</v>
      </c>
    </row>
    <row r="167" spans="5:11" x14ac:dyDescent="0.15">
      <c r="E167" s="55"/>
      <c r="K167" s="32">
        <v>836</v>
      </c>
    </row>
    <row r="168" spans="5:11" x14ac:dyDescent="0.15">
      <c r="E168" s="55"/>
      <c r="K168" s="32">
        <v>835</v>
      </c>
    </row>
    <row r="169" spans="5:11" x14ac:dyDescent="0.15">
      <c r="E169" s="55"/>
      <c r="K169" s="32">
        <v>834</v>
      </c>
    </row>
    <row r="170" spans="5:11" x14ac:dyDescent="0.15">
      <c r="E170" s="55"/>
      <c r="K170" s="32">
        <v>833</v>
      </c>
    </row>
    <row r="171" spans="5:11" x14ac:dyDescent="0.15">
      <c r="E171" s="55"/>
      <c r="K171" s="32">
        <v>832</v>
      </c>
    </row>
    <row r="172" spans="5:11" x14ac:dyDescent="0.15">
      <c r="E172" s="55"/>
      <c r="K172" s="32">
        <v>831</v>
      </c>
    </row>
    <row r="173" spans="5:11" x14ac:dyDescent="0.15">
      <c r="E173" s="55"/>
      <c r="K173" s="32">
        <v>830</v>
      </c>
    </row>
    <row r="174" spans="5:11" x14ac:dyDescent="0.15">
      <c r="E174" s="55"/>
      <c r="K174" s="32">
        <v>829</v>
      </c>
    </row>
    <row r="175" spans="5:11" x14ac:dyDescent="0.15">
      <c r="E175" s="55"/>
      <c r="K175" s="32">
        <v>828</v>
      </c>
    </row>
    <row r="176" spans="5:11" x14ac:dyDescent="0.15">
      <c r="E176" s="55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topLeftCell="B1" workbookViewId="0">
      <pane ySplit="2" topLeftCell="A3" activePane="bottomLeft" state="frozen"/>
      <selection activeCell="C2" sqref="C2"/>
      <selection pane="bottomLeft" activeCell="J7" sqref="J7"/>
    </sheetView>
  </sheetViews>
  <sheetFormatPr baseColWidth="10" defaultColWidth="11.5" defaultRowHeight="13" x14ac:dyDescent="0.15"/>
  <cols>
    <col min="1" max="1" width="3" style="47" customWidth="1"/>
    <col min="2" max="2" width="5.5" style="32" bestFit="1" customWidth="1"/>
    <col min="3" max="3" width="23.1640625" style="49" customWidth="1"/>
    <col min="4" max="4" width="15.5" style="49" bestFit="1" customWidth="1"/>
    <col min="5" max="5" width="26.33203125" style="50" bestFit="1" customWidth="1"/>
    <col min="6" max="6" width="8.6640625" style="47" bestFit="1" customWidth="1"/>
    <col min="7" max="8" width="9.5" style="47" customWidth="1"/>
    <col min="9" max="9" width="11.5" style="43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17</v>
      </c>
      <c r="M1" s="73">
        <f t="shared" si="0"/>
        <v>18</v>
      </c>
      <c r="N1" s="73">
        <f t="shared" si="0"/>
        <v>4</v>
      </c>
      <c r="O1" s="73">
        <f t="shared" si="0"/>
        <v>39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0</v>
      </c>
      <c r="T1" s="73">
        <f t="shared" si="0"/>
        <v>0</v>
      </c>
      <c r="U1" s="73">
        <f t="shared" si="0"/>
        <v>4</v>
      </c>
      <c r="V1" s="73">
        <f t="shared" si="0"/>
        <v>23</v>
      </c>
      <c r="W1" s="73">
        <f t="shared" si="0"/>
        <v>11</v>
      </c>
      <c r="X1" s="73">
        <f t="shared" si="0"/>
        <v>17</v>
      </c>
      <c r="Y1" s="73">
        <f t="shared" si="0"/>
        <v>0</v>
      </c>
      <c r="Z1" s="73">
        <f t="shared" si="0"/>
        <v>5</v>
      </c>
      <c r="AA1" s="73">
        <f t="shared" si="0"/>
        <v>18</v>
      </c>
      <c r="AB1" s="73">
        <f t="shared" si="0"/>
        <v>0</v>
      </c>
      <c r="AC1" s="73">
        <f t="shared" si="0"/>
        <v>0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1030</v>
      </c>
      <c r="C3" s="49" t="str">
        <f>IF($B3="","",VLOOKUP($B3,'Class. Personale'!$B:$I,2,))</f>
        <v>MANGANO</v>
      </c>
      <c r="D3" s="49" t="str">
        <f>IF($B3="","",VLOOKUP($B3,'Class. Personale'!$B:$I,3,))</f>
        <v>CHLOE</v>
      </c>
      <c r="E3" s="53" t="str">
        <f t="shared" ref="E3:E34" si="1">CONCATENATE(C3,D3)</f>
        <v>MANGANOCHLOE</v>
      </c>
      <c r="F3" s="47" t="str">
        <f>IF($B3="","",VLOOKUP($B3,'Class. Personale'!$B:$I,5,))</f>
        <v>DON</v>
      </c>
      <c r="G3" s="47" t="str">
        <f>IF($B3="","",VLOOKUP($B3,'Class. Personale'!$B:$I,6,))</f>
        <v>VV</v>
      </c>
      <c r="H3" s="47" t="str">
        <f>IF($B3="","",VLOOKUP($B3,'Class. Personale'!$B:$I,7,))</f>
        <v>IV</v>
      </c>
      <c r="I3" s="43">
        <v>4.2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>IF($F3="","",IF($F3="BOT",$J3,""))</f>
        <v/>
      </c>
      <c r="U3" s="32" t="str">
        <f t="shared" ref="U3:U33" si="8">IF($F3="","",IF($F3="DEA",$J3,""))</f>
        <v/>
      </c>
      <c r="V3" s="32">
        <f t="shared" ref="V3:V33" si="9">IF($F3="","",IF($F3="DON",$J3,""))</f>
        <v>12</v>
      </c>
      <c r="W3" s="32" t="str">
        <f t="shared" ref="W3:W33" si="10">IF($F3="","",IF($F3="MAR",$J3,""))</f>
        <v/>
      </c>
      <c r="X3" s="32" t="str">
        <f t="shared" ref="X3:X33" si="11">IF($F3="","",IF($F3="RAM",$J3,""))</f>
        <v/>
      </c>
      <c r="Y3" s="32" t="str">
        <f t="shared" ref="Y3:Y33" si="12">IF($F3="","",IF($F3="RIC",$J3,""))</f>
        <v/>
      </c>
      <c r="Z3" s="32" t="str">
        <f t="shared" ref="Z3:Z33" si="13">IF($F3="","",IF($F3="RMA",$J3,""))</f>
        <v/>
      </c>
      <c r="AA3" s="32" t="str">
        <f t="shared" ref="AA3:AA33" si="14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5">IF($F3="","",IF($F3="TRO",$J3,""))</f>
        <v/>
      </c>
    </row>
    <row r="4" spans="1:30" ht="15" customHeight="1" x14ac:dyDescent="0.15">
      <c r="A4" s="47">
        <v>2</v>
      </c>
      <c r="B4" s="32">
        <v>1064</v>
      </c>
      <c r="C4" s="49" t="str">
        <f>IF($B4="","",VLOOKUP($B4,'Class. Personale'!$B:$I,2,))</f>
        <v>GIANNINI</v>
      </c>
      <c r="D4" s="49" t="str">
        <f>IF($B4="","",VLOOKUP($B4,'Class. Personale'!$B:$I,3,))</f>
        <v>SOFIA</v>
      </c>
      <c r="E4" s="53" t="str">
        <f t="shared" si="1"/>
        <v>GIANNINISOFIA</v>
      </c>
      <c r="F4" s="47" t="str">
        <f>IF($B4="","",VLOOKUP($B4,'Class. Personale'!$B:$I,5,))</f>
        <v>VID</v>
      </c>
      <c r="G4" s="47" t="str">
        <f>IF($B4="","",VLOOKUP($B4,'Class. Personale'!$B:$I,6,))</f>
        <v>VF</v>
      </c>
      <c r="H4" s="47" t="str">
        <f>IF($B4="","",VLOOKUP($B4,'Class. Personale'!$B:$I,7,))</f>
        <v>IV</v>
      </c>
      <c r="I4" s="43">
        <v>4.04</v>
      </c>
      <c r="J4" s="33">
        <v>11</v>
      </c>
      <c r="K4" s="32">
        <v>999</v>
      </c>
      <c r="L4" s="32" t="str">
        <f t="shared" si="2"/>
        <v/>
      </c>
      <c r="M4" s="32">
        <f t="shared" si="3"/>
        <v>11</v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6">IF($F4="","",IF($F4="DCO",$J4,""))</f>
        <v/>
      </c>
      <c r="S4" s="32" t="str">
        <f t="shared" ref="S4:S33" si="17">IF($G4="","",IF($G4="ICG",$J4,""))</f>
        <v/>
      </c>
      <c r="T4" s="32" t="str">
        <f t="shared" ref="T4:T33" si="18">IF($F4="","",IF($F4="BOT",$J4,""))</f>
        <v/>
      </c>
      <c r="U4" s="32" t="str">
        <f t="shared" si="8"/>
        <v/>
      </c>
      <c r="V4" s="32" t="str">
        <f t="shared" si="9"/>
        <v/>
      </c>
      <c r="W4" s="32" t="str">
        <f t="shared" si="10"/>
        <v/>
      </c>
      <c r="X4" s="32" t="str">
        <f t="shared" si="11"/>
        <v/>
      </c>
      <c r="Y4" s="32" t="str">
        <f t="shared" si="12"/>
        <v/>
      </c>
      <c r="Z4" s="32" t="str">
        <f t="shared" si="13"/>
        <v/>
      </c>
      <c r="AA4" s="32">
        <f t="shared" si="14"/>
        <v>11</v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5"/>
        <v/>
      </c>
    </row>
    <row r="5" spans="1:30" ht="15" customHeight="1" x14ac:dyDescent="0.15">
      <c r="A5" s="47">
        <v>3</v>
      </c>
      <c r="B5" s="32">
        <v>1081</v>
      </c>
      <c r="C5" s="49" t="str">
        <f>IF($B5="","",VLOOKUP($B5,'Class. Personale'!$B:$I,2,))</f>
        <v>FARACI</v>
      </c>
      <c r="D5" s="49" t="str">
        <f>IF($B5="","",VLOOKUP($B5,'Class. Personale'!$B:$I,3,))</f>
        <v>BEATRICE</v>
      </c>
      <c r="E5" s="53" t="str">
        <f t="shared" si="1"/>
        <v>FARACIBEATRICE</v>
      </c>
      <c r="F5" s="47" t="str">
        <f>IF($B5="","",VLOOKUP($B5,'Class. Personale'!$B:$I,5,))</f>
        <v>RAM</v>
      </c>
      <c r="G5" s="47" t="str">
        <f>IF($B5="","",VLOOKUP($B5,'Class. Personale'!$B:$I,6,))</f>
        <v>AB</v>
      </c>
      <c r="H5" s="47" t="str">
        <f>IF($B5="","",VLOOKUP($B5,'Class. Personale'!$B:$I,7,))</f>
        <v>IV</v>
      </c>
      <c r="I5" s="44">
        <v>3.85</v>
      </c>
      <c r="J5" s="33">
        <v>10</v>
      </c>
      <c r="K5" s="32">
        <v>998</v>
      </c>
      <c r="L5" s="32">
        <f t="shared" si="2"/>
        <v>10</v>
      </c>
      <c r="M5" s="32" t="str">
        <f t="shared" si="3"/>
        <v/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6"/>
        <v/>
      </c>
      <c r="S5" s="32" t="str">
        <f t="shared" si="17"/>
        <v/>
      </c>
      <c r="T5" s="32" t="str">
        <f t="shared" si="18"/>
        <v/>
      </c>
      <c r="U5" s="32" t="str">
        <f t="shared" si="8"/>
        <v/>
      </c>
      <c r="V5" s="32" t="str">
        <f t="shared" si="9"/>
        <v/>
      </c>
      <c r="W5" s="32" t="str">
        <f t="shared" si="10"/>
        <v/>
      </c>
      <c r="X5" s="32">
        <f t="shared" si="11"/>
        <v>10</v>
      </c>
      <c r="Y5" s="32" t="str">
        <f t="shared" si="12"/>
        <v/>
      </c>
      <c r="Z5" s="32" t="str">
        <f t="shared" si="13"/>
        <v/>
      </c>
      <c r="AA5" s="32" t="str">
        <f t="shared" si="14"/>
        <v/>
      </c>
      <c r="AB5" s="32" t="str">
        <f t="shared" si="19"/>
        <v/>
      </c>
      <c r="AC5" s="32" t="str">
        <f t="shared" si="20"/>
        <v/>
      </c>
      <c r="AD5" s="32" t="str">
        <f t="shared" si="15"/>
        <v/>
      </c>
    </row>
    <row r="6" spans="1:30" ht="15" customHeight="1" x14ac:dyDescent="0.15">
      <c r="A6" s="47">
        <v>4</v>
      </c>
      <c r="B6" s="32">
        <v>1036</v>
      </c>
      <c r="C6" s="49" t="str">
        <f>IF($B6="","",VLOOKUP($B6,'Class. Personale'!$B:$I,2,))</f>
        <v>GOZZINI</v>
      </c>
      <c r="D6" s="49" t="str">
        <f>IF($B6="","",VLOOKUP($B6,'Class. Personale'!$B:$I,3,))</f>
        <v>ANITA</v>
      </c>
      <c r="E6" s="53" t="str">
        <f t="shared" si="1"/>
        <v>GOZZINIANITA</v>
      </c>
      <c r="F6" s="47" t="str">
        <f>IF($B6="","",VLOOKUP($B6,'Class. Personale'!$B:$I,5,))</f>
        <v>MAR</v>
      </c>
      <c r="G6" s="47" t="str">
        <f>IF($B6="","",VLOOKUP($B6,'Class. Personale'!$B:$I,6,))</f>
        <v>VV</v>
      </c>
      <c r="H6" s="47" t="str">
        <f>IF($B6="","",VLOOKUP($B6,'Class. Personale'!$B:$I,7,))</f>
        <v>IV</v>
      </c>
      <c r="I6" s="44">
        <v>3.78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6"/>
        <v/>
      </c>
      <c r="S6" s="32" t="str">
        <f t="shared" si="17"/>
        <v/>
      </c>
      <c r="T6" s="32" t="str">
        <f t="shared" si="18"/>
        <v/>
      </c>
      <c r="U6" s="32" t="str">
        <f t="shared" si="8"/>
        <v/>
      </c>
      <c r="V6" s="32" t="str">
        <f t="shared" si="9"/>
        <v/>
      </c>
      <c r="W6" s="32">
        <f t="shared" si="10"/>
        <v>9</v>
      </c>
      <c r="X6" s="32" t="str">
        <f t="shared" si="11"/>
        <v/>
      </c>
      <c r="Y6" s="32" t="str">
        <f t="shared" si="12"/>
        <v/>
      </c>
      <c r="Z6" s="32" t="str">
        <f t="shared" si="13"/>
        <v/>
      </c>
      <c r="AA6" s="32" t="str">
        <f t="shared" si="14"/>
        <v/>
      </c>
      <c r="AB6" s="32" t="str">
        <f t="shared" si="19"/>
        <v/>
      </c>
      <c r="AC6" s="32" t="str">
        <f t="shared" si="20"/>
        <v/>
      </c>
      <c r="AD6" s="32" t="str">
        <f t="shared" si="15"/>
        <v/>
      </c>
    </row>
    <row r="7" spans="1:30" ht="15" customHeight="1" x14ac:dyDescent="0.15">
      <c r="A7" s="47">
        <v>5</v>
      </c>
      <c r="B7" s="32">
        <v>1034</v>
      </c>
      <c r="C7" s="49" t="str">
        <f>IF($B7="","",VLOOKUP($B7,'Class. Personale'!$B:$I,2,))</f>
        <v>PANETTA</v>
      </c>
      <c r="D7" s="49" t="str">
        <f>IF($B7="","",VLOOKUP($B7,'Class. Personale'!$B:$I,3,))</f>
        <v>SOFIA</v>
      </c>
      <c r="E7" s="53" t="str">
        <f t="shared" si="1"/>
        <v>PANETTASOFIA</v>
      </c>
      <c r="F7" s="47" t="str">
        <f>IF($B7="","",VLOOKUP($B7,'Class. Personale'!$B:$I,5,))</f>
        <v>DON</v>
      </c>
      <c r="G7" s="47" t="str">
        <f>IF($B7="","",VLOOKUP($B7,'Class. Personale'!$B:$I,6,))</f>
        <v>VV</v>
      </c>
      <c r="H7" s="47" t="str">
        <f>IF($B7="","",VLOOKUP($B7,'Class. Personale'!$B:$I,7,))</f>
        <v>IV</v>
      </c>
      <c r="I7" s="44">
        <v>3.73</v>
      </c>
      <c r="J7" s="33">
        <v>8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>
        <f t="shared" si="5"/>
        <v>8</v>
      </c>
      <c r="P7" s="32" t="str">
        <f t="shared" si="6"/>
        <v/>
      </c>
      <c r="Q7" s="32" t="str">
        <f t="shared" si="7"/>
        <v/>
      </c>
      <c r="R7" s="32" t="str">
        <f t="shared" si="16"/>
        <v/>
      </c>
      <c r="S7" s="32" t="str">
        <f t="shared" si="17"/>
        <v/>
      </c>
      <c r="T7" s="32" t="str">
        <f t="shared" si="18"/>
        <v/>
      </c>
      <c r="U7" s="32" t="str">
        <f t="shared" si="8"/>
        <v/>
      </c>
      <c r="V7" s="32">
        <f t="shared" si="9"/>
        <v>8</v>
      </c>
      <c r="W7" s="32" t="str">
        <f t="shared" si="10"/>
        <v/>
      </c>
      <c r="X7" s="32" t="str">
        <f t="shared" si="11"/>
        <v/>
      </c>
      <c r="Y7" s="32" t="str">
        <f t="shared" si="12"/>
        <v/>
      </c>
      <c r="Z7" s="32" t="str">
        <f t="shared" si="13"/>
        <v/>
      </c>
      <c r="AA7" s="32" t="str">
        <f t="shared" si="14"/>
        <v/>
      </c>
      <c r="AB7" s="32" t="str">
        <f t="shared" si="19"/>
        <v/>
      </c>
      <c r="AC7" s="32" t="str">
        <f t="shared" si="20"/>
        <v/>
      </c>
      <c r="AD7" s="32" t="str">
        <f t="shared" si="15"/>
        <v/>
      </c>
    </row>
    <row r="8" spans="1:30" ht="15" customHeight="1" x14ac:dyDescent="0.15">
      <c r="A8" s="47">
        <v>6</v>
      </c>
      <c r="B8" s="32">
        <v>1082</v>
      </c>
      <c r="C8" s="49" t="str">
        <f>IF($B8="","",VLOOKUP($B8,'Class. Personale'!$B:$I,2,))</f>
        <v>NEGRINI</v>
      </c>
      <c r="D8" s="49" t="str">
        <f>IF($B8="","",VLOOKUP($B8,'Class. Personale'!$B:$I,3,))</f>
        <v>REBECCA</v>
      </c>
      <c r="E8" s="53" t="str">
        <f t="shared" si="1"/>
        <v>NEGRINIREBECCA</v>
      </c>
      <c r="F8" s="47" t="str">
        <f>IF($B8="","",VLOOKUP($B8,'Class. Personale'!$B:$I,5,))</f>
        <v>RAM</v>
      </c>
      <c r="G8" s="47" t="str">
        <f>IF($B8="","",VLOOKUP($B8,'Class. Personale'!$B:$I,6,))</f>
        <v>AB</v>
      </c>
      <c r="H8" s="47" t="str">
        <f>IF($B8="","",VLOOKUP($B8,'Class. Personale'!$B:$I,7,))</f>
        <v>IV</v>
      </c>
      <c r="I8" s="44">
        <v>3.73</v>
      </c>
      <c r="J8" s="33">
        <v>7</v>
      </c>
      <c r="K8" s="32">
        <v>995</v>
      </c>
      <c r="L8" s="32">
        <f t="shared" si="2"/>
        <v>7</v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6"/>
        <v/>
      </c>
      <c r="S8" s="32" t="str">
        <f t="shared" si="17"/>
        <v/>
      </c>
      <c r="T8" s="32" t="str">
        <f t="shared" si="18"/>
        <v/>
      </c>
      <c r="U8" s="32" t="str">
        <f t="shared" si="8"/>
        <v/>
      </c>
      <c r="V8" s="32" t="str">
        <f t="shared" si="9"/>
        <v/>
      </c>
      <c r="W8" s="32" t="str">
        <f t="shared" si="10"/>
        <v/>
      </c>
      <c r="X8" s="32">
        <f t="shared" si="11"/>
        <v>7</v>
      </c>
      <c r="Y8" s="32" t="str">
        <f t="shared" si="12"/>
        <v/>
      </c>
      <c r="Z8" s="32" t="str">
        <f t="shared" si="13"/>
        <v/>
      </c>
      <c r="AA8" s="32" t="str">
        <f t="shared" si="14"/>
        <v/>
      </c>
      <c r="AB8" s="32" t="str">
        <f t="shared" si="19"/>
        <v/>
      </c>
      <c r="AC8" s="32" t="str">
        <f t="shared" si="20"/>
        <v/>
      </c>
      <c r="AD8" s="32" t="str">
        <f t="shared" si="15"/>
        <v/>
      </c>
    </row>
    <row r="9" spans="1:30" ht="15" customHeight="1" x14ac:dyDescent="0.15">
      <c r="A9" s="47">
        <v>7</v>
      </c>
      <c r="B9" s="32">
        <v>1066</v>
      </c>
      <c r="C9" s="49" t="str">
        <f>IF($B9="","",VLOOKUP($B9,'Class. Personale'!$B:$I,2,))</f>
        <v>BRANDOLINI</v>
      </c>
      <c r="D9" s="49" t="str">
        <f>IF($B9="","",VLOOKUP($B9,'Class. Personale'!$B:$I,3,))</f>
        <v>GIULIA</v>
      </c>
      <c r="E9" s="53" t="str">
        <f t="shared" si="1"/>
        <v>BRANDOLINIGIULIA</v>
      </c>
      <c r="F9" s="47" t="str">
        <f>IF($B9="","",VLOOKUP($B9,'Class. Personale'!$B:$I,5,))</f>
        <v>VID</v>
      </c>
      <c r="G9" s="47" t="str">
        <f>IF($B9="","",VLOOKUP($B9,'Class. Personale'!$B:$I,6,))</f>
        <v>VF</v>
      </c>
      <c r="H9" s="47" t="str">
        <f>IF($B9="","",VLOOKUP($B9,'Class. Personale'!$B:$I,7,))</f>
        <v>IV</v>
      </c>
      <c r="I9" s="43">
        <v>3.71</v>
      </c>
      <c r="J9" s="33">
        <v>6</v>
      </c>
      <c r="K9" s="32">
        <v>994</v>
      </c>
      <c r="L9" s="32" t="str">
        <f t="shared" si="2"/>
        <v/>
      </c>
      <c r="M9" s="32">
        <f t="shared" si="3"/>
        <v>6</v>
      </c>
      <c r="N9" s="32" t="str">
        <f t="shared" si="4"/>
        <v/>
      </c>
      <c r="O9" s="32" t="str">
        <f t="shared" si="5"/>
        <v/>
      </c>
      <c r="P9" s="32" t="str">
        <f t="shared" si="6"/>
        <v/>
      </c>
      <c r="Q9" s="32" t="str">
        <f t="shared" si="7"/>
        <v/>
      </c>
      <c r="R9" s="32" t="str">
        <f t="shared" si="16"/>
        <v/>
      </c>
      <c r="S9" s="32" t="str">
        <f t="shared" si="17"/>
        <v/>
      </c>
      <c r="T9" s="32" t="str">
        <f t="shared" si="18"/>
        <v/>
      </c>
      <c r="U9" s="32" t="str">
        <f t="shared" si="8"/>
        <v/>
      </c>
      <c r="V9" s="32" t="str">
        <f t="shared" si="9"/>
        <v/>
      </c>
      <c r="W9" s="32" t="str">
        <f t="shared" si="10"/>
        <v/>
      </c>
      <c r="X9" s="32" t="str">
        <f t="shared" si="11"/>
        <v/>
      </c>
      <c r="Y9" s="32" t="str">
        <f t="shared" si="12"/>
        <v/>
      </c>
      <c r="Z9" s="32" t="str">
        <f t="shared" si="13"/>
        <v/>
      </c>
      <c r="AA9" s="32">
        <f t="shared" si="14"/>
        <v>6</v>
      </c>
      <c r="AB9" s="32" t="str">
        <f t="shared" si="19"/>
        <v/>
      </c>
      <c r="AC9" s="32" t="str">
        <f t="shared" si="20"/>
        <v/>
      </c>
      <c r="AD9" s="32" t="str">
        <f t="shared" si="15"/>
        <v/>
      </c>
    </row>
    <row r="10" spans="1:30" ht="15" customHeight="1" x14ac:dyDescent="0.15">
      <c r="A10" s="47">
        <v>8</v>
      </c>
      <c r="B10" s="32">
        <v>1047</v>
      </c>
      <c r="C10" s="49" t="str">
        <f>IF($B10="","",VLOOKUP($B10,'Class. Personale'!$B:$I,2,))</f>
        <v>NICOLA</v>
      </c>
      <c r="D10" s="49" t="str">
        <f>IF($B10="","",VLOOKUP($B10,'Class. Personale'!$B:$I,3,))</f>
        <v>MARIA CHIARA</v>
      </c>
      <c r="E10" s="53" t="str">
        <f t="shared" si="1"/>
        <v>NICOLAMARIA CHIARA</v>
      </c>
      <c r="F10" s="47" t="str">
        <f>IF($B10="","",VLOOKUP($B10,'Class. Personale'!$B:$I,5,))</f>
        <v>RMA</v>
      </c>
      <c r="G10" s="47" t="str">
        <f>IF($B10="","",VLOOKUP($B10,'Class. Personale'!$B:$I,6,))</f>
        <v>VV</v>
      </c>
      <c r="H10" s="47" t="str">
        <f>IF($B10="","",VLOOKUP($B10,'Class. Personale'!$B:$I,7,))</f>
        <v>IV</v>
      </c>
      <c r="I10" s="43">
        <v>3.64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6"/>
        <v/>
      </c>
      <c r="S10" s="32" t="str">
        <f t="shared" si="17"/>
        <v/>
      </c>
      <c r="T10" s="32" t="str">
        <f t="shared" si="18"/>
        <v/>
      </c>
      <c r="U10" s="32" t="str">
        <f t="shared" si="8"/>
        <v/>
      </c>
      <c r="V10" s="32" t="str">
        <f t="shared" si="9"/>
        <v/>
      </c>
      <c r="W10" s="32" t="str">
        <f t="shared" si="10"/>
        <v/>
      </c>
      <c r="X10" s="32" t="str">
        <f t="shared" si="11"/>
        <v/>
      </c>
      <c r="Y10" s="32" t="str">
        <f t="shared" si="12"/>
        <v/>
      </c>
      <c r="Z10" s="32">
        <f t="shared" si="13"/>
        <v>5</v>
      </c>
      <c r="AA10" s="32" t="str">
        <f t="shared" si="14"/>
        <v/>
      </c>
      <c r="AB10" s="32" t="str">
        <f t="shared" si="19"/>
        <v/>
      </c>
      <c r="AC10" s="32" t="str">
        <f t="shared" si="20"/>
        <v/>
      </c>
      <c r="AD10" s="32" t="str">
        <f t="shared" si="15"/>
        <v/>
      </c>
    </row>
    <row r="11" spans="1:30" ht="15" customHeight="1" x14ac:dyDescent="0.15">
      <c r="A11" s="47">
        <v>9</v>
      </c>
      <c r="B11" s="32">
        <v>1007</v>
      </c>
      <c r="C11" s="49" t="str">
        <f>IF($B11="","",VLOOKUP($B11,'Class. Personale'!$B:$I,2,))</f>
        <v>MACCHIA</v>
      </c>
      <c r="D11" s="49" t="str">
        <f>IF($B11="","",VLOOKUP($B11,'Class. Personale'!$B:$I,3,))</f>
        <v>FRANCESCA</v>
      </c>
      <c r="E11" s="53" t="str">
        <f t="shared" si="1"/>
        <v>MACCHIAFRANCESCA</v>
      </c>
      <c r="F11" s="47" t="str">
        <f>IF($B11="","",VLOOKUP($B11,'Class. Personale'!$B:$I,5,))</f>
        <v>DEA</v>
      </c>
      <c r="G11" s="47" t="str">
        <f>IF($B11="","",VLOOKUP($B11,'Class. Personale'!$B:$I,6,))</f>
        <v>VL</v>
      </c>
      <c r="H11" s="47" t="str">
        <f>IF($B11="","",VLOOKUP($B11,'Class. Personale'!$B:$I,7,))</f>
        <v>IV</v>
      </c>
      <c r="I11" s="43">
        <v>3.55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>
        <f t="shared" si="4"/>
        <v>4</v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6"/>
        <v/>
      </c>
      <c r="S11" s="32" t="str">
        <f t="shared" si="17"/>
        <v/>
      </c>
      <c r="T11" s="32" t="str">
        <f t="shared" si="18"/>
        <v/>
      </c>
      <c r="U11" s="32">
        <f t="shared" si="8"/>
        <v>4</v>
      </c>
      <c r="V11" s="32" t="str">
        <f t="shared" si="9"/>
        <v/>
      </c>
      <c r="W11" s="32" t="str">
        <f t="shared" si="10"/>
        <v/>
      </c>
      <c r="X11" s="32" t="str">
        <f t="shared" si="11"/>
        <v/>
      </c>
      <c r="Y11" s="32" t="str">
        <f t="shared" si="12"/>
        <v/>
      </c>
      <c r="Z11" s="32" t="str">
        <f t="shared" si="13"/>
        <v/>
      </c>
      <c r="AA11" s="32" t="str">
        <f t="shared" si="14"/>
        <v/>
      </c>
      <c r="AB11" s="32" t="str">
        <f t="shared" si="19"/>
        <v/>
      </c>
      <c r="AC11" s="32" t="str">
        <f t="shared" si="20"/>
        <v/>
      </c>
      <c r="AD11" s="32" t="str">
        <f t="shared" si="15"/>
        <v/>
      </c>
    </row>
    <row r="12" spans="1:30" ht="15" customHeight="1" x14ac:dyDescent="0.15">
      <c r="A12" s="47">
        <v>10</v>
      </c>
      <c r="B12" s="32">
        <v>1032</v>
      </c>
      <c r="C12" s="49" t="str">
        <f>IF($B12="","",VLOOKUP($B12,'Class. Personale'!$B:$I,2,))</f>
        <v>DI GUGLIELMO</v>
      </c>
      <c r="D12" s="49" t="str">
        <f>IF($B12="","",VLOOKUP($B12,'Class. Personale'!$B:$I,3,))</f>
        <v>AGNESE</v>
      </c>
      <c r="E12" s="53" t="str">
        <f t="shared" si="1"/>
        <v>DI GUGLIELMOAGNESE</v>
      </c>
      <c r="F12" s="47" t="str">
        <f>IF($B12="","",VLOOKUP($B12,'Class. Personale'!$B:$I,5,))</f>
        <v>DON</v>
      </c>
      <c r="G12" s="47" t="str">
        <f>IF($B12="","",VLOOKUP($B12,'Class. Personale'!$B:$I,6,))</f>
        <v>VV</v>
      </c>
      <c r="H12" s="47" t="str">
        <f>IF($B12="","",VLOOKUP($B12,'Class. Personale'!$B:$I,7,))</f>
        <v>IV</v>
      </c>
      <c r="I12" s="43">
        <v>3.54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16"/>
        <v/>
      </c>
      <c r="S12" s="32" t="str">
        <f t="shared" si="17"/>
        <v/>
      </c>
      <c r="T12" s="32" t="str">
        <f t="shared" si="18"/>
        <v/>
      </c>
      <c r="U12" s="32" t="str">
        <f t="shared" si="8"/>
        <v/>
      </c>
      <c r="V12" s="32">
        <f t="shared" si="9"/>
        <v>3</v>
      </c>
      <c r="W12" s="32" t="str">
        <f t="shared" si="10"/>
        <v/>
      </c>
      <c r="X12" s="32" t="str">
        <f t="shared" si="11"/>
        <v/>
      </c>
      <c r="Y12" s="32" t="str">
        <f t="shared" si="12"/>
        <v/>
      </c>
      <c r="Z12" s="32" t="str">
        <f t="shared" si="13"/>
        <v/>
      </c>
      <c r="AA12" s="32" t="str">
        <f t="shared" si="14"/>
        <v/>
      </c>
      <c r="AB12" s="32" t="str">
        <f t="shared" si="19"/>
        <v/>
      </c>
      <c r="AC12" s="32" t="str">
        <f t="shared" si="20"/>
        <v/>
      </c>
      <c r="AD12" s="32" t="str">
        <f t="shared" si="15"/>
        <v/>
      </c>
    </row>
    <row r="13" spans="1:30" ht="15" customHeight="1" x14ac:dyDescent="0.15">
      <c r="A13" s="47">
        <v>11</v>
      </c>
      <c r="B13" s="32">
        <v>1038</v>
      </c>
      <c r="C13" s="49" t="str">
        <f>IF($B13="","",VLOOKUP($B13,'Class. Personale'!$B:$I,2,))</f>
        <v>RUGGERI</v>
      </c>
      <c r="D13" s="49" t="str">
        <f>IF($B13="","",VLOOKUP($B13,'Class. Personale'!$B:$I,3,))</f>
        <v>BIANCA</v>
      </c>
      <c r="E13" s="53" t="str">
        <f t="shared" si="1"/>
        <v>RUGGERIBIANCA</v>
      </c>
      <c r="F13" s="47" t="str">
        <f>IF($B13="","",VLOOKUP($B13,'Class. Personale'!$B:$I,5,))</f>
        <v>MAR</v>
      </c>
      <c r="G13" s="47" t="str">
        <f>IF($B13="","",VLOOKUP($B13,'Class. Personale'!$B:$I,6,))</f>
        <v>VV</v>
      </c>
      <c r="H13" s="47" t="str">
        <f>IF($B13="","",VLOOKUP($B13,'Class. Personale'!$B:$I,7,))</f>
        <v>IV</v>
      </c>
      <c r="I13" s="43">
        <v>3.5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6"/>
        <v/>
      </c>
      <c r="S13" s="32" t="str">
        <f t="shared" si="17"/>
        <v/>
      </c>
      <c r="T13" s="32" t="str">
        <f t="shared" si="18"/>
        <v/>
      </c>
      <c r="U13" s="32" t="str">
        <f t="shared" si="8"/>
        <v/>
      </c>
      <c r="V13" s="32" t="str">
        <f t="shared" si="9"/>
        <v/>
      </c>
      <c r="W13" s="32">
        <f t="shared" si="10"/>
        <v>2</v>
      </c>
      <c r="X13" s="32" t="str">
        <f t="shared" si="11"/>
        <v/>
      </c>
      <c r="Y13" s="32" t="str">
        <f t="shared" si="12"/>
        <v/>
      </c>
      <c r="Z13" s="32" t="str">
        <f t="shared" si="13"/>
        <v/>
      </c>
      <c r="AA13" s="32" t="str">
        <f t="shared" si="14"/>
        <v/>
      </c>
      <c r="AB13" s="32" t="str">
        <f t="shared" si="19"/>
        <v/>
      </c>
      <c r="AC13" s="32" t="str">
        <f t="shared" si="20"/>
        <v/>
      </c>
      <c r="AD13" s="32" t="str">
        <f t="shared" si="15"/>
        <v/>
      </c>
    </row>
    <row r="14" spans="1:30" ht="15" customHeight="1" x14ac:dyDescent="0.15">
      <c r="A14" s="47">
        <v>12</v>
      </c>
      <c r="B14" s="32">
        <v>1072</v>
      </c>
      <c r="C14" s="49" t="str">
        <f>IF($B14="","",VLOOKUP($B14,'Class. Personale'!$B:$I,2,))</f>
        <v>MIGLIAVACCA</v>
      </c>
      <c r="D14" s="49" t="str">
        <f>IF($B14="","",VLOOKUP($B14,'Class. Personale'!$B:$I,3,))</f>
        <v>ALIDA</v>
      </c>
      <c r="E14" s="53" t="str">
        <f t="shared" si="1"/>
        <v>MIGLIAVACCAALIDA</v>
      </c>
      <c r="F14" s="47" t="str">
        <f>IF($B14="","",VLOOKUP($B14,'Class. Personale'!$B:$I,5,))</f>
        <v>VID</v>
      </c>
      <c r="G14" s="47" t="str">
        <f>IF($B14="","",VLOOKUP($B14,'Class. Personale'!$B:$I,6,))</f>
        <v>VF</v>
      </c>
      <c r="H14" s="47" t="str">
        <f>IF($B14="","",VLOOKUP($B14,'Class. Personale'!$B:$I,7,))</f>
        <v>IV</v>
      </c>
      <c r="I14" s="43">
        <v>3.46</v>
      </c>
      <c r="J14" s="33">
        <v>1</v>
      </c>
      <c r="K14" s="32">
        <v>989</v>
      </c>
      <c r="L14" s="32" t="str">
        <f t="shared" si="2"/>
        <v/>
      </c>
      <c r="M14" s="32">
        <f t="shared" si="3"/>
        <v>1</v>
      </c>
      <c r="N14" s="32" t="str">
        <f t="shared" si="4"/>
        <v/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 t="str">
        <f t="shared" si="16"/>
        <v/>
      </c>
      <c r="S14" s="32" t="str">
        <f t="shared" si="17"/>
        <v/>
      </c>
      <c r="T14" s="32" t="str">
        <f t="shared" si="18"/>
        <v/>
      </c>
      <c r="U14" s="32" t="str">
        <f t="shared" si="8"/>
        <v/>
      </c>
      <c r="V14" s="32" t="str">
        <f t="shared" si="9"/>
        <v/>
      </c>
      <c r="W14" s="32" t="str">
        <f t="shared" si="10"/>
        <v/>
      </c>
      <c r="X14" s="32" t="str">
        <f t="shared" si="11"/>
        <v/>
      </c>
      <c r="Y14" s="32" t="str">
        <f t="shared" si="12"/>
        <v/>
      </c>
      <c r="Z14" s="32" t="str">
        <f t="shared" si="13"/>
        <v/>
      </c>
      <c r="AA14" s="32">
        <f t="shared" si="14"/>
        <v>1</v>
      </c>
      <c r="AB14" s="32" t="str">
        <f t="shared" si="19"/>
        <v/>
      </c>
      <c r="AC14" s="32" t="str">
        <f t="shared" si="20"/>
        <v/>
      </c>
      <c r="AD14" s="32" t="str">
        <f t="shared" si="15"/>
        <v/>
      </c>
    </row>
    <row r="15" spans="1:30" ht="15" customHeight="1" x14ac:dyDescent="0.15">
      <c r="A15" s="47">
        <v>13</v>
      </c>
      <c r="B15" s="32">
        <v>1027</v>
      </c>
      <c r="C15" s="49" t="str">
        <f>IF($B15="","",VLOOKUP($B15,'Class. Personale'!$B:$I,2,))</f>
        <v>CANAZZA</v>
      </c>
      <c r="D15" s="49" t="str">
        <f>IF($B15="","",VLOOKUP($B15,'Class. Personale'!$B:$I,3,))</f>
        <v>CECILIA</v>
      </c>
      <c r="E15" s="53" t="str">
        <f t="shared" si="1"/>
        <v>CANAZZACECILIA</v>
      </c>
      <c r="F15" s="47" t="str">
        <f>IF($B15="","",VLOOKUP($B15,'Class. Personale'!$B:$I,5,))</f>
        <v>DON</v>
      </c>
      <c r="G15" s="47" t="str">
        <f>IF($B15="","",VLOOKUP($B15,'Class. Personale'!$B:$I,6,))</f>
        <v>VV</v>
      </c>
      <c r="H15" s="47" t="str">
        <f>IF($B15="","",VLOOKUP($B15,'Class. Personale'!$B:$I,7,))</f>
        <v>IV</v>
      </c>
      <c r="I15" s="43">
        <v>3.42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>
        <f t="shared" si="5"/>
        <v>0</v>
      </c>
      <c r="P15" s="32" t="str">
        <f t="shared" si="6"/>
        <v/>
      </c>
      <c r="Q15" s="32" t="str">
        <f t="shared" si="7"/>
        <v/>
      </c>
      <c r="R15" s="32" t="str">
        <f t="shared" si="16"/>
        <v/>
      </c>
      <c r="S15" s="32" t="str">
        <f t="shared" si="17"/>
        <v/>
      </c>
      <c r="T15" s="32" t="str">
        <f t="shared" si="18"/>
        <v/>
      </c>
      <c r="U15" s="32" t="str">
        <f t="shared" si="8"/>
        <v/>
      </c>
      <c r="V15" s="32">
        <f t="shared" si="9"/>
        <v>0</v>
      </c>
      <c r="W15" s="32" t="str">
        <f t="shared" si="10"/>
        <v/>
      </c>
      <c r="X15" s="32" t="str">
        <f t="shared" si="11"/>
        <v/>
      </c>
      <c r="Y15" s="32" t="str">
        <f t="shared" si="12"/>
        <v/>
      </c>
      <c r="Z15" s="32" t="str">
        <f t="shared" si="13"/>
        <v/>
      </c>
      <c r="AA15" s="32" t="str">
        <f t="shared" si="14"/>
        <v/>
      </c>
      <c r="AB15" s="32" t="str">
        <f t="shared" si="19"/>
        <v/>
      </c>
      <c r="AC15" s="32" t="str">
        <f t="shared" si="20"/>
        <v/>
      </c>
      <c r="AD15" s="32" t="str">
        <f t="shared" si="15"/>
        <v/>
      </c>
    </row>
    <row r="16" spans="1:30" ht="15" customHeight="1" x14ac:dyDescent="0.15">
      <c r="A16" s="47">
        <v>14</v>
      </c>
      <c r="B16" s="32">
        <v>1039</v>
      </c>
      <c r="C16" s="49" t="str">
        <f>IF($B16="","",VLOOKUP($B16,'Class. Personale'!$B:$I,2,))</f>
        <v>OUANDAOGO</v>
      </c>
      <c r="D16" s="49" t="str">
        <f>IF($B16="","",VLOOKUP($B16,'Class. Personale'!$B:$I,3,))</f>
        <v>KARIMA NAYLA</v>
      </c>
      <c r="E16" s="53" t="str">
        <f t="shared" si="1"/>
        <v>OUANDAOGOKARIMA NAYLA</v>
      </c>
      <c r="F16" s="47" t="str">
        <f>IF($B16="","",VLOOKUP($B16,'Class. Personale'!$B:$I,5,))</f>
        <v>MAR</v>
      </c>
      <c r="G16" s="47" t="str">
        <f>IF($B16="","",VLOOKUP($B16,'Class. Personale'!$B:$I,6,))</f>
        <v>VV</v>
      </c>
      <c r="H16" s="47" t="str">
        <f>IF($B16="","",VLOOKUP($B16,'Class. Personale'!$B:$I,7,))</f>
        <v>IV</v>
      </c>
      <c r="I16" s="43">
        <v>3.34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16"/>
        <v/>
      </c>
      <c r="S16" s="32" t="str">
        <f t="shared" si="17"/>
        <v/>
      </c>
      <c r="T16" s="32" t="str">
        <f t="shared" si="18"/>
        <v/>
      </c>
      <c r="U16" s="32" t="str">
        <f t="shared" si="8"/>
        <v/>
      </c>
      <c r="V16" s="32" t="str">
        <f t="shared" si="9"/>
        <v/>
      </c>
      <c r="W16" s="32">
        <f t="shared" si="10"/>
        <v>0</v>
      </c>
      <c r="X16" s="32" t="str">
        <f t="shared" si="11"/>
        <v/>
      </c>
      <c r="Y16" s="32" t="str">
        <f t="shared" si="12"/>
        <v/>
      </c>
      <c r="Z16" s="32" t="str">
        <f t="shared" si="13"/>
        <v/>
      </c>
      <c r="AA16" s="32" t="str">
        <f t="shared" si="14"/>
        <v/>
      </c>
      <c r="AB16" s="32" t="str">
        <f t="shared" si="19"/>
        <v/>
      </c>
      <c r="AC16" s="32" t="str">
        <f t="shared" si="20"/>
        <v/>
      </c>
      <c r="AD16" s="32" t="str">
        <f t="shared" si="15"/>
        <v/>
      </c>
    </row>
    <row r="17" spans="1:30" ht="15" customHeight="1" x14ac:dyDescent="0.15">
      <c r="A17" s="47">
        <v>15</v>
      </c>
      <c r="B17" s="32">
        <v>1042</v>
      </c>
      <c r="C17" s="49" t="str">
        <f>IF($B17="","",VLOOKUP($B17,'Class. Personale'!$B:$I,2,))</f>
        <v>MOHAMED</v>
      </c>
      <c r="D17" s="49" t="str">
        <f>IF($B17="","",VLOOKUP($B17,'Class. Personale'!$B:$I,3,))</f>
        <v>HAGAR</v>
      </c>
      <c r="E17" s="53" t="str">
        <f t="shared" si="1"/>
        <v>MOHAMEDHAGAR</v>
      </c>
      <c r="F17" s="47" t="str">
        <f>IF($B17="","",VLOOKUP($B17,'Class. Personale'!$B:$I,5,))</f>
        <v>RMA</v>
      </c>
      <c r="G17" s="47" t="str">
        <f>IF($B17="","",VLOOKUP($B17,'Class. Personale'!$B:$I,6,))</f>
        <v>VV</v>
      </c>
      <c r="H17" s="47" t="str">
        <f>IF($B17="","",VLOOKUP($B17,'Class. Personale'!$B:$I,7,))</f>
        <v>IV</v>
      </c>
      <c r="I17" s="43">
        <v>3.34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6"/>
        <v/>
      </c>
      <c r="S17" s="32" t="str">
        <f t="shared" si="17"/>
        <v/>
      </c>
      <c r="T17" s="32" t="str">
        <f t="shared" si="18"/>
        <v/>
      </c>
      <c r="U17" s="32" t="str">
        <f t="shared" si="8"/>
        <v/>
      </c>
      <c r="V17" s="32" t="str">
        <f t="shared" si="9"/>
        <v/>
      </c>
      <c r="W17" s="32" t="str">
        <f t="shared" si="10"/>
        <v/>
      </c>
      <c r="X17" s="32" t="str">
        <f t="shared" si="11"/>
        <v/>
      </c>
      <c r="Y17" s="32" t="str">
        <f t="shared" si="12"/>
        <v/>
      </c>
      <c r="Z17" s="32">
        <f t="shared" si="13"/>
        <v>0</v>
      </c>
      <c r="AA17" s="32" t="str">
        <f t="shared" si="14"/>
        <v/>
      </c>
      <c r="AB17" s="32" t="str">
        <f t="shared" si="19"/>
        <v/>
      </c>
      <c r="AC17" s="32" t="str">
        <f t="shared" si="20"/>
        <v/>
      </c>
      <c r="AD17" s="32" t="str">
        <f t="shared" si="15"/>
        <v/>
      </c>
    </row>
    <row r="18" spans="1:30" ht="15" customHeight="1" x14ac:dyDescent="0.15">
      <c r="A18" s="47">
        <v>16</v>
      </c>
      <c r="B18" s="32">
        <v>1004</v>
      </c>
      <c r="C18" s="49" t="str">
        <f>IF($B18="","",VLOOKUP($B18,'Class. Personale'!$B:$I,2,))</f>
        <v>ARDIANI</v>
      </c>
      <c r="D18" s="49" t="str">
        <f>IF($B18="","",VLOOKUP($B18,'Class. Personale'!$B:$I,3,))</f>
        <v>MATILDE</v>
      </c>
      <c r="E18" s="53" t="str">
        <f t="shared" si="1"/>
        <v>ARDIANIMATILDE</v>
      </c>
      <c r="F18" s="47" t="str">
        <f>IF($B18="","",VLOOKUP($B18,'Class. Personale'!$B:$I,5,))</f>
        <v>DEA</v>
      </c>
      <c r="G18" s="47" t="str">
        <f>IF($B18="","",VLOOKUP($B18,'Class. Personale'!$B:$I,6,))</f>
        <v>VL</v>
      </c>
      <c r="H18" s="47" t="str">
        <f>IF($B18="","",VLOOKUP($B18,'Class. Personale'!$B:$I,7,))</f>
        <v>IV</v>
      </c>
      <c r="I18" s="44">
        <v>3.3</v>
      </c>
      <c r="K18" s="32">
        <v>985</v>
      </c>
      <c r="L18" s="32" t="str">
        <f t="shared" si="2"/>
        <v/>
      </c>
      <c r="M18" s="32" t="str">
        <f t="shared" si="3"/>
        <v/>
      </c>
      <c r="N18" s="32">
        <f t="shared" si="4"/>
        <v>0</v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6"/>
        <v/>
      </c>
      <c r="S18" s="32" t="str">
        <f t="shared" si="17"/>
        <v/>
      </c>
      <c r="T18" s="32" t="str">
        <f t="shared" si="18"/>
        <v/>
      </c>
      <c r="U18" s="32">
        <f t="shared" si="8"/>
        <v>0</v>
      </c>
      <c r="V18" s="32" t="str">
        <f t="shared" si="9"/>
        <v/>
      </c>
      <c r="W18" s="32" t="str">
        <f t="shared" si="10"/>
        <v/>
      </c>
      <c r="X18" s="32" t="str">
        <f t="shared" si="11"/>
        <v/>
      </c>
      <c r="Y18" s="32" t="str">
        <f t="shared" si="12"/>
        <v/>
      </c>
      <c r="Z18" s="32" t="str">
        <f t="shared" si="13"/>
        <v/>
      </c>
      <c r="AA18" s="32" t="str">
        <f t="shared" si="14"/>
        <v/>
      </c>
      <c r="AB18" s="32" t="str">
        <f t="shared" si="19"/>
        <v/>
      </c>
      <c r="AC18" s="32" t="str">
        <f t="shared" si="20"/>
        <v/>
      </c>
      <c r="AD18" s="32" t="str">
        <f t="shared" si="15"/>
        <v/>
      </c>
    </row>
    <row r="19" spans="1:30" ht="15" customHeight="1" x14ac:dyDescent="0.15">
      <c r="A19" s="47">
        <v>17</v>
      </c>
      <c r="B19" s="32">
        <v>1056</v>
      </c>
      <c r="C19" s="49" t="str">
        <f>IF($B19="","",VLOOKUP($B19,'Class. Personale'!$B:$I,2,))</f>
        <v>SANSONE</v>
      </c>
      <c r="D19" s="49" t="str">
        <f>IF($B19="","",VLOOKUP($B19,'Class. Personale'!$B:$I,3,))</f>
        <v>AGNESE</v>
      </c>
      <c r="E19" s="53" t="str">
        <f t="shared" si="1"/>
        <v>SANSONEAGNESE</v>
      </c>
      <c r="F19" s="47" t="str">
        <f>IF($B19="","",VLOOKUP($B19,'Class. Personale'!$B:$I,5,))</f>
        <v>RIC</v>
      </c>
      <c r="G19" s="47" t="str">
        <f>IF($B19="","",VLOOKUP($B19,'Class. Personale'!$B:$I,6,))</f>
        <v>VF</v>
      </c>
      <c r="H19" s="47" t="str">
        <f>IF($B19="","",VLOOKUP($B19,'Class. Personale'!$B:$I,7,))</f>
        <v>IV</v>
      </c>
      <c r="I19" s="43">
        <v>3.23</v>
      </c>
      <c r="K19" s="32">
        <v>984</v>
      </c>
      <c r="L19" s="32" t="str">
        <f t="shared" si="2"/>
        <v/>
      </c>
      <c r="M19" s="32">
        <f t="shared" si="3"/>
        <v>0</v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6"/>
        <v/>
      </c>
      <c r="S19" s="32" t="str">
        <f t="shared" si="17"/>
        <v/>
      </c>
      <c r="T19" s="32" t="str">
        <f t="shared" si="18"/>
        <v/>
      </c>
      <c r="U19" s="32" t="str">
        <f t="shared" si="8"/>
        <v/>
      </c>
      <c r="V19" s="32" t="str">
        <f t="shared" si="9"/>
        <v/>
      </c>
      <c r="W19" s="32" t="str">
        <f t="shared" si="10"/>
        <v/>
      </c>
      <c r="X19" s="32" t="str">
        <f t="shared" si="11"/>
        <v/>
      </c>
      <c r="Y19" s="32">
        <f t="shared" si="12"/>
        <v>0</v>
      </c>
      <c r="Z19" s="32" t="str">
        <f t="shared" si="13"/>
        <v/>
      </c>
      <c r="AA19" s="32" t="str">
        <f t="shared" si="14"/>
        <v/>
      </c>
      <c r="AB19" s="32" t="str">
        <f t="shared" si="19"/>
        <v/>
      </c>
      <c r="AC19" s="32" t="str">
        <f t="shared" si="20"/>
        <v/>
      </c>
      <c r="AD19" s="32" t="str">
        <f t="shared" si="15"/>
        <v/>
      </c>
    </row>
    <row r="20" spans="1:30" ht="15" customHeight="1" x14ac:dyDescent="0.15">
      <c r="A20" s="47">
        <v>18</v>
      </c>
      <c r="B20" s="32">
        <v>1040</v>
      </c>
      <c r="C20" s="49" t="str">
        <f>IF($B20="","",VLOOKUP($B20,'Class. Personale'!$B:$I,2,))</f>
        <v>CASTILLO</v>
      </c>
      <c r="D20" s="49" t="str">
        <f>IF($B20="","",VLOOKUP($B20,'Class. Personale'!$B:$I,3,))</f>
        <v>JADINE GLYZEL</v>
      </c>
      <c r="E20" s="53" t="str">
        <f t="shared" si="1"/>
        <v>CASTILLOJADINE GLYZEL</v>
      </c>
      <c r="F20" s="47" t="str">
        <f>IF($B20="","",VLOOKUP($B20,'Class. Personale'!$B:$I,5,))</f>
        <v>RMA</v>
      </c>
      <c r="G20" s="47" t="str">
        <f>IF($B20="","",VLOOKUP($B20,'Class. Personale'!$B:$I,6,))</f>
        <v>VV</v>
      </c>
      <c r="H20" s="47" t="str">
        <f>IF($B20="","",VLOOKUP($B20,'Class. Personale'!$B:$I,7,))</f>
        <v>IV</v>
      </c>
      <c r="I20" s="43">
        <v>3.2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>
        <f t="shared" si="5"/>
        <v>0</v>
      </c>
      <c r="P20" s="32" t="str">
        <f t="shared" si="6"/>
        <v/>
      </c>
      <c r="Q20" s="32" t="str">
        <f t="shared" si="7"/>
        <v/>
      </c>
      <c r="R20" s="32" t="str">
        <f t="shared" si="16"/>
        <v/>
      </c>
      <c r="S20" s="32" t="str">
        <f t="shared" si="17"/>
        <v/>
      </c>
      <c r="T20" s="32" t="str">
        <f t="shared" si="18"/>
        <v/>
      </c>
      <c r="U20" s="32" t="str">
        <f t="shared" si="8"/>
        <v/>
      </c>
      <c r="V20" s="32" t="str">
        <f t="shared" si="9"/>
        <v/>
      </c>
      <c r="W20" s="32" t="str">
        <f t="shared" si="10"/>
        <v/>
      </c>
      <c r="X20" s="32" t="str">
        <f t="shared" si="11"/>
        <v/>
      </c>
      <c r="Y20" s="32" t="str">
        <f t="shared" si="12"/>
        <v/>
      </c>
      <c r="Z20" s="32">
        <f t="shared" si="13"/>
        <v>0</v>
      </c>
      <c r="AA20" s="32" t="str">
        <f t="shared" si="14"/>
        <v/>
      </c>
      <c r="AB20" s="32" t="str">
        <f t="shared" si="19"/>
        <v/>
      </c>
      <c r="AC20" s="32" t="str">
        <f t="shared" si="20"/>
        <v/>
      </c>
      <c r="AD20" s="32" t="str">
        <f t="shared" si="15"/>
        <v/>
      </c>
    </row>
    <row r="21" spans="1:30" ht="15" customHeight="1" x14ac:dyDescent="0.15">
      <c r="A21" s="47">
        <v>19</v>
      </c>
      <c r="B21" s="32">
        <v>1065</v>
      </c>
      <c r="C21" s="49" t="str">
        <f>IF($B21="","",VLOOKUP($B21,'Class. Personale'!$B:$I,2,))</f>
        <v>MACCARONE</v>
      </c>
      <c r="D21" s="49" t="str">
        <f>IF($B21="","",VLOOKUP($B21,'Class. Personale'!$B:$I,3,))</f>
        <v>ASIA</v>
      </c>
      <c r="E21" s="53" t="str">
        <f t="shared" si="1"/>
        <v>MACCARONEASIA</v>
      </c>
      <c r="F21" s="47" t="str">
        <f>IF($B21="","",VLOOKUP($B21,'Class. Personale'!$B:$I,5,))</f>
        <v>VID</v>
      </c>
      <c r="G21" s="47" t="str">
        <f>IF($B21="","",VLOOKUP($B21,'Class. Personale'!$B:$I,6,))</f>
        <v>VF</v>
      </c>
      <c r="H21" s="47" t="str">
        <f>IF($B21="","",VLOOKUP($B21,'Class. Personale'!$B:$I,7,))</f>
        <v>IV</v>
      </c>
      <c r="I21" s="43">
        <v>3.17</v>
      </c>
      <c r="K21" s="32">
        <v>982</v>
      </c>
      <c r="L21" s="32" t="str">
        <f t="shared" si="2"/>
        <v/>
      </c>
      <c r="M21" s="32">
        <f t="shared" si="3"/>
        <v>0</v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16"/>
        <v/>
      </c>
      <c r="S21" s="32" t="str">
        <f t="shared" si="17"/>
        <v/>
      </c>
      <c r="T21" s="32" t="str">
        <f t="shared" si="18"/>
        <v/>
      </c>
      <c r="U21" s="32" t="str">
        <f t="shared" si="8"/>
        <v/>
      </c>
      <c r="V21" s="32" t="str">
        <f t="shared" si="9"/>
        <v/>
      </c>
      <c r="W21" s="32" t="str">
        <f t="shared" si="10"/>
        <v/>
      </c>
      <c r="X21" s="32" t="str">
        <f t="shared" si="11"/>
        <v/>
      </c>
      <c r="Y21" s="32" t="str">
        <f t="shared" si="12"/>
        <v/>
      </c>
      <c r="Z21" s="32" t="str">
        <f t="shared" si="13"/>
        <v/>
      </c>
      <c r="AA21" s="32">
        <f t="shared" si="14"/>
        <v>0</v>
      </c>
      <c r="AB21" s="32" t="str">
        <f t="shared" si="19"/>
        <v/>
      </c>
      <c r="AC21" s="32" t="str">
        <f t="shared" si="20"/>
        <v/>
      </c>
      <c r="AD21" s="32" t="str">
        <f t="shared" si="15"/>
        <v/>
      </c>
    </row>
    <row r="22" spans="1:30" ht="15" customHeight="1" x14ac:dyDescent="0.15">
      <c r="A22" s="47">
        <v>20</v>
      </c>
      <c r="B22" s="32">
        <v>1041</v>
      </c>
      <c r="C22" s="49" t="str">
        <f>IF($B22="","",VLOOKUP($B22,'Class. Personale'!$B:$I,2,))</f>
        <v>LOZOVAN</v>
      </c>
      <c r="D22" s="49" t="str">
        <f>IF($B22="","",VLOOKUP($B22,'Class. Personale'!$B:$I,3,))</f>
        <v>LIA</v>
      </c>
      <c r="E22" s="53" t="str">
        <f t="shared" si="1"/>
        <v>LOZOVANLIA</v>
      </c>
      <c r="F22" s="47" t="str">
        <f>IF($B22="","",VLOOKUP($B22,'Class. Personale'!$B:$I,5,))</f>
        <v>RMA</v>
      </c>
      <c r="G22" s="47" t="str">
        <f>IF($B22="","",VLOOKUP($B22,'Class. Personale'!$B:$I,6,))</f>
        <v>VV</v>
      </c>
      <c r="H22" s="47" t="str">
        <f>IF($B22="","",VLOOKUP($B22,'Class. Personale'!$B:$I,7,))</f>
        <v>IV</v>
      </c>
      <c r="I22" s="44">
        <v>3.14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>
        <f t="shared" si="5"/>
        <v>0</v>
      </c>
      <c r="P22" s="32" t="str">
        <f t="shared" si="6"/>
        <v/>
      </c>
      <c r="Q22" s="32" t="str">
        <f t="shared" si="7"/>
        <v/>
      </c>
      <c r="R22" s="32" t="str">
        <f t="shared" si="16"/>
        <v/>
      </c>
      <c r="S22" s="32" t="str">
        <f t="shared" si="17"/>
        <v/>
      </c>
      <c r="T22" s="32" t="str">
        <f t="shared" si="18"/>
        <v/>
      </c>
      <c r="U22" s="32" t="str">
        <f t="shared" si="8"/>
        <v/>
      </c>
      <c r="V22" s="32" t="str">
        <f t="shared" si="9"/>
        <v/>
      </c>
      <c r="W22" s="32" t="str">
        <f t="shared" si="10"/>
        <v/>
      </c>
      <c r="X22" s="32" t="str">
        <f t="shared" si="11"/>
        <v/>
      </c>
      <c r="Y22" s="32" t="str">
        <f t="shared" si="12"/>
        <v/>
      </c>
      <c r="Z22" s="32">
        <f t="shared" si="13"/>
        <v>0</v>
      </c>
      <c r="AA22" s="32" t="str">
        <f t="shared" si="14"/>
        <v/>
      </c>
      <c r="AB22" s="32" t="str">
        <f t="shared" si="19"/>
        <v/>
      </c>
      <c r="AC22" s="32" t="str">
        <f t="shared" si="20"/>
        <v/>
      </c>
      <c r="AD22" s="32" t="str">
        <f t="shared" si="15"/>
        <v/>
      </c>
    </row>
    <row r="23" spans="1:30" ht="15" customHeight="1" x14ac:dyDescent="0.15">
      <c r="A23" s="47">
        <v>21</v>
      </c>
      <c r="B23" s="32">
        <v>1029</v>
      </c>
      <c r="C23" s="49" t="str">
        <f>IF($B23="","",VLOOKUP($B23,'Class. Personale'!$B:$I,2,))</f>
        <v>CORBELLA</v>
      </c>
      <c r="D23" s="49" t="str">
        <f>IF($B23="","",VLOOKUP($B23,'Class. Personale'!$B:$I,3,))</f>
        <v>MARTA</v>
      </c>
      <c r="E23" s="53" t="str">
        <f t="shared" si="1"/>
        <v>CORBELLAMARTA</v>
      </c>
      <c r="F23" s="47" t="str">
        <f>IF($B23="","",VLOOKUP($B23,'Class. Personale'!$B:$I,5,))</f>
        <v>DON</v>
      </c>
      <c r="G23" s="47" t="str">
        <f>IF($B23="","",VLOOKUP($B23,'Class. Personale'!$B:$I,6,))</f>
        <v>VV</v>
      </c>
      <c r="H23" s="47" t="str">
        <f>IF($B23="","",VLOOKUP($B23,'Class. Personale'!$B:$I,7,))</f>
        <v>IV</v>
      </c>
      <c r="I23" s="43">
        <v>3.1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6"/>
        <v/>
      </c>
      <c r="S23" s="32" t="str">
        <f t="shared" si="17"/>
        <v/>
      </c>
      <c r="T23" s="32" t="str">
        <f t="shared" si="18"/>
        <v/>
      </c>
      <c r="U23" s="32" t="str">
        <f t="shared" si="8"/>
        <v/>
      </c>
      <c r="V23" s="32">
        <f t="shared" si="9"/>
        <v>0</v>
      </c>
      <c r="W23" s="32" t="str">
        <f t="shared" si="10"/>
        <v/>
      </c>
      <c r="X23" s="32" t="str">
        <f t="shared" si="11"/>
        <v/>
      </c>
      <c r="Y23" s="32" t="str">
        <f t="shared" si="12"/>
        <v/>
      </c>
      <c r="Z23" s="32" t="str">
        <f t="shared" si="13"/>
        <v/>
      </c>
      <c r="AA23" s="32" t="str">
        <f t="shared" si="14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1021</v>
      </c>
      <c r="C24" s="49" t="str">
        <f>IF($B24="","",VLOOKUP($B24,'Class. Personale'!$B:$I,2,))</f>
        <v>ALEANDRI</v>
      </c>
      <c r="D24" s="49" t="str">
        <f>IF($B24="","",VLOOKUP($B24,'Class. Personale'!$B:$I,3,))</f>
        <v>AURORA</v>
      </c>
      <c r="E24" s="53" t="str">
        <f t="shared" si="1"/>
        <v>ALEANDRIAURORA</v>
      </c>
      <c r="F24" s="47" t="str">
        <f>IF($B24="","",VLOOKUP($B24,'Class. Personale'!$B:$I,5,))</f>
        <v>DCO</v>
      </c>
      <c r="G24" s="47" t="str">
        <f>IF($B24="","",VLOOKUP($B24,'Class. Personale'!$B:$I,6,))</f>
        <v>DCO</v>
      </c>
      <c r="H24" s="47" t="str">
        <f>IF($B24="","",VLOOKUP($B24,'Class. Personale'!$B:$I,7,))</f>
        <v>IV</v>
      </c>
      <c r="I24" s="44">
        <v>3.06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>
        <f t="shared" ref="R24:R33" si="22">IF($F24="","",IF($F24="DCO",$J24,""))</f>
        <v>0</v>
      </c>
      <c r="S24" s="32" t="str">
        <f t="shared" si="17"/>
        <v/>
      </c>
      <c r="T24" s="32" t="str">
        <f t="shared" si="18"/>
        <v/>
      </c>
      <c r="U24" s="32" t="str">
        <f t="shared" si="8"/>
        <v/>
      </c>
      <c r="V24" s="32" t="str">
        <f t="shared" si="9"/>
        <v/>
      </c>
      <c r="W24" s="32" t="str">
        <f t="shared" si="10"/>
        <v/>
      </c>
      <c r="X24" s="32" t="str">
        <f t="shared" si="11"/>
        <v/>
      </c>
      <c r="Y24" s="32" t="str">
        <f t="shared" si="12"/>
        <v/>
      </c>
      <c r="Z24" s="32" t="str">
        <f t="shared" si="13"/>
        <v/>
      </c>
      <c r="AA24" s="32" t="str">
        <f t="shared" si="14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1094</v>
      </c>
      <c r="C25" s="49" t="str">
        <f>IF($B25="","",VLOOKUP($B25,'Class. Personale'!$B:$I,2,))</f>
        <v>ABDELGHANY AYA</v>
      </c>
      <c r="D25" s="49" t="str">
        <f>IF($B25="","",VLOOKUP($B25,'Class. Personale'!$B:$I,3,))</f>
        <v>YASER FATHY KAMEL</v>
      </c>
      <c r="E25" s="53" t="str">
        <f t="shared" si="1"/>
        <v>ABDELGHANY AYAYASER FATHY KAMEL</v>
      </c>
      <c r="F25" s="47" t="str">
        <f>IF($B25="","",VLOOKUP($B25,'Class. Personale'!$B:$I,5,))</f>
        <v>BOT</v>
      </c>
      <c r="G25" s="47" t="str">
        <f>IF($B25="","",VLOOKUP($B25,'Class. Personale'!$B:$I,6,))</f>
        <v>VL</v>
      </c>
      <c r="H25" s="47" t="str">
        <f>IF($B25="","",VLOOKUP($B25,'Class. Personale'!$B:$I,7,))</f>
        <v>IV</v>
      </c>
      <c r="I25" s="43">
        <v>3.05</v>
      </c>
      <c r="K25" s="32">
        <v>978</v>
      </c>
      <c r="L25" s="32" t="str">
        <f t="shared" si="2"/>
        <v/>
      </c>
      <c r="M25" s="32" t="str">
        <f t="shared" si="3"/>
        <v/>
      </c>
      <c r="N25" s="32">
        <f t="shared" si="4"/>
        <v>0</v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7"/>
        <v/>
      </c>
      <c r="T25" s="32">
        <f t="shared" si="18"/>
        <v>0</v>
      </c>
      <c r="U25" s="32" t="str">
        <f t="shared" si="8"/>
        <v/>
      </c>
      <c r="V25" s="32" t="str">
        <f t="shared" si="9"/>
        <v/>
      </c>
      <c r="W25" s="32" t="str">
        <f t="shared" si="10"/>
        <v/>
      </c>
      <c r="X25" s="32" t="str">
        <f t="shared" si="11"/>
        <v/>
      </c>
      <c r="Y25" s="32" t="str">
        <f t="shared" si="12"/>
        <v/>
      </c>
      <c r="Z25" s="32" t="str">
        <f t="shared" si="13"/>
        <v/>
      </c>
      <c r="AA25" s="32" t="str">
        <f t="shared" si="14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1045</v>
      </c>
      <c r="C26" s="49" t="str">
        <f>IF($B26="","",VLOOKUP($B26,'Class. Personale'!$B:$I,2,))</f>
        <v>DE MERCURIO</v>
      </c>
      <c r="D26" s="49" t="str">
        <f>IF($B26="","",VLOOKUP($B26,'Class. Personale'!$B:$I,3,))</f>
        <v>GIULIA</v>
      </c>
      <c r="E26" s="53" t="str">
        <f t="shared" si="1"/>
        <v>DE MERCURIOGIULIA</v>
      </c>
      <c r="F26" s="47" t="str">
        <f>IF($B26="","",VLOOKUP($B26,'Class. Personale'!$B:$I,5,))</f>
        <v>RMA</v>
      </c>
      <c r="G26" s="47" t="str">
        <f>IF($B26="","",VLOOKUP($B26,'Class. Personale'!$B:$I,6,))</f>
        <v>VV</v>
      </c>
      <c r="H26" s="47" t="str">
        <f>IF($B26="","",VLOOKUP($B26,'Class. Personale'!$B:$I,7,))</f>
        <v>IV</v>
      </c>
      <c r="I26" s="43">
        <v>3.01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7"/>
        <v/>
      </c>
      <c r="T26" s="32" t="str">
        <f t="shared" si="18"/>
        <v/>
      </c>
      <c r="U26" s="32" t="str">
        <f t="shared" si="8"/>
        <v/>
      </c>
      <c r="V26" s="32" t="str">
        <f t="shared" si="9"/>
        <v/>
      </c>
      <c r="W26" s="32" t="str">
        <f t="shared" si="10"/>
        <v/>
      </c>
      <c r="X26" s="32" t="str">
        <f t="shared" si="11"/>
        <v/>
      </c>
      <c r="Y26" s="32" t="str">
        <f t="shared" si="12"/>
        <v/>
      </c>
      <c r="Z26" s="32">
        <f t="shared" si="13"/>
        <v>0</v>
      </c>
      <c r="AA26" s="32" t="str">
        <f t="shared" si="14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B27" s="32">
        <v>1052</v>
      </c>
      <c r="C27" s="49" t="str">
        <f>IF($B27="","",VLOOKUP($B27,'Class. Personale'!$B:$I,2,))</f>
        <v>VASSORI</v>
      </c>
      <c r="D27" s="49" t="str">
        <f>IF($B27="","",VLOOKUP($B27,'Class. Personale'!$B:$I,3,))</f>
        <v>ADELE</v>
      </c>
      <c r="E27" s="53" t="str">
        <f t="shared" si="1"/>
        <v>VASSORIADELE</v>
      </c>
      <c r="F27" s="47" t="str">
        <f>IF($B27="","",VLOOKUP($B27,'Class. Personale'!$B:$I,5,))</f>
        <v>RIC</v>
      </c>
      <c r="G27" s="47" t="s">
        <v>10</v>
      </c>
      <c r="H27" s="47" t="str">
        <f>IF($B27="","",VLOOKUP($B27,'Class. Personale'!$B:$I,7,))</f>
        <v>IV</v>
      </c>
      <c r="I27" s="43">
        <v>3</v>
      </c>
      <c r="K27" s="32">
        <v>976</v>
      </c>
      <c r="L27" s="32" t="str">
        <f t="shared" si="2"/>
        <v/>
      </c>
      <c r="M27" s="32">
        <f t="shared" si="3"/>
        <v>0</v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7"/>
        <v/>
      </c>
      <c r="T27" s="32" t="str">
        <f t="shared" si="18"/>
        <v/>
      </c>
      <c r="U27" s="32" t="str">
        <f t="shared" si="8"/>
        <v/>
      </c>
      <c r="V27" s="32" t="str">
        <f t="shared" si="9"/>
        <v/>
      </c>
      <c r="W27" s="32" t="str">
        <f t="shared" si="10"/>
        <v/>
      </c>
      <c r="X27" s="32" t="str">
        <f t="shared" si="11"/>
        <v/>
      </c>
      <c r="Y27" s="32">
        <f t="shared" si="12"/>
        <v>0</v>
      </c>
      <c r="Z27" s="32" t="str">
        <f t="shared" si="13"/>
        <v/>
      </c>
      <c r="AA27" s="32" t="str">
        <f t="shared" si="14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7">
        <v>26</v>
      </c>
      <c r="B28" s="32">
        <v>1028</v>
      </c>
      <c r="C28" s="49" t="str">
        <f>IF($B28="","",VLOOKUP($B28,'Class. Personale'!$B:$I,2,))</f>
        <v>CECHETTO</v>
      </c>
      <c r="D28" s="49" t="str">
        <f>IF($B28="","",VLOOKUP($B28,'Class. Personale'!$B:$I,3,))</f>
        <v>VIOLA</v>
      </c>
      <c r="E28" s="53" t="str">
        <f t="shared" si="1"/>
        <v>CECHETTOVIOLA</v>
      </c>
      <c r="F28" s="47" t="str">
        <f>IF($B28="","",VLOOKUP($B28,'Class. Personale'!$B:$I,5,))</f>
        <v>DON</v>
      </c>
      <c r="G28" s="47" t="str">
        <f>IF($B28="","",VLOOKUP($B28,'Class. Personale'!$B:$I,6,))</f>
        <v>VV</v>
      </c>
      <c r="H28" s="47" t="str">
        <f>IF($B28="","",VLOOKUP($B28,'Class. Personale'!$B:$I,7,))</f>
        <v>IV</v>
      </c>
      <c r="I28" s="43">
        <v>3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7"/>
        <v/>
      </c>
      <c r="T28" s="32" t="str">
        <f t="shared" si="18"/>
        <v/>
      </c>
      <c r="U28" s="32" t="str">
        <f t="shared" si="8"/>
        <v/>
      </c>
      <c r="V28" s="32">
        <f t="shared" si="9"/>
        <v>0</v>
      </c>
      <c r="W28" s="32" t="str">
        <f t="shared" si="10"/>
        <v/>
      </c>
      <c r="X28" s="32" t="str">
        <f t="shared" si="11"/>
        <v/>
      </c>
      <c r="Y28" s="32" t="str">
        <f t="shared" si="12"/>
        <v/>
      </c>
      <c r="Z28" s="32" t="str">
        <f t="shared" si="13"/>
        <v/>
      </c>
      <c r="AA28" s="32" t="str">
        <f t="shared" si="14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7">
        <v>27</v>
      </c>
      <c r="B29" s="32">
        <v>1057</v>
      </c>
      <c r="C29" s="49" t="str">
        <f>IF($B29="","",VLOOKUP($B29,'Class. Personale'!$B:$I,2,))</f>
        <v>Krasnitskaya</v>
      </c>
      <c r="D29" s="49" t="str">
        <f>IF($B29="","",VLOOKUP($B29,'Class. Personale'!$B:$I,3,))</f>
        <v>Noemi</v>
      </c>
      <c r="E29" s="53" t="str">
        <f t="shared" si="1"/>
        <v>KrasnitskayaNoemi</v>
      </c>
      <c r="F29" s="47" t="str">
        <f>IF($B29="","",VLOOKUP($B29,'Class. Personale'!$B:$I,5,))</f>
        <v>SAN</v>
      </c>
      <c r="G29" s="47" t="str">
        <f>IF($B29="","",VLOOKUP($B29,'Class. Personale'!$B:$I,6,))</f>
        <v>SAN</v>
      </c>
      <c r="H29" s="47" t="str">
        <f>IF($B29="","",VLOOKUP($B29,'Class. Personale'!$B:$I,7,))</f>
        <v>IV</v>
      </c>
      <c r="I29" s="43">
        <v>2.98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>
        <f t="shared" si="7"/>
        <v>0</v>
      </c>
      <c r="R29" s="32" t="str">
        <f t="shared" si="22"/>
        <v/>
      </c>
      <c r="S29" s="32" t="str">
        <f t="shared" si="17"/>
        <v/>
      </c>
      <c r="T29" s="32" t="str">
        <f t="shared" si="18"/>
        <v/>
      </c>
      <c r="U29" s="32" t="str">
        <f t="shared" si="8"/>
        <v/>
      </c>
      <c r="V29" s="32" t="str">
        <f t="shared" si="9"/>
        <v/>
      </c>
      <c r="W29" s="32" t="str">
        <f t="shared" si="10"/>
        <v/>
      </c>
      <c r="X29" s="32" t="str">
        <f t="shared" si="11"/>
        <v/>
      </c>
      <c r="Y29" s="32" t="str">
        <f t="shared" si="12"/>
        <v/>
      </c>
      <c r="Z29" s="32" t="str">
        <f t="shared" si="13"/>
        <v/>
      </c>
      <c r="AA29" s="32" t="str">
        <f t="shared" si="14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7">
        <v>28</v>
      </c>
      <c r="B30" s="32">
        <v>1048</v>
      </c>
      <c r="C30" s="49" t="str">
        <f>IF($B30="","",VLOOKUP($B30,'Class. Personale'!$B:$I,2,))</f>
        <v>OGU</v>
      </c>
      <c r="D30" s="49" t="str">
        <f>IF($B30="","",VLOOKUP($B30,'Class. Personale'!$B:$I,3,))</f>
        <v>GLORIA CHIDERA</v>
      </c>
      <c r="E30" s="53" t="str">
        <f t="shared" si="1"/>
        <v>OGUGLORIA CHIDERA</v>
      </c>
      <c r="F30" s="47" t="str">
        <f>IF($B30="","",VLOOKUP($B30,'Class. Personale'!$B:$I,5,))</f>
        <v>RMA</v>
      </c>
      <c r="G30" s="47" t="str">
        <f>IF($B30="","",VLOOKUP($B30,'Class. Personale'!$B:$I,6,))</f>
        <v>VV</v>
      </c>
      <c r="H30" s="47" t="str">
        <f>IF($B30="","",VLOOKUP($B30,'Class. Personale'!$B:$I,7,))</f>
        <v>IV</v>
      </c>
      <c r="I30" s="43">
        <v>2.97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>
        <f t="shared" si="5"/>
        <v>0</v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7"/>
        <v/>
      </c>
      <c r="T30" s="32" t="str">
        <f t="shared" si="18"/>
        <v/>
      </c>
      <c r="U30" s="32" t="str">
        <f t="shared" si="8"/>
        <v/>
      </c>
      <c r="V30" s="32" t="str">
        <f t="shared" si="9"/>
        <v/>
      </c>
      <c r="W30" s="32" t="str">
        <f t="shared" si="10"/>
        <v/>
      </c>
      <c r="X30" s="32" t="str">
        <f t="shared" si="11"/>
        <v/>
      </c>
      <c r="Y30" s="32" t="str">
        <f t="shared" si="12"/>
        <v/>
      </c>
      <c r="Z30" s="32">
        <f t="shared" si="13"/>
        <v>0</v>
      </c>
      <c r="AA30" s="32" t="str">
        <f t="shared" si="14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7">
        <v>29</v>
      </c>
      <c r="B31" s="32">
        <v>1003</v>
      </c>
      <c r="C31" s="49" t="str">
        <f>IF($B31="","",VLOOKUP($B31,'Class. Personale'!$B:$I,2,))</f>
        <v>WHABA</v>
      </c>
      <c r="D31" s="49" t="str">
        <f>IF($B31="","",VLOOKUP($B31,'Class. Personale'!$B:$I,3,))</f>
        <v>LOREN</v>
      </c>
      <c r="E31" s="53" t="str">
        <f t="shared" si="1"/>
        <v>WHABALOREN</v>
      </c>
      <c r="F31" s="47" t="str">
        <f>IF($B31="","",VLOOKUP($B31,'Class. Personale'!$B:$I,5,))</f>
        <v>DEA</v>
      </c>
      <c r="G31" s="47" t="str">
        <f>IF($B31="","",VLOOKUP($B31,'Class. Personale'!$B:$I,6,))</f>
        <v>VL</v>
      </c>
      <c r="H31" s="47" t="str">
        <f>IF($B31="","",VLOOKUP($B31,'Class. Personale'!$B:$I,7,))</f>
        <v>IV</v>
      </c>
      <c r="I31" s="43">
        <v>2.97</v>
      </c>
      <c r="K31" s="32">
        <v>972</v>
      </c>
      <c r="L31" s="32" t="str">
        <f t="shared" si="2"/>
        <v/>
      </c>
      <c r="M31" s="32" t="str">
        <f t="shared" si="3"/>
        <v/>
      </c>
      <c r="N31" s="32">
        <f t="shared" si="4"/>
        <v>0</v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7"/>
        <v/>
      </c>
      <c r="T31" s="32" t="str">
        <f t="shared" si="18"/>
        <v/>
      </c>
      <c r="U31" s="32">
        <f t="shared" si="8"/>
        <v>0</v>
      </c>
      <c r="V31" s="32" t="str">
        <f t="shared" si="9"/>
        <v/>
      </c>
      <c r="W31" s="32" t="str">
        <f t="shared" si="10"/>
        <v/>
      </c>
      <c r="X31" s="32" t="str">
        <f t="shared" si="11"/>
        <v/>
      </c>
      <c r="Y31" s="32" t="str">
        <f t="shared" si="12"/>
        <v/>
      </c>
      <c r="Z31" s="32" t="str">
        <f t="shared" si="13"/>
        <v/>
      </c>
      <c r="AA31" s="32" t="str">
        <f t="shared" si="14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7">
        <v>30</v>
      </c>
      <c r="B32" s="32">
        <v>1049</v>
      </c>
      <c r="C32" s="49" t="str">
        <f>IF($B32="","",VLOOKUP($B32,'Class. Personale'!$B:$I,2,))</f>
        <v>PREVIDE MASSARA</v>
      </c>
      <c r="D32" s="49" t="str">
        <f>IF($B32="","",VLOOKUP($B32,'Class. Personale'!$B:$I,3,))</f>
        <v>MIA</v>
      </c>
      <c r="E32" s="53" t="str">
        <f t="shared" si="1"/>
        <v>PREVIDE MASSARAMIA</v>
      </c>
      <c r="F32" s="47" t="str">
        <f>IF($B32="","",VLOOKUP($B32,'Class. Personale'!$B:$I,5,))</f>
        <v>RMA</v>
      </c>
      <c r="G32" s="47" t="str">
        <f>IF($B32="","",VLOOKUP($B32,'Class. Personale'!$B:$I,6,))</f>
        <v>VV</v>
      </c>
      <c r="H32" s="47" t="str">
        <f>IF($B32="","",VLOOKUP($B32,'Class. Personale'!$B:$I,7,))</f>
        <v>IV</v>
      </c>
      <c r="I32" s="44">
        <v>2.94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>
        <f t="shared" si="5"/>
        <v>0</v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7"/>
        <v/>
      </c>
      <c r="T32" s="32" t="str">
        <f t="shared" si="18"/>
        <v/>
      </c>
      <c r="U32" s="32" t="str">
        <f t="shared" si="8"/>
        <v/>
      </c>
      <c r="V32" s="32" t="str">
        <f t="shared" si="9"/>
        <v/>
      </c>
      <c r="W32" s="32" t="str">
        <f t="shared" si="10"/>
        <v/>
      </c>
      <c r="X32" s="32" t="str">
        <f t="shared" si="11"/>
        <v/>
      </c>
      <c r="Y32" s="32" t="str">
        <f t="shared" si="12"/>
        <v/>
      </c>
      <c r="Z32" s="32">
        <f t="shared" si="13"/>
        <v>0</v>
      </c>
      <c r="AA32" s="32" t="str">
        <f t="shared" si="14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7">
        <v>31</v>
      </c>
      <c r="B33" s="32">
        <v>1084</v>
      </c>
      <c r="C33" s="49" t="str">
        <f>IF($B33="","",VLOOKUP($B33,'Class. Personale'!$B:$I,2,))</f>
        <v>ZARIQA</v>
      </c>
      <c r="D33" s="49" t="str">
        <f>IF($B33="","",VLOOKUP($B33,'Class. Personale'!$B:$I,3,))</f>
        <v>KAWTHAR</v>
      </c>
      <c r="E33" s="53" t="str">
        <f t="shared" si="1"/>
        <v>ZARIQAKAWTHAR</v>
      </c>
      <c r="F33" s="47" t="str">
        <f>IF($B33="","",VLOOKUP($B33,'Class. Personale'!$B:$I,5,))</f>
        <v>RAM</v>
      </c>
      <c r="G33" s="47" t="str">
        <f>IF($B33="","",VLOOKUP($B33,'Class. Personale'!$B:$I,6,))</f>
        <v>AB</v>
      </c>
      <c r="H33" s="47" t="str">
        <f>IF($B33="","",VLOOKUP($B33,'Class. Personale'!$B:$I,7,))</f>
        <v>IV</v>
      </c>
      <c r="I33" s="43">
        <v>2.9</v>
      </c>
      <c r="K33" s="32">
        <v>970</v>
      </c>
      <c r="L33" s="32">
        <f t="shared" si="2"/>
        <v>0</v>
      </c>
      <c r="M33" s="32" t="str">
        <f t="shared" si="3"/>
        <v/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7"/>
        <v/>
      </c>
      <c r="T33" s="32" t="str">
        <f t="shared" si="18"/>
        <v/>
      </c>
      <c r="U33" s="32" t="str">
        <f t="shared" si="8"/>
        <v/>
      </c>
      <c r="V33" s="32" t="str">
        <f t="shared" si="9"/>
        <v/>
      </c>
      <c r="W33" s="32" t="str">
        <f t="shared" si="10"/>
        <v/>
      </c>
      <c r="X33" s="32">
        <f t="shared" si="11"/>
        <v>0</v>
      </c>
      <c r="Y33" s="32" t="str">
        <f t="shared" si="12"/>
        <v/>
      </c>
      <c r="Z33" s="32" t="str">
        <f t="shared" si="13"/>
        <v/>
      </c>
      <c r="AA33" s="32" t="str">
        <f t="shared" si="14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7">
        <v>32</v>
      </c>
      <c r="B34" s="32">
        <v>1091</v>
      </c>
      <c r="C34" s="49" t="str">
        <f>IF($B34="","",VLOOKUP($B34,'Class. Personale'!$B:$I,2,))</f>
        <v>SCANDALITTI</v>
      </c>
      <c r="D34" s="49" t="str">
        <f>IF($B34="","",VLOOKUP($B34,'Class. Personale'!$B:$I,3,))</f>
        <v>CHIARA</v>
      </c>
      <c r="E34" s="53" t="str">
        <f t="shared" si="1"/>
        <v>SCANDALITTICHIARA</v>
      </c>
      <c r="F34" s="47" t="str">
        <f>IF($B34="","",VLOOKUP($B34,'Class. Personale'!$B:$I,5,))</f>
        <v>RAM</v>
      </c>
      <c r="G34" s="47" t="str">
        <f>IF($B34="","",VLOOKUP($B34,'Class. Personale'!$B:$I,6,))</f>
        <v>AB</v>
      </c>
      <c r="H34" s="47" t="str">
        <f>IF($B34="","",VLOOKUP($B34,'Class. Personale'!$B:$I,7,))</f>
        <v>IV</v>
      </c>
      <c r="I34" s="43">
        <v>2.9</v>
      </c>
      <c r="K34" s="32">
        <v>969</v>
      </c>
    </row>
    <row r="35" spans="1:30" ht="15" customHeight="1" x14ac:dyDescent="0.15">
      <c r="A35" s="47">
        <v>33</v>
      </c>
      <c r="B35" s="32">
        <v>1051</v>
      </c>
      <c r="C35" s="49" t="str">
        <f>IF($B35="","",VLOOKUP($B35,'Class. Personale'!$B:$I,2,))</f>
        <v>FERRARI TRECATE</v>
      </c>
      <c r="D35" s="49" t="str">
        <f>IF($B35="","",VLOOKUP($B35,'Class. Personale'!$B:$I,3,))</f>
        <v>SELINA</v>
      </c>
      <c r="E35" s="53" t="str">
        <f t="shared" ref="E35:E66" si="24">CONCATENATE(C35,D35)</f>
        <v>FERRARI TRECATESELINA</v>
      </c>
      <c r="F35" s="47" t="str">
        <f>IF($B35="","",VLOOKUP($B35,'Class. Personale'!$B:$I,5,))</f>
        <v>RIC</v>
      </c>
      <c r="G35" s="47" t="s">
        <v>10</v>
      </c>
      <c r="H35" s="47" t="str">
        <f>IF($B35="","",VLOOKUP($B35,'Class. Personale'!$B:$I,7,))</f>
        <v>IV</v>
      </c>
      <c r="I35" s="44">
        <v>2.89</v>
      </c>
      <c r="K35" s="32">
        <v>968</v>
      </c>
    </row>
    <row r="36" spans="1:30" ht="15" customHeight="1" x14ac:dyDescent="0.15">
      <c r="A36" s="47">
        <v>34</v>
      </c>
      <c r="B36" s="32">
        <v>1033</v>
      </c>
      <c r="C36" s="49" t="str">
        <f>IF($B36="","",VLOOKUP($B36,'Class. Personale'!$B:$I,2,))</f>
        <v>FRONGILLO</v>
      </c>
      <c r="D36" s="49" t="str">
        <f>IF($B36="","",VLOOKUP($B36,'Class. Personale'!$B:$I,3,))</f>
        <v>LUCREZIA</v>
      </c>
      <c r="E36" s="53" t="str">
        <f t="shared" si="24"/>
        <v>FRONGILLOLUCREZIA</v>
      </c>
      <c r="F36" s="47" t="str">
        <f>IF($B36="","",VLOOKUP($B36,'Class. Personale'!$B:$I,5,))</f>
        <v>DON</v>
      </c>
      <c r="G36" s="47" t="str">
        <f>IF($B36="","",VLOOKUP($B36,'Class. Personale'!$B:$I,6,))</f>
        <v>VV</v>
      </c>
      <c r="H36" s="47" t="str">
        <f>IF($B36="","",VLOOKUP($B36,'Class. Personale'!$B:$I,7,))</f>
        <v>IV</v>
      </c>
      <c r="I36" s="43">
        <v>2.83</v>
      </c>
      <c r="K36" s="32">
        <v>967</v>
      </c>
    </row>
    <row r="37" spans="1:30" ht="15" customHeight="1" x14ac:dyDescent="0.15">
      <c r="A37" s="47">
        <v>35</v>
      </c>
      <c r="B37" s="32">
        <v>1046</v>
      </c>
      <c r="C37" s="49" t="str">
        <f>IF($B37="","",VLOOKUP($B37,'Class. Personale'!$B:$I,2,))</f>
        <v>FALL</v>
      </c>
      <c r="D37" s="49" t="str">
        <f>IF($B37="","",VLOOKUP($B37,'Class. Personale'!$B:$I,3,))</f>
        <v>MBATHIO</v>
      </c>
      <c r="E37" s="53" t="str">
        <f t="shared" si="24"/>
        <v>FALLMBATHIO</v>
      </c>
      <c r="F37" s="47" t="str">
        <f>IF($B37="","",VLOOKUP($B37,'Class. Personale'!$B:$I,5,))</f>
        <v>RMA</v>
      </c>
      <c r="G37" s="47" t="str">
        <f>IF($B37="","",VLOOKUP($B37,'Class. Personale'!$B:$I,6,))</f>
        <v>VV</v>
      </c>
      <c r="H37" s="47" t="str">
        <f>IF($B37="","",VLOOKUP($B37,'Class. Personale'!$B:$I,7,))</f>
        <v>IV</v>
      </c>
      <c r="I37" s="43">
        <v>2.82</v>
      </c>
      <c r="K37" s="32">
        <v>966</v>
      </c>
    </row>
    <row r="38" spans="1:30" ht="15" customHeight="1" x14ac:dyDescent="0.15">
      <c r="A38" s="47">
        <v>36</v>
      </c>
      <c r="B38" s="32">
        <v>1025</v>
      </c>
      <c r="C38" s="49" t="str">
        <f>IF($B38="","",VLOOKUP($B38,'Class. Personale'!$B:$I,2,))</f>
        <v>BERTAZZOLO</v>
      </c>
      <c r="D38" s="49" t="str">
        <f>IF($B38="","",VLOOKUP($B38,'Class. Personale'!$B:$I,3,))</f>
        <v>MIA</v>
      </c>
      <c r="E38" s="53" t="str">
        <f t="shared" si="24"/>
        <v>BERTAZZOLOMIA</v>
      </c>
      <c r="F38" s="47" t="str">
        <f>IF($B38="","",VLOOKUP($B38,'Class. Personale'!$B:$I,5,))</f>
        <v>TRO</v>
      </c>
      <c r="G38" s="47" t="str">
        <f>IF($B38="","",VLOOKUP($B38,'Class. Personale'!$B:$I,6,))</f>
        <v>ICG</v>
      </c>
      <c r="H38" s="47" t="str">
        <f>IF($B38="","",VLOOKUP($B38,'Class. Personale'!$B:$I,7,))</f>
        <v>IV</v>
      </c>
      <c r="I38" s="44">
        <v>2.74</v>
      </c>
      <c r="K38" s="32">
        <v>965</v>
      </c>
    </row>
    <row r="39" spans="1:30" ht="15" customHeight="1" x14ac:dyDescent="0.15">
      <c r="A39" s="47">
        <v>37</v>
      </c>
      <c r="B39" s="32">
        <v>1005</v>
      </c>
      <c r="C39" s="49" t="str">
        <f>IF($B39="","",VLOOKUP($B39,'Class. Personale'!$B:$I,2,))</f>
        <v>COPURKUYU</v>
      </c>
      <c r="D39" s="49" t="str">
        <f>IF($B39="","",VLOOKUP($B39,'Class. Personale'!$B:$I,3,))</f>
        <v>ESER</v>
      </c>
      <c r="E39" s="53" t="str">
        <f t="shared" si="24"/>
        <v>COPURKUYUESER</v>
      </c>
      <c r="F39" s="47" t="str">
        <f>IF($B39="","",VLOOKUP($B39,'Class. Personale'!$B:$I,5,))</f>
        <v>DEA</v>
      </c>
      <c r="G39" s="47" t="str">
        <f>IF($B39="","",VLOOKUP($B39,'Class. Personale'!$B:$I,6,))</f>
        <v>VL</v>
      </c>
      <c r="H39" s="47" t="str">
        <f>IF($B39="","",VLOOKUP($B39,'Class. Personale'!$B:$I,7,))</f>
        <v>IV</v>
      </c>
      <c r="I39" s="44">
        <v>2.73</v>
      </c>
      <c r="K39" s="32">
        <v>964</v>
      </c>
    </row>
    <row r="40" spans="1:30" ht="15" customHeight="1" x14ac:dyDescent="0.15">
      <c r="A40" s="47">
        <v>38</v>
      </c>
      <c r="B40" s="32">
        <v>1083</v>
      </c>
      <c r="C40" s="49" t="str">
        <f>IF($B40="","",VLOOKUP($B40,'Class. Personale'!$B:$I,2,))</f>
        <v>EL SAIED</v>
      </c>
      <c r="D40" s="49" t="str">
        <f>IF($B40="","",VLOOKUP($B40,'Class. Personale'!$B:$I,3,))</f>
        <v>RENAD</v>
      </c>
      <c r="E40" s="53" t="str">
        <f t="shared" si="24"/>
        <v>EL SAIEDRENAD</v>
      </c>
      <c r="F40" s="47" t="str">
        <f>IF($B40="","",VLOOKUP($B40,'Class. Personale'!$B:$I,5,))</f>
        <v>RAM</v>
      </c>
      <c r="G40" s="47" t="str">
        <f>IF($B40="","",VLOOKUP($B40,'Class. Personale'!$B:$I,6,))</f>
        <v>AB</v>
      </c>
      <c r="H40" s="47" t="str">
        <f>IF($B40="","",VLOOKUP($B40,'Class. Personale'!$B:$I,7,))</f>
        <v>IV</v>
      </c>
      <c r="I40" s="43">
        <v>2.71</v>
      </c>
      <c r="K40" s="32">
        <v>963</v>
      </c>
    </row>
    <row r="41" spans="1:30" ht="15" customHeight="1" x14ac:dyDescent="0.15">
      <c r="A41" s="47">
        <v>39</v>
      </c>
      <c r="B41" s="32">
        <v>1013</v>
      </c>
      <c r="C41" s="49" t="str">
        <f>IF($B41="","",VLOOKUP($B41,'Class. Personale'!$B:$I,2,))</f>
        <v>ZANETTI</v>
      </c>
      <c r="D41" s="49" t="str">
        <f>IF($B41="","",VLOOKUP($B41,'Class. Personale'!$B:$I,3,))</f>
        <v>ELISA</v>
      </c>
      <c r="E41" s="53" t="str">
        <f t="shared" si="24"/>
        <v>ZANETTIELISA</v>
      </c>
      <c r="F41" s="47" t="str">
        <f>IF($B41="","",VLOOKUP($B41,'Class. Personale'!$B:$I,5,))</f>
        <v>DEA</v>
      </c>
      <c r="G41" s="47" t="str">
        <f>IF($B41="","",VLOOKUP($B41,'Class. Personale'!$B:$I,6,))</f>
        <v>VL</v>
      </c>
      <c r="H41" s="47" t="str">
        <f>IF($B41="","",VLOOKUP($B41,'Class. Personale'!$B:$I,7,))</f>
        <v>IV</v>
      </c>
      <c r="I41" s="43">
        <v>2.7</v>
      </c>
      <c r="K41" s="32">
        <v>962</v>
      </c>
    </row>
    <row r="42" spans="1:30" ht="15" customHeight="1" x14ac:dyDescent="0.15">
      <c r="A42" s="47">
        <v>40</v>
      </c>
      <c r="B42" s="32">
        <v>1037</v>
      </c>
      <c r="C42" s="49" t="str">
        <f>IF($B42="","",VLOOKUP($B42,'Class. Personale'!$B:$I,2,))</f>
        <v>NICODEMO</v>
      </c>
      <c r="D42" s="49" t="str">
        <f>IF($B42="","",VLOOKUP($B42,'Class. Personale'!$B:$I,3,))</f>
        <v>TEA</v>
      </c>
      <c r="E42" s="53" t="str">
        <f t="shared" si="24"/>
        <v>NICODEMOTEA</v>
      </c>
      <c r="F42" s="47" t="str">
        <f>IF($B42="","",VLOOKUP($B42,'Class. Personale'!$B:$I,5,))</f>
        <v>MAR</v>
      </c>
      <c r="G42" s="47" t="str">
        <f>IF($B42="","",VLOOKUP($B42,'Class. Personale'!$B:$I,6,))</f>
        <v>VV</v>
      </c>
      <c r="H42" s="47" t="str">
        <f>IF($B42="","",VLOOKUP($B42,'Class. Personale'!$B:$I,7,))</f>
        <v>IV</v>
      </c>
      <c r="I42" s="43">
        <v>2.64</v>
      </c>
      <c r="K42" s="32">
        <v>961</v>
      </c>
    </row>
    <row r="43" spans="1:30" ht="15" customHeight="1" x14ac:dyDescent="0.15">
      <c r="A43" s="47">
        <v>41</v>
      </c>
      <c r="B43" s="32">
        <v>1043</v>
      </c>
      <c r="C43" s="49" t="str">
        <f>IF($B43="","",VLOOKUP($B43,'Class. Personale'!$B:$I,2,))</f>
        <v>MORANDO</v>
      </c>
      <c r="D43" s="49" t="str">
        <f>IF($B43="","",VLOOKUP($B43,'Class. Personale'!$B:$I,3,))</f>
        <v>NINA</v>
      </c>
      <c r="E43" s="53" t="str">
        <f t="shared" si="24"/>
        <v>MORANDONINA</v>
      </c>
      <c r="F43" s="47" t="str">
        <f>IF($B43="","",VLOOKUP($B43,'Class. Personale'!$B:$I,5,))</f>
        <v>RMA</v>
      </c>
      <c r="G43" s="47" t="str">
        <f>IF($B43="","",VLOOKUP($B43,'Class. Personale'!$B:$I,6,))</f>
        <v>VV</v>
      </c>
      <c r="H43" s="47" t="str">
        <f>IF($B43="","",VLOOKUP($B43,'Class. Personale'!$B:$I,7,))</f>
        <v>IV</v>
      </c>
      <c r="I43" s="43">
        <v>2.64</v>
      </c>
      <c r="K43" s="32">
        <v>960</v>
      </c>
    </row>
    <row r="44" spans="1:30" ht="15" customHeight="1" x14ac:dyDescent="0.15">
      <c r="A44" s="47">
        <v>42</v>
      </c>
      <c r="B44" s="32">
        <v>1097</v>
      </c>
      <c r="C44" s="49" t="str">
        <f>IF($B44="","",VLOOKUP($B44,'Class. Personale'!$B:$I,2,))</f>
        <v>TIRABOSCHI</v>
      </c>
      <c r="D44" s="49" t="str">
        <f>IF($B44="","",VLOOKUP($B44,'Class. Personale'!$B:$I,3,))</f>
        <v>ANGELICA</v>
      </c>
      <c r="E44" s="53" t="str">
        <f t="shared" si="24"/>
        <v>TIRABOSCHIANGELICA</v>
      </c>
      <c r="F44" s="47" t="str">
        <f>IF($B44="","",VLOOKUP($B44,'Class. Personale'!$B:$I,5,))</f>
        <v>TRO</v>
      </c>
      <c r="G44" s="47" t="str">
        <f>IF($B44="","",VLOOKUP($B44,'Class. Personale'!$B:$I,6,))</f>
        <v>ICG</v>
      </c>
      <c r="H44" s="47" t="str">
        <f>IF($B44="","",VLOOKUP($B44,'Class. Personale'!$B:$I,7,))</f>
        <v>IV</v>
      </c>
      <c r="I44" s="43">
        <v>2.64</v>
      </c>
      <c r="K44" s="32">
        <v>959</v>
      </c>
    </row>
    <row r="45" spans="1:30" ht="15" customHeight="1" x14ac:dyDescent="0.15">
      <c r="A45" s="47">
        <v>43</v>
      </c>
      <c r="B45" s="32">
        <v>1023</v>
      </c>
      <c r="C45" s="49" t="str">
        <f>IF($B45="","",VLOOKUP($B45,'Class. Personale'!$B:$I,2,))</f>
        <v>GANZI</v>
      </c>
      <c r="D45" s="49" t="str">
        <f>IF($B45="","",VLOOKUP($B45,'Class. Personale'!$B:$I,3,))</f>
        <v>GRETA</v>
      </c>
      <c r="E45" s="53" t="str">
        <f t="shared" si="24"/>
        <v>GANZIGRETA</v>
      </c>
      <c r="F45" s="47" t="str">
        <f>IF($B45="","",VLOOKUP($B45,'Class. Personale'!$B:$I,5,))</f>
        <v>GAM</v>
      </c>
      <c r="G45" s="47" t="str">
        <f>IF($B45="","",VLOOKUP($B45,'Class. Personale'!$B:$I,6,))</f>
        <v>ICG</v>
      </c>
      <c r="H45" s="47" t="str">
        <f>IF($B45="","",VLOOKUP($B45,'Class. Personale'!$B:$I,7,))</f>
        <v>IV</v>
      </c>
      <c r="I45" s="44">
        <v>2.62</v>
      </c>
      <c r="K45" s="32">
        <v>958</v>
      </c>
    </row>
    <row r="46" spans="1:30" ht="15" customHeight="1" x14ac:dyDescent="0.15">
      <c r="A46" s="47">
        <v>44</v>
      </c>
      <c r="B46" s="32">
        <v>1009</v>
      </c>
      <c r="C46" s="49" t="str">
        <f>IF($B46="","",VLOOKUP($B46,'Class. Personale'!$B:$I,2,))</f>
        <v>MOBARAK</v>
      </c>
      <c r="D46" s="49" t="str">
        <f>IF($B46="","",VLOOKUP($B46,'Class. Personale'!$B:$I,3,))</f>
        <v>SOFIA</v>
      </c>
      <c r="E46" s="53" t="str">
        <f t="shared" si="24"/>
        <v>MOBARAKSOFIA</v>
      </c>
      <c r="F46" s="47" t="str">
        <f>IF($B46="","",VLOOKUP($B46,'Class. Personale'!$B:$I,5,))</f>
        <v>DEA</v>
      </c>
      <c r="G46" s="47" t="str">
        <f>IF($B46="","",VLOOKUP($B46,'Class. Personale'!$B:$I,6,))</f>
        <v>VL</v>
      </c>
      <c r="H46" s="47" t="str">
        <f>IF($B46="","",VLOOKUP($B46,'Class. Personale'!$B:$I,7,))</f>
        <v>IV</v>
      </c>
      <c r="I46" s="44">
        <v>2.57</v>
      </c>
      <c r="K46" s="32">
        <v>957</v>
      </c>
    </row>
    <row r="47" spans="1:30" ht="15" customHeight="1" x14ac:dyDescent="0.15">
      <c r="A47" s="47">
        <v>45</v>
      </c>
      <c r="B47" s="32">
        <v>1024</v>
      </c>
      <c r="C47" s="49" t="str">
        <f>IF($B47="","",VLOOKUP($B47,'Class. Personale'!$B:$I,2,))</f>
        <v>FERLISI</v>
      </c>
      <c r="D47" s="49" t="str">
        <f>IF($B47="","",VLOOKUP($B47,'Class. Personale'!$B:$I,3,))</f>
        <v>EMILY</v>
      </c>
      <c r="E47" s="53" t="str">
        <f t="shared" si="24"/>
        <v>FERLISIEMILY</v>
      </c>
      <c r="F47" s="47" t="str">
        <f>IF($B47="","",VLOOKUP($B47,'Class. Personale'!$B:$I,5,))</f>
        <v>GAM</v>
      </c>
      <c r="G47" s="47" t="str">
        <f>IF($B47="","",VLOOKUP($B47,'Class. Personale'!$B:$I,6,))</f>
        <v>ICG</v>
      </c>
      <c r="H47" s="47" t="str">
        <f>IF($B47="","",VLOOKUP($B47,'Class. Personale'!$B:$I,7,))</f>
        <v>IV</v>
      </c>
      <c r="I47" s="43">
        <v>2.56</v>
      </c>
      <c r="K47" s="32">
        <v>956</v>
      </c>
    </row>
    <row r="48" spans="1:30" ht="15" customHeight="1" x14ac:dyDescent="0.15">
      <c r="A48" s="47">
        <v>46</v>
      </c>
      <c r="B48" s="32">
        <v>1044</v>
      </c>
      <c r="C48" s="49" t="str">
        <f>IF($B48="","",VLOOKUP($B48,'Class. Personale'!$B:$I,2,))</f>
        <v>TOSCANO</v>
      </c>
      <c r="D48" s="49" t="str">
        <f>IF($B48="","",VLOOKUP($B48,'Class. Personale'!$B:$I,3,))</f>
        <v>BIANCA</v>
      </c>
      <c r="E48" s="53" t="str">
        <f t="shared" si="24"/>
        <v>TOSCANOBIANCA</v>
      </c>
      <c r="F48" s="47" t="str">
        <f>IF($B48="","",VLOOKUP($B48,'Class. Personale'!$B:$I,5,))</f>
        <v>RMA</v>
      </c>
      <c r="G48" s="47" t="str">
        <f>IF($B48="","",VLOOKUP($B48,'Class. Personale'!$B:$I,6,))</f>
        <v>VV</v>
      </c>
      <c r="H48" s="47" t="str">
        <f>IF($B48="","",VLOOKUP($B48,'Class. Personale'!$B:$I,7,))</f>
        <v>IV</v>
      </c>
      <c r="I48" s="43">
        <v>2.5099999999999998</v>
      </c>
      <c r="K48" s="32">
        <v>955</v>
      </c>
    </row>
    <row r="49" spans="1:11" ht="15" customHeight="1" x14ac:dyDescent="0.15">
      <c r="A49" s="47">
        <v>47</v>
      </c>
      <c r="B49" s="32">
        <v>1067</v>
      </c>
      <c r="C49" s="49" t="str">
        <f>IF($B49="","",VLOOKUP($B49,'Class. Personale'!$B:$I,2,))</f>
        <v xml:space="preserve">FERRARI </v>
      </c>
      <c r="D49" s="49" t="str">
        <f>IF($B49="","",VLOOKUP($B49,'Class. Personale'!$B:$I,3,))</f>
        <v>ADELE</v>
      </c>
      <c r="E49" s="53" t="str">
        <f t="shared" si="24"/>
        <v>FERRARI ADELE</v>
      </c>
      <c r="F49" s="47" t="str">
        <f>IF($B49="","",VLOOKUP($B49,'Class. Personale'!$B:$I,5,))</f>
        <v>VID</v>
      </c>
      <c r="G49" s="47" t="str">
        <f>IF($B49="","",VLOOKUP($B49,'Class. Personale'!$B:$I,6,))</f>
        <v>VF</v>
      </c>
      <c r="H49" s="47" t="str">
        <f>IF($B49="","",VLOOKUP($B49,'Class. Personale'!$B:$I,7,))</f>
        <v>IV</v>
      </c>
      <c r="I49" s="43">
        <v>2.48</v>
      </c>
      <c r="K49" s="32">
        <v>954</v>
      </c>
    </row>
    <row r="50" spans="1:11" ht="15" customHeight="1" x14ac:dyDescent="0.15">
      <c r="A50" s="47">
        <v>48</v>
      </c>
      <c r="B50" s="32">
        <v>1011</v>
      </c>
      <c r="C50" s="49" t="str">
        <f>IF($B50="","",VLOOKUP($B50,'Class. Personale'!$B:$I,2,))</f>
        <v>RUNGO</v>
      </c>
      <c r="D50" s="49" t="str">
        <f>IF($B50="","",VLOOKUP($B50,'Class. Personale'!$B:$I,3,))</f>
        <v>FRANCESCA</v>
      </c>
      <c r="E50" s="53" t="str">
        <f t="shared" si="24"/>
        <v>RUNGOFRANCESCA</v>
      </c>
      <c r="F50" s="47" t="str">
        <f>IF($B50="","",VLOOKUP($B50,'Class. Personale'!$B:$I,5,))</f>
        <v>DEA</v>
      </c>
      <c r="G50" s="47" t="str">
        <f>IF($B50="","",VLOOKUP($B50,'Class. Personale'!$B:$I,6,))</f>
        <v>VL</v>
      </c>
      <c r="H50" s="47" t="str">
        <f>IF($B50="","",VLOOKUP($B50,'Class. Personale'!$B:$I,7,))</f>
        <v>IV</v>
      </c>
      <c r="I50" s="43">
        <v>2.48</v>
      </c>
      <c r="K50" s="32">
        <v>953</v>
      </c>
    </row>
    <row r="51" spans="1:11" ht="15" customHeight="1" x14ac:dyDescent="0.15">
      <c r="A51" s="47">
        <v>49</v>
      </c>
      <c r="B51" s="32">
        <v>1086</v>
      </c>
      <c r="C51" s="49" t="str">
        <f>IF($B51="","",VLOOKUP($B51,'Class. Personale'!$B:$I,2,))</f>
        <v>POLOLLA</v>
      </c>
      <c r="D51" s="49" t="str">
        <f>IF($B51="","",VLOOKUP($B51,'Class. Personale'!$B:$I,3,))</f>
        <v>MILA</v>
      </c>
      <c r="E51" s="53" t="str">
        <f t="shared" si="24"/>
        <v>POLOLLAMILA</v>
      </c>
      <c r="F51" s="47" t="str">
        <f>IF($B51="","",VLOOKUP($B51,'Class. Personale'!$B:$I,5,))</f>
        <v>RAM</v>
      </c>
      <c r="G51" s="47" t="str">
        <f>IF($B51="","",VLOOKUP($B51,'Class. Personale'!$B:$I,6,))</f>
        <v>AB</v>
      </c>
      <c r="H51" s="47" t="str">
        <f>IF($B51="","",VLOOKUP($B51,'Class. Personale'!$B:$I,7,))</f>
        <v>IV</v>
      </c>
      <c r="I51" s="44">
        <v>2.46</v>
      </c>
      <c r="K51" s="32">
        <v>952</v>
      </c>
    </row>
    <row r="52" spans="1:11" ht="15" customHeight="1" x14ac:dyDescent="0.15">
      <c r="A52" s="47">
        <v>50</v>
      </c>
      <c r="B52" s="32">
        <v>1069</v>
      </c>
      <c r="C52" s="49" t="str">
        <f>IF($B52="","",VLOOKUP($B52,'Class. Personale'!$B:$I,2,))</f>
        <v>BELLONI</v>
      </c>
      <c r="D52" s="49" t="str">
        <f>IF($B52="","",VLOOKUP($B52,'Class. Personale'!$B:$I,3,))</f>
        <v>EMMA</v>
      </c>
      <c r="E52" s="53" t="str">
        <f t="shared" si="24"/>
        <v>BELLONIEMMA</v>
      </c>
      <c r="F52" s="47" t="str">
        <f>IF($B52="","",VLOOKUP($B52,'Class. Personale'!$B:$I,5,))</f>
        <v>VID</v>
      </c>
      <c r="G52" s="47" t="str">
        <f>IF($B52="","",VLOOKUP($B52,'Class. Personale'!$B:$I,6,))</f>
        <v>VF</v>
      </c>
      <c r="H52" s="47" t="str">
        <f>IF($B52="","",VLOOKUP($B52,'Class. Personale'!$B:$I,7,))</f>
        <v>IV</v>
      </c>
      <c r="I52" s="44">
        <v>2.42</v>
      </c>
      <c r="K52" s="32">
        <v>951</v>
      </c>
    </row>
    <row r="53" spans="1:11" ht="15" customHeight="1" x14ac:dyDescent="0.15">
      <c r="A53" s="47">
        <v>51</v>
      </c>
      <c r="B53" s="32">
        <v>1060</v>
      </c>
      <c r="C53" s="49" t="str">
        <f>IF($B53="","",VLOOKUP($B53,'Class. Personale'!$B:$I,2,))</f>
        <v>DANISE</v>
      </c>
      <c r="D53" s="49" t="str">
        <f>IF($B53="","",VLOOKUP($B53,'Class. Personale'!$B:$I,3,))</f>
        <v>SOFIA</v>
      </c>
      <c r="E53" s="53" t="str">
        <f t="shared" si="24"/>
        <v>DANISESOFIA</v>
      </c>
      <c r="F53" s="47" t="str">
        <f>IF($B53="","",VLOOKUP($B53,'Class. Personale'!$B:$I,5,))</f>
        <v>ADA</v>
      </c>
      <c r="G53" s="47" t="str">
        <f>IF($B53="","",VLOOKUP($B53,'Class. Personale'!$B:$I,6,))</f>
        <v>VF</v>
      </c>
      <c r="H53" s="47" t="str">
        <f>IF($B53="","",VLOOKUP($B53,'Class. Personale'!$B:$I,7,))</f>
        <v>IV</v>
      </c>
      <c r="I53" s="44">
        <v>2.39</v>
      </c>
      <c r="K53" s="32">
        <v>950</v>
      </c>
    </row>
    <row r="54" spans="1:11" ht="15" customHeight="1" x14ac:dyDescent="0.15">
      <c r="A54" s="47">
        <v>52</v>
      </c>
      <c r="B54" s="32">
        <v>1050</v>
      </c>
      <c r="C54" s="49" t="str">
        <f>IF($B54="","",VLOOKUP($B54,'Class. Personale'!$B:$I,2,))</f>
        <v>COLLAKU</v>
      </c>
      <c r="D54" s="49" t="str">
        <f>IF($B54="","",VLOOKUP($B54,'Class. Personale'!$B:$I,3,))</f>
        <v>CHLOE</v>
      </c>
      <c r="E54" s="53" t="str">
        <f t="shared" si="24"/>
        <v>COLLAKUCHLOE</v>
      </c>
      <c r="F54" s="47" t="str">
        <f>IF($B54="","",VLOOKUP($B54,'Class. Personale'!$B:$I,5,))</f>
        <v>RIC</v>
      </c>
      <c r="G54" s="47" t="s">
        <v>10</v>
      </c>
      <c r="H54" s="47" t="str">
        <f>IF($B54="","",VLOOKUP($B54,'Class. Personale'!$B:$I,7,))</f>
        <v>IV</v>
      </c>
      <c r="I54" s="43">
        <v>2.35</v>
      </c>
      <c r="K54" s="32">
        <v>949</v>
      </c>
    </row>
    <row r="55" spans="1:11" ht="15" customHeight="1" x14ac:dyDescent="0.15">
      <c r="A55" s="47">
        <v>53</v>
      </c>
      <c r="B55" s="32">
        <v>1092</v>
      </c>
      <c r="C55" s="49" t="str">
        <f>IF($B55="","",VLOOKUP($B55,'Class. Personale'!$B:$I,2,))</f>
        <v>MASI</v>
      </c>
      <c r="D55" s="49" t="str">
        <f>IF($B55="","",VLOOKUP($B55,'Class. Personale'!$B:$I,3,))</f>
        <v>FRANCESCA</v>
      </c>
      <c r="E55" s="53" t="str">
        <f t="shared" si="24"/>
        <v>MASIFRANCESCA</v>
      </c>
      <c r="F55" s="47" t="str">
        <f>IF($B55="","",VLOOKUP($B55,'Class. Personale'!$B:$I,5,))</f>
        <v>RAM</v>
      </c>
      <c r="G55" s="47" t="str">
        <f>IF($B55="","",VLOOKUP($B55,'Class. Personale'!$B:$I,6,))</f>
        <v>AB</v>
      </c>
      <c r="H55" s="47" t="str">
        <f>IF($B55="","",VLOOKUP($B55,'Class. Personale'!$B:$I,7,))</f>
        <v>IV</v>
      </c>
      <c r="I55" s="43">
        <v>2.34</v>
      </c>
      <c r="K55" s="32">
        <v>948</v>
      </c>
    </row>
    <row r="56" spans="1:11" ht="15" customHeight="1" x14ac:dyDescent="0.15">
      <c r="A56" s="47">
        <v>54</v>
      </c>
      <c r="B56" s="32">
        <v>1008</v>
      </c>
      <c r="C56" s="49" t="str">
        <f>IF($B56="","",VLOOKUP($B56,'Class. Personale'!$B:$I,2,))</f>
        <v>MAHMOUD</v>
      </c>
      <c r="D56" s="49" t="str">
        <f>IF($B56="","",VLOOKUP($B56,'Class. Personale'!$B:$I,3,))</f>
        <v>ALLEN</v>
      </c>
      <c r="E56" s="53" t="str">
        <f t="shared" si="24"/>
        <v>MAHMOUDALLEN</v>
      </c>
      <c r="F56" s="47" t="str">
        <f>IF($B56="","",VLOOKUP($B56,'Class. Personale'!$B:$I,5,))</f>
        <v>DEA</v>
      </c>
      <c r="G56" s="47" t="str">
        <f>IF($B56="","",VLOOKUP($B56,'Class. Personale'!$B:$I,6,))</f>
        <v>VL</v>
      </c>
      <c r="H56" s="47" t="str">
        <f>IF($B56="","",VLOOKUP($B56,'Class. Personale'!$B:$I,7,))</f>
        <v>IV</v>
      </c>
      <c r="I56" s="44">
        <v>2.34</v>
      </c>
      <c r="K56" s="32">
        <v>947</v>
      </c>
    </row>
    <row r="57" spans="1:11" ht="15" customHeight="1" x14ac:dyDescent="0.15">
      <c r="A57" s="47">
        <v>55</v>
      </c>
      <c r="B57" s="32">
        <v>1006</v>
      </c>
      <c r="C57" s="49" t="str">
        <f>IF($B57="","",VLOOKUP($B57,'Class. Personale'!$B:$I,2,))</f>
        <v>EL  FATTAHI</v>
      </c>
      <c r="D57" s="49" t="str">
        <f>IF($B57="","",VLOOKUP($B57,'Class. Personale'!$B:$I,3,))</f>
        <v>AYA</v>
      </c>
      <c r="E57" s="53" t="str">
        <f t="shared" si="24"/>
        <v>EL  FATTAHIAYA</v>
      </c>
      <c r="F57" s="47" t="str">
        <f>IF($B57="","",VLOOKUP($B57,'Class. Personale'!$B:$I,5,))</f>
        <v>DEA</v>
      </c>
      <c r="G57" s="47" t="str">
        <f>IF($B57="","",VLOOKUP($B57,'Class. Personale'!$B:$I,6,))</f>
        <v>VL</v>
      </c>
      <c r="H57" s="47" t="str">
        <f>IF($B57="","",VLOOKUP($B57,'Class. Personale'!$B:$I,7,))</f>
        <v>IV</v>
      </c>
      <c r="I57" s="44">
        <v>2.3199999999999998</v>
      </c>
      <c r="K57" s="32">
        <v>946</v>
      </c>
    </row>
    <row r="58" spans="1:11" ht="15" customHeight="1" x14ac:dyDescent="0.15">
      <c r="A58" s="47">
        <v>56</v>
      </c>
      <c r="B58" s="32">
        <v>1085</v>
      </c>
      <c r="C58" s="49" t="str">
        <f>IF($B58="","",VLOOKUP($B58,'Class. Personale'!$B:$I,2,))</f>
        <v>TONSI</v>
      </c>
      <c r="D58" s="49" t="str">
        <f>IF($B58="","",VLOOKUP($B58,'Class. Personale'!$B:$I,3,))</f>
        <v>BEATRICE</v>
      </c>
      <c r="E58" s="53" t="str">
        <f t="shared" si="24"/>
        <v>TONSIBEATRICE</v>
      </c>
      <c r="F58" s="47" t="str">
        <f>IF($B58="","",VLOOKUP($B58,'Class. Personale'!$B:$I,5,))</f>
        <v>RAM</v>
      </c>
      <c r="G58" s="47" t="str">
        <f>IF($B58="","",VLOOKUP($B58,'Class. Personale'!$B:$I,6,))</f>
        <v>AB</v>
      </c>
      <c r="H58" s="47" t="str">
        <f>IF($B58="","",VLOOKUP($B58,'Class. Personale'!$B:$I,7,))</f>
        <v>IV</v>
      </c>
      <c r="I58" s="44">
        <v>2.2799999999999998</v>
      </c>
      <c r="K58" s="32">
        <v>945</v>
      </c>
    </row>
    <row r="59" spans="1:11" ht="15" customHeight="1" x14ac:dyDescent="0.15">
      <c r="A59" s="47">
        <v>57</v>
      </c>
      <c r="B59" s="32">
        <v>1053</v>
      </c>
      <c r="C59" s="49" t="str">
        <f>IF($B59="","",VLOOKUP($B59,'Class. Personale'!$B:$I,2,))</f>
        <v>LATTANZIO</v>
      </c>
      <c r="D59" s="49" t="str">
        <f>IF($B59="","",VLOOKUP($B59,'Class. Personale'!$B:$I,3,))</f>
        <v>CAMILLA</v>
      </c>
      <c r="E59" s="53" t="str">
        <f t="shared" si="24"/>
        <v>LATTANZIOCAMILLA</v>
      </c>
      <c r="F59" s="47" t="str">
        <f>IF($B59="","",VLOOKUP($B59,'Class. Personale'!$B:$I,5,))</f>
        <v>RIC</v>
      </c>
      <c r="G59" s="47" t="s">
        <v>10</v>
      </c>
      <c r="H59" s="47" t="str">
        <f>IF($B59="","",VLOOKUP($B59,'Class. Personale'!$B:$I,7,))</f>
        <v>IV</v>
      </c>
      <c r="I59" s="43">
        <v>2.2400000000000002</v>
      </c>
      <c r="K59" s="32">
        <v>944</v>
      </c>
    </row>
    <row r="60" spans="1:11" ht="15" customHeight="1" x14ac:dyDescent="0.15">
      <c r="A60" s="47">
        <v>58</v>
      </c>
      <c r="B60" s="32">
        <v>1020</v>
      </c>
      <c r="C60" s="49" t="str">
        <f>IF($B60="","",VLOOKUP($B60,'Class. Personale'!$B:$I,2,))</f>
        <v>SEMAGN</v>
      </c>
      <c r="D60" s="49" t="str">
        <f>IF($B60="","",VLOOKUP($B60,'Class. Personale'!$B:$I,3,))</f>
        <v>ERICA</v>
      </c>
      <c r="E60" s="53" t="str">
        <f t="shared" si="24"/>
        <v>SEMAGNERICA</v>
      </c>
      <c r="F60" s="47" t="str">
        <f>IF($B60="","",VLOOKUP($B60,'Class. Personale'!$B:$I,5,))</f>
        <v>DEA</v>
      </c>
      <c r="G60" s="47" t="str">
        <f>IF($B60="","",VLOOKUP($B60,'Class. Personale'!$B:$I,6,))</f>
        <v>VL</v>
      </c>
      <c r="H60" s="47" t="str">
        <f>IF($B60="","",VLOOKUP($B60,'Class. Personale'!$B:$I,7,))</f>
        <v>IV</v>
      </c>
      <c r="I60" s="44">
        <v>2.23</v>
      </c>
      <c r="K60" s="32">
        <v>943</v>
      </c>
    </row>
    <row r="61" spans="1:11" ht="15" customHeight="1" x14ac:dyDescent="0.15">
      <c r="A61" s="47">
        <v>59</v>
      </c>
      <c r="B61" s="32">
        <v>1090</v>
      </c>
      <c r="C61" s="49" t="str">
        <f>IF($B61="","",VLOOKUP($B61,'Class. Personale'!$B:$I,2,))</f>
        <v>KOKOMANI</v>
      </c>
      <c r="D61" s="49" t="str">
        <f>IF($B61="","",VLOOKUP($B61,'Class. Personale'!$B:$I,3,))</f>
        <v>ZOE</v>
      </c>
      <c r="E61" s="53" t="str">
        <f t="shared" si="24"/>
        <v>KOKOMANIZOE</v>
      </c>
      <c r="F61" s="47" t="str">
        <f>IF($B61="","",VLOOKUP($B61,'Class. Personale'!$B:$I,5,))</f>
        <v>RAM</v>
      </c>
      <c r="G61" s="47" t="str">
        <f>IF($B61="","",VLOOKUP($B61,'Class. Personale'!$B:$I,6,))</f>
        <v>AB</v>
      </c>
      <c r="H61" s="47" t="str">
        <f>IF($B61="","",VLOOKUP($B61,'Class. Personale'!$B:$I,7,))</f>
        <v>IV</v>
      </c>
      <c r="I61" s="43">
        <v>2.19</v>
      </c>
      <c r="K61" s="32">
        <v>942</v>
      </c>
    </row>
    <row r="62" spans="1:11" ht="15" customHeight="1" x14ac:dyDescent="0.15">
      <c r="A62" s="47">
        <v>60</v>
      </c>
      <c r="B62" s="32">
        <v>1089</v>
      </c>
      <c r="C62" s="49" t="str">
        <f>IF($B62="","",VLOOKUP($B62,'Class. Personale'!$B:$I,2,))</f>
        <v>QUAGLIA</v>
      </c>
      <c r="D62" s="49" t="str">
        <f>IF($B62="","",VLOOKUP($B62,'Class. Personale'!$B:$I,3,))</f>
        <v>GRETA</v>
      </c>
      <c r="E62" s="53" t="str">
        <f t="shared" si="24"/>
        <v>QUAGLIAGRETA</v>
      </c>
      <c r="F62" s="47" t="str">
        <f>IF($B62="","",VLOOKUP($B62,'Class. Personale'!$B:$I,5,))</f>
        <v>RAM</v>
      </c>
      <c r="G62" s="47" t="str">
        <f>IF($B62="","",VLOOKUP($B62,'Class. Personale'!$B:$I,6,))</f>
        <v>AB</v>
      </c>
      <c r="H62" s="47" t="str">
        <f>IF($B62="","",VLOOKUP($B62,'Class. Personale'!$B:$I,7,))</f>
        <v>IV</v>
      </c>
      <c r="I62" s="43">
        <v>2.0099999999999998</v>
      </c>
      <c r="K62" s="32">
        <v>941</v>
      </c>
    </row>
    <row r="63" spans="1:11" ht="15" customHeight="1" x14ac:dyDescent="0.15">
      <c r="A63" s="47">
        <v>61</v>
      </c>
      <c r="B63" s="32">
        <v>1012</v>
      </c>
      <c r="C63" s="49" t="str">
        <f>IF($B63="","",VLOOKUP($B63,'Class. Personale'!$B:$I,2,))</f>
        <v>SEVERINO</v>
      </c>
      <c r="D63" s="49" t="str">
        <f>IF($B63="","",VLOOKUP($B63,'Class. Personale'!$B:$I,3,))</f>
        <v>CHIARA</v>
      </c>
      <c r="E63" s="53" t="str">
        <f t="shared" si="24"/>
        <v>SEVERINOCHIARA</v>
      </c>
      <c r="F63" s="47" t="str">
        <f>IF($B63="","",VLOOKUP($B63,'Class. Personale'!$B:$I,5,))</f>
        <v>DEA</v>
      </c>
      <c r="G63" s="47" t="str">
        <f>IF($B63="","",VLOOKUP($B63,'Class. Personale'!$B:$I,6,))</f>
        <v>VL</v>
      </c>
      <c r="H63" s="47" t="str">
        <f>IF($B63="","",VLOOKUP($B63,'Class. Personale'!$B:$I,7,))</f>
        <v>IV</v>
      </c>
      <c r="I63" s="43">
        <v>1.98</v>
      </c>
      <c r="K63" s="32">
        <v>940</v>
      </c>
    </row>
    <row r="64" spans="1:11" ht="15" customHeight="1" x14ac:dyDescent="0.15">
      <c r="A64" s="47">
        <v>62</v>
      </c>
      <c r="B64" s="32">
        <v>1070</v>
      </c>
      <c r="C64" s="49" t="str">
        <f>IF($B64="","",VLOOKUP($B64,'Class. Personale'!$B:$I,2,))</f>
        <v xml:space="preserve">CASONATI </v>
      </c>
      <c r="D64" s="49" t="str">
        <f>IF($B64="","",VLOOKUP($B64,'Class. Personale'!$B:$I,3,))</f>
        <v>ELISA</v>
      </c>
      <c r="E64" s="53" t="str">
        <f t="shared" si="24"/>
        <v>CASONATI ELISA</v>
      </c>
      <c r="F64" s="47" t="str">
        <f>IF($B64="","",VLOOKUP($B64,'Class. Personale'!$B:$I,5,))</f>
        <v>VID</v>
      </c>
      <c r="G64" s="47" t="str">
        <f>IF($B64="","",VLOOKUP($B64,'Class. Personale'!$B:$I,6,))</f>
        <v>VF</v>
      </c>
      <c r="H64" s="47" t="str">
        <f>IF($B64="","",VLOOKUP($B64,'Class. Personale'!$B:$I,7,))</f>
        <v>IV</v>
      </c>
      <c r="I64" s="43">
        <v>1.96</v>
      </c>
      <c r="K64" s="32">
        <v>939</v>
      </c>
    </row>
    <row r="65" spans="1:11" ht="15" customHeight="1" x14ac:dyDescent="0.15">
      <c r="A65" s="47">
        <v>63</v>
      </c>
      <c r="B65" s="32">
        <v>1068</v>
      </c>
      <c r="C65" s="49" t="str">
        <f>IF($B65="","",VLOOKUP($B65,'Class. Personale'!$B:$I,2,))</f>
        <v>ABDELAZIZ</v>
      </c>
      <c r="D65" s="49" t="str">
        <f>IF($B65="","",VLOOKUP($B65,'Class. Personale'!$B:$I,3,))</f>
        <v>NAGHAM</v>
      </c>
      <c r="E65" s="53" t="str">
        <f t="shared" si="24"/>
        <v>ABDELAZIZNAGHAM</v>
      </c>
      <c r="F65" s="47" t="str">
        <f>IF($B65="","",VLOOKUP($B65,'Class. Personale'!$B:$I,5,))</f>
        <v>VID</v>
      </c>
      <c r="G65" s="47" t="str">
        <f>IF($B65="","",VLOOKUP($B65,'Class. Personale'!$B:$I,6,))</f>
        <v>VF</v>
      </c>
      <c r="H65" s="47" t="str">
        <f>IF($B65="","",VLOOKUP($B65,'Class. Personale'!$B:$I,7,))</f>
        <v>IV</v>
      </c>
      <c r="I65" s="43">
        <v>1.86</v>
      </c>
      <c r="K65" s="32">
        <v>938</v>
      </c>
    </row>
    <row r="66" spans="1:11" ht="15" customHeight="1" x14ac:dyDescent="0.15">
      <c r="A66" s="47">
        <v>64</v>
      </c>
      <c r="B66" s="32">
        <v>1096</v>
      </c>
      <c r="C66" s="49" t="str">
        <f>IF($B66="","",VLOOKUP($B66,'Class. Personale'!$B:$I,2,))</f>
        <v>ALVARADO</v>
      </c>
      <c r="D66" s="49" t="str">
        <f>IF($B66="","",VLOOKUP($B66,'Class. Personale'!$B:$I,3,))</f>
        <v>EMILIA</v>
      </c>
      <c r="E66" s="53" t="str">
        <f t="shared" si="24"/>
        <v>ALVARADOEMILIA</v>
      </c>
      <c r="F66" s="47" t="str">
        <f>IF($B66="","",VLOOKUP($B66,'Class. Personale'!$B:$I,5,))</f>
        <v>RMA</v>
      </c>
      <c r="G66" s="47" t="str">
        <f>IF($B66="","",VLOOKUP($B66,'Class. Personale'!$B:$I,6,))</f>
        <v>VV</v>
      </c>
      <c r="H66" s="47" t="str">
        <f>IF($B66="","",VLOOKUP($B66,'Class. Personale'!$B:$I,7,))</f>
        <v>IV</v>
      </c>
      <c r="I66" s="43">
        <v>1.5</v>
      </c>
      <c r="K66" s="32">
        <v>937</v>
      </c>
    </row>
    <row r="67" spans="1:11" ht="15" customHeight="1" x14ac:dyDescent="0.15">
      <c r="A67" s="47">
        <v>65</v>
      </c>
      <c r="C67" s="49" t="str">
        <f>IF($B67="","",VLOOKUP($B67,'Class. Personale'!$B:$I,2,))</f>
        <v/>
      </c>
      <c r="D67" s="49" t="str">
        <f>IF($B67="","",VLOOKUP($B67,'Class. Personale'!$B:$I,3,))</f>
        <v/>
      </c>
      <c r="E67" s="53" t="str">
        <f t="shared" ref="E67:E130" si="25">CONCATENATE(C67,D67)</f>
        <v/>
      </c>
      <c r="F67" s="47" t="str">
        <f>IF($B67="","",VLOOKUP($B67,'Class. Personale'!$B:$I,5,))</f>
        <v/>
      </c>
      <c r="G67" s="47" t="str">
        <f>IF($B67="","",VLOOKUP($B67,'Class. Personale'!$B:$I,6,))</f>
        <v/>
      </c>
      <c r="H67" s="47" t="str">
        <f>IF($B67="","",VLOOKUP($B67,'Class. Personale'!$B:$I,7,))</f>
        <v/>
      </c>
      <c r="I67" s="44"/>
      <c r="K67" s="32">
        <v>936</v>
      </c>
    </row>
    <row r="68" spans="1:11" ht="15" customHeight="1" x14ac:dyDescent="0.15">
      <c r="A68" s="47">
        <v>66</v>
      </c>
      <c r="C68" s="49" t="str">
        <f>IF($B68="","",VLOOKUP($B68,'Class. Personale'!$B:$I,2,))</f>
        <v/>
      </c>
      <c r="D68" s="49" t="str">
        <f>IF($B68="","",VLOOKUP($B68,'Class. Personale'!$B:$I,3,))</f>
        <v/>
      </c>
      <c r="E68" s="53" t="str">
        <f t="shared" si="25"/>
        <v/>
      </c>
      <c r="F68" s="47" t="str">
        <f>IF($B68="","",VLOOKUP($B68,'Class. Personale'!$B:$I,5,))</f>
        <v/>
      </c>
      <c r="G68" s="47" t="str">
        <f>IF($B68="","",VLOOKUP($B68,'Class. Personale'!$B:$I,6,))</f>
        <v/>
      </c>
      <c r="H68" s="47" t="str">
        <f>IF($B68="","",VLOOKUP($B68,'Class. Personale'!$B:$I,7,))</f>
        <v/>
      </c>
      <c r="K68" s="32">
        <v>935</v>
      </c>
    </row>
    <row r="69" spans="1:11" ht="15" customHeight="1" x14ac:dyDescent="0.15">
      <c r="A69" s="47">
        <v>67</v>
      </c>
      <c r="C69" s="49" t="str">
        <f>IF($B69="","",VLOOKUP($B69,'Class. Personale'!$B:$I,2,))</f>
        <v/>
      </c>
      <c r="D69" s="49" t="str">
        <f>IF($B69="","",VLOOKUP($B69,'Class. Personale'!$B:$I,3,))</f>
        <v/>
      </c>
      <c r="E69" s="53" t="str">
        <f t="shared" si="25"/>
        <v/>
      </c>
      <c r="F69" s="47" t="str">
        <f>IF($B69="","",VLOOKUP($B69,'Class. Personale'!$B:$I,5,))</f>
        <v/>
      </c>
      <c r="G69" s="47" t="str">
        <f>IF($B69="","",VLOOKUP($B69,'Class. Personale'!$B:$I,6,))</f>
        <v/>
      </c>
      <c r="H69" s="47" t="str">
        <f>IF($B69="","",VLOOKUP($B69,'Class. Personale'!$B:$I,7,))</f>
        <v/>
      </c>
      <c r="K69" s="32">
        <v>934</v>
      </c>
    </row>
    <row r="70" spans="1:11" ht="15" customHeight="1" x14ac:dyDescent="0.15">
      <c r="A70" s="47">
        <v>68</v>
      </c>
      <c r="C70" s="49" t="str">
        <f>IF($B70="","",VLOOKUP($B70,'Class. Personale'!$B:$I,2,))</f>
        <v/>
      </c>
      <c r="D70" s="49" t="str">
        <f>IF($B70="","",VLOOKUP($B70,'Class. Personale'!$B:$I,3,))</f>
        <v/>
      </c>
      <c r="E70" s="53" t="str">
        <f t="shared" si="25"/>
        <v/>
      </c>
      <c r="F70" s="47" t="str">
        <f>IF($B70="","",VLOOKUP($B70,'Class. Personale'!$B:$I,5,))</f>
        <v/>
      </c>
      <c r="G70" s="47" t="str">
        <f>IF($B70="","",VLOOKUP($B70,'Class. Personale'!$B:$I,6,))</f>
        <v/>
      </c>
      <c r="H70" s="47" t="str">
        <f>IF($B70="","",VLOOKUP($B70,'Class. Personale'!$B:$I,7,))</f>
        <v/>
      </c>
      <c r="K70" s="32">
        <v>933</v>
      </c>
    </row>
    <row r="71" spans="1:11" ht="15" customHeight="1" x14ac:dyDescent="0.15">
      <c r="A71" s="47">
        <v>69</v>
      </c>
      <c r="C71" s="49" t="str">
        <f>IF($B71="","",VLOOKUP($B71,'Class. Personale'!$B:$I,2,))</f>
        <v/>
      </c>
      <c r="D71" s="49" t="str">
        <f>IF($B71="","",VLOOKUP($B71,'Class. Personale'!$B:$I,3,))</f>
        <v/>
      </c>
      <c r="E71" s="53" t="str">
        <f t="shared" si="25"/>
        <v/>
      </c>
      <c r="F71" s="47" t="str">
        <f>IF($B71="","",VLOOKUP($B71,'Class. Personale'!$B:$I,5,))</f>
        <v/>
      </c>
      <c r="G71" s="47" t="str">
        <f>IF($B71="","",VLOOKUP($B71,'Class. Personale'!$B:$I,6,))</f>
        <v/>
      </c>
      <c r="H71" s="47" t="str">
        <f>IF($B71="","",VLOOKUP($B71,'Class. Personale'!$B:$I,7,))</f>
        <v/>
      </c>
      <c r="K71" s="32">
        <v>932</v>
      </c>
    </row>
    <row r="72" spans="1:11" ht="15" customHeight="1" x14ac:dyDescent="0.15">
      <c r="A72" s="47">
        <v>70</v>
      </c>
      <c r="C72" s="49" t="str">
        <f>IF($B72="","",VLOOKUP($B72,'Class. Personale'!$B:$I,2,))</f>
        <v/>
      </c>
      <c r="D72" s="49" t="str">
        <f>IF($B72="","",VLOOKUP($B72,'Class. Personale'!$B:$I,3,))</f>
        <v/>
      </c>
      <c r="E72" s="53" t="str">
        <f t="shared" si="25"/>
        <v/>
      </c>
      <c r="F72" s="47" t="str">
        <f>IF($B72="","",VLOOKUP($B72,'Class. Personale'!$B:$I,5,))</f>
        <v/>
      </c>
      <c r="G72" s="47" t="str">
        <f>IF($B72="","",VLOOKUP($B72,'Class. Personale'!$B:$I,6,))</f>
        <v/>
      </c>
      <c r="H72" s="47" t="str">
        <f>IF($B72="","",VLOOKUP($B72,'Class. Personale'!$B:$I,7,))</f>
        <v/>
      </c>
      <c r="I72" s="44"/>
      <c r="K72" s="32">
        <v>931</v>
      </c>
    </row>
    <row r="73" spans="1:11" x14ac:dyDescent="0.15">
      <c r="A73" s="47">
        <v>71</v>
      </c>
      <c r="C73" s="49" t="str">
        <f>IF($B73="","",VLOOKUP($B73,'Class. Personale'!$B:$I,2,))</f>
        <v/>
      </c>
      <c r="D73" s="49" t="str">
        <f>IF($B73="","",VLOOKUP($B73,'Class. Personale'!$B:$I,3,))</f>
        <v/>
      </c>
      <c r="E73" s="53" t="str">
        <f t="shared" si="25"/>
        <v/>
      </c>
      <c r="F73" s="47" t="str">
        <f>IF($B73="","",VLOOKUP($B73,'Class. Personale'!$B:$I,5,))</f>
        <v/>
      </c>
      <c r="G73" s="47" t="str">
        <f>IF($B73="","",VLOOKUP($B73,'Class. Personale'!$B:$I,6,))</f>
        <v/>
      </c>
      <c r="H73" s="47" t="str">
        <f>IF($B73="","",VLOOKUP($B73,'Class. Personale'!$B:$I,7,))</f>
        <v/>
      </c>
      <c r="K73" s="32">
        <v>930</v>
      </c>
    </row>
    <row r="74" spans="1:11" x14ac:dyDescent="0.15">
      <c r="A74" s="47">
        <v>72</v>
      </c>
      <c r="C74" s="49" t="str">
        <f>IF($B74="","",VLOOKUP($B74,'Class. Personale'!$B:$I,2,))</f>
        <v/>
      </c>
      <c r="D74" s="49" t="str">
        <f>IF($B74="","",VLOOKUP($B74,'Class. Personale'!$B:$I,3,))</f>
        <v/>
      </c>
      <c r="E74" s="53" t="str">
        <f t="shared" si="25"/>
        <v/>
      </c>
      <c r="F74" s="47" t="str">
        <f>IF($B74="","",VLOOKUP($B74,'Class. Personale'!$B:$I,5,))</f>
        <v/>
      </c>
      <c r="G74" s="47" t="str">
        <f>IF($B74="","",VLOOKUP($B74,'Class. Personale'!$B:$I,6,))</f>
        <v/>
      </c>
      <c r="H74" s="47" t="str">
        <f>IF($B74="","",VLOOKUP($B74,'Class. Personale'!$B:$I,7,))</f>
        <v/>
      </c>
      <c r="K74" s="32">
        <v>929</v>
      </c>
    </row>
    <row r="75" spans="1:11" x14ac:dyDescent="0.15">
      <c r="A75" s="47">
        <v>73</v>
      </c>
      <c r="C75" s="49" t="str">
        <f>IF($B75="","",VLOOKUP($B75,'Class. Personale'!$B:$I,2,))</f>
        <v/>
      </c>
      <c r="D75" s="49" t="str">
        <f>IF($B75="","",VLOOKUP($B75,'Class. Personale'!$B:$I,3,))</f>
        <v/>
      </c>
      <c r="E75" s="53" t="str">
        <f t="shared" si="25"/>
        <v/>
      </c>
      <c r="F75" s="47" t="str">
        <f>IF($B75="","",VLOOKUP($B75,'Class. Personale'!$B:$I,5,))</f>
        <v/>
      </c>
      <c r="G75" s="47" t="str">
        <f>IF($B75="","",VLOOKUP($B75,'Class. Personale'!$B:$I,6,))</f>
        <v/>
      </c>
      <c r="H75" s="47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49" t="str">
        <f>IF($B76="","",VLOOKUP($B76,'Class. Personale'!$B:$I,2,))</f>
        <v/>
      </c>
      <c r="D76" s="49" t="str">
        <f>IF($B76="","",VLOOKUP($B76,'Class. Personale'!$B:$I,3,))</f>
        <v/>
      </c>
      <c r="E76" s="53" t="str">
        <f t="shared" si="25"/>
        <v/>
      </c>
      <c r="F76" s="47" t="str">
        <f>IF($B76="","",VLOOKUP($B76,'Class. Personale'!$B:$I,5,))</f>
        <v/>
      </c>
      <c r="G76" s="47" t="str">
        <f>IF($B76="","",VLOOKUP($B76,'Class. Personale'!$B:$I,6,))</f>
        <v/>
      </c>
      <c r="H76" s="47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49" t="str">
        <f>IF($B77="","",VLOOKUP($B77,'Class. Personale'!$B:$I,2,))</f>
        <v/>
      </c>
      <c r="D77" s="49" t="str">
        <f>IF($B77="","",VLOOKUP($B77,'Class. Personale'!$B:$I,3,))</f>
        <v/>
      </c>
      <c r="E77" s="53" t="str">
        <f t="shared" si="25"/>
        <v/>
      </c>
      <c r="F77" s="47" t="str">
        <f>IF($B77="","",VLOOKUP($B77,'Class. Personale'!$B:$I,5,))</f>
        <v/>
      </c>
      <c r="G77" s="47" t="str">
        <f>IF($B77="","",VLOOKUP($B77,'Class. Personale'!$B:$I,6,))</f>
        <v/>
      </c>
      <c r="H77" s="47" t="str">
        <f>IF($B77="","",VLOOKUP($B77,'Class. Personale'!$B:$I,7,))</f>
        <v/>
      </c>
      <c r="K77" s="32">
        <v>926</v>
      </c>
    </row>
    <row r="78" spans="1:11" x14ac:dyDescent="0.15">
      <c r="A78" s="47">
        <v>76</v>
      </c>
      <c r="C78" s="49" t="str">
        <f>IF($B78="","",VLOOKUP($B78,'Class. Personale'!$B:$I,2,))</f>
        <v/>
      </c>
      <c r="D78" s="49" t="str">
        <f>IF($B78="","",VLOOKUP($B78,'Class. Personale'!$B:$I,3,))</f>
        <v/>
      </c>
      <c r="E78" s="53" t="str">
        <f t="shared" si="25"/>
        <v/>
      </c>
      <c r="F78" s="47" t="str">
        <f>IF($B78="","",VLOOKUP($B78,'Class. Personale'!$B:$I,5,))</f>
        <v/>
      </c>
      <c r="G78" s="47" t="str">
        <f>IF($B78="","",VLOOKUP($B78,'Class. Personale'!$B:$I,6,))</f>
        <v/>
      </c>
      <c r="H78" s="47" t="str">
        <f>IF($B78="","",VLOOKUP($B78,'Class. Personale'!$B:$I,7,))</f>
        <v/>
      </c>
      <c r="K78" s="32">
        <v>925</v>
      </c>
    </row>
    <row r="79" spans="1:11" x14ac:dyDescent="0.15">
      <c r="A79" s="47">
        <v>77</v>
      </c>
      <c r="C79" s="49" t="str">
        <f>IF($B79="","",VLOOKUP($B79,'Class. Personale'!$B:$I,2,))</f>
        <v/>
      </c>
      <c r="D79" s="49" t="str">
        <f>IF($B79="","",VLOOKUP($B79,'Class. Personale'!$B:$I,3,))</f>
        <v/>
      </c>
      <c r="E79" s="53" t="str">
        <f t="shared" si="25"/>
        <v/>
      </c>
      <c r="F79" s="47" t="str">
        <f>IF($B79="","",VLOOKUP($B79,'Class. Personale'!$B:$I,5,))</f>
        <v/>
      </c>
      <c r="G79" s="47" t="str">
        <f>IF($B79="","",VLOOKUP($B79,'Class. Personale'!$B:$I,6,))</f>
        <v/>
      </c>
      <c r="H79" s="47" t="str">
        <f>IF($B79="","",VLOOKUP($B79,'Class. Personale'!$B:$I,7,))</f>
        <v/>
      </c>
      <c r="I79" s="44"/>
      <c r="K79" s="32">
        <v>924</v>
      </c>
    </row>
    <row r="80" spans="1:11" x14ac:dyDescent="0.15">
      <c r="A80" s="47">
        <v>78</v>
      </c>
      <c r="C80" s="49" t="str">
        <f>IF($B80="","",VLOOKUP($B80,'Class. Personale'!$B:$I,2,))</f>
        <v/>
      </c>
      <c r="D80" s="49" t="str">
        <f>IF($B80="","",VLOOKUP($B80,'Class. Personale'!$B:$I,3,))</f>
        <v/>
      </c>
      <c r="E80" s="53" t="str">
        <f t="shared" si="25"/>
        <v/>
      </c>
      <c r="F80" s="47" t="str">
        <f>IF($B80="","",VLOOKUP($B80,'Class. Personale'!$B:$I,5,))</f>
        <v/>
      </c>
      <c r="G80" s="47" t="str">
        <f>IF($B80="","",VLOOKUP($B80,'Class. Personale'!$B:$I,6,))</f>
        <v/>
      </c>
      <c r="H80" s="47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49" t="str">
        <f>IF($B81="","",VLOOKUP($B81,'Class. Personale'!$B:$I,2,))</f>
        <v/>
      </c>
      <c r="D81" s="49" t="str">
        <f>IF($B81="","",VLOOKUP($B81,'Class. Personale'!$B:$I,3,))</f>
        <v/>
      </c>
      <c r="E81" s="53" t="str">
        <f t="shared" si="25"/>
        <v/>
      </c>
      <c r="F81" s="47" t="str">
        <f>IF($B81="","",VLOOKUP($B81,'Class. Personale'!$B:$I,5,))</f>
        <v/>
      </c>
      <c r="G81" s="47" t="str">
        <f>IF($B81="","",VLOOKUP($B81,'Class. Personale'!$B:$I,6,))</f>
        <v/>
      </c>
      <c r="H81" s="47" t="str">
        <f>IF($B81="","",VLOOKUP($B81,'Class. Personale'!$B:$I,7,))</f>
        <v/>
      </c>
      <c r="K81" s="32">
        <v>922</v>
      </c>
    </row>
    <row r="82" spans="1:11" x14ac:dyDescent="0.15">
      <c r="A82" s="47">
        <v>80</v>
      </c>
      <c r="C82" s="49" t="str">
        <f>IF($B82="","",VLOOKUP($B82,'Class. Personale'!$B:$I,2,))</f>
        <v/>
      </c>
      <c r="D82" s="49" t="str">
        <f>IF($B82="","",VLOOKUP($B82,'Class. Personale'!$B:$I,3,))</f>
        <v/>
      </c>
      <c r="E82" s="53" t="str">
        <f t="shared" si="25"/>
        <v/>
      </c>
      <c r="F82" s="47" t="str">
        <f>IF($B82="","",VLOOKUP($B82,'Class. Personale'!$B:$I,5,))</f>
        <v/>
      </c>
      <c r="G82" s="47" t="str">
        <f>IF($B82="","",VLOOKUP($B82,'Class. Personale'!$B:$I,6,))</f>
        <v/>
      </c>
      <c r="H82" s="47" t="str">
        <f>IF($B82="","",VLOOKUP($B82,'Class. Personale'!$B:$I,7,))</f>
        <v/>
      </c>
      <c r="I82" s="44"/>
      <c r="K82" s="32">
        <v>921</v>
      </c>
    </row>
    <row r="83" spans="1:11" x14ac:dyDescent="0.15">
      <c r="A83" s="47">
        <v>81</v>
      </c>
      <c r="C83" s="49" t="str">
        <f>IF($B83="","",VLOOKUP($B83,'Class. Personale'!$B:$I,2,))</f>
        <v/>
      </c>
      <c r="D83" s="49" t="str">
        <f>IF($B83="","",VLOOKUP($B83,'Class. Personale'!$B:$I,3,))</f>
        <v/>
      </c>
      <c r="E83" s="53" t="str">
        <f t="shared" si="25"/>
        <v/>
      </c>
      <c r="F83" s="47" t="str">
        <f>IF($B83="","",VLOOKUP($B83,'Class. Personale'!$B:$I,5,))</f>
        <v/>
      </c>
      <c r="G83" s="47" t="str">
        <f>IF($B83="","",VLOOKUP($B83,'Class. Personale'!$B:$I,6,))</f>
        <v/>
      </c>
      <c r="H83" s="47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49" t="str">
        <f>IF($B84="","",VLOOKUP($B84,'Class. Personale'!$B:$I,2,))</f>
        <v/>
      </c>
      <c r="D84" s="49" t="str">
        <f>IF($B84="","",VLOOKUP($B84,'Class. Personale'!$B:$I,3,))</f>
        <v/>
      </c>
      <c r="E84" s="53" t="str">
        <f t="shared" si="25"/>
        <v/>
      </c>
      <c r="F84" s="47" t="str">
        <f>IF($B84="","",VLOOKUP($B84,'Class. Personale'!$B:$I,5,))</f>
        <v/>
      </c>
      <c r="G84" s="47" t="str">
        <f>IF($B84="","",VLOOKUP($B84,'Class. Personale'!$B:$I,6,))</f>
        <v/>
      </c>
      <c r="H84" s="47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49" t="str">
        <f>IF($B85="","",VLOOKUP($B85,'Class. Personale'!$B:$I,2,))</f>
        <v/>
      </c>
      <c r="D85" s="49" t="str">
        <f>IF($B85="","",VLOOKUP($B85,'Class. Personale'!$B:$I,3,))</f>
        <v/>
      </c>
      <c r="E85" s="53" t="str">
        <f t="shared" si="25"/>
        <v/>
      </c>
      <c r="F85" s="47" t="str">
        <f>IF($B85="","",VLOOKUP($B85,'Class. Personale'!$B:$I,5,))</f>
        <v/>
      </c>
      <c r="G85" s="47" t="str">
        <f>IF($B85="","",VLOOKUP($B85,'Class. Personale'!$B:$I,6,))</f>
        <v/>
      </c>
      <c r="H85" s="47" t="str">
        <f>IF($B85="","",VLOOKUP($B85,'Class. Personale'!$B:$I,7,))</f>
        <v/>
      </c>
      <c r="I85" s="44"/>
      <c r="K85" s="32">
        <v>918</v>
      </c>
    </row>
    <row r="86" spans="1:11" x14ac:dyDescent="0.15">
      <c r="A86" s="47">
        <v>84</v>
      </c>
      <c r="C86" s="49" t="str">
        <f>IF($B86="","",VLOOKUP($B86,'Class. Personale'!$B:$I,2,))</f>
        <v/>
      </c>
      <c r="D86" s="49" t="str">
        <f>IF($B86="","",VLOOKUP($B86,'Class. Personale'!$B:$I,3,))</f>
        <v/>
      </c>
      <c r="E86" s="53" t="str">
        <f t="shared" si="25"/>
        <v/>
      </c>
      <c r="F86" s="47" t="str">
        <f>IF($B86="","",VLOOKUP($B86,'Class. Personale'!$B:$I,5,))</f>
        <v/>
      </c>
      <c r="G86" s="47" t="str">
        <f>IF($B86="","",VLOOKUP($B86,'Class. Personale'!$B:$I,6,))</f>
        <v/>
      </c>
      <c r="H86" s="47" t="str">
        <f>IF($B86="","",VLOOKUP($B86,'Class. Personale'!$B:$I,7,))</f>
        <v/>
      </c>
      <c r="I86" s="44"/>
      <c r="K86" s="32">
        <v>917</v>
      </c>
    </row>
    <row r="87" spans="1:11" x14ac:dyDescent="0.15">
      <c r="A87" s="47">
        <v>85</v>
      </c>
      <c r="C87" s="49" t="str">
        <f>IF($B87="","",VLOOKUP($B87,'Class. Personale'!$B:$I,2,))</f>
        <v/>
      </c>
      <c r="D87" s="49" t="str">
        <f>IF($B87="","",VLOOKUP($B87,'Class. Personale'!$B:$I,3,))</f>
        <v/>
      </c>
      <c r="E87" s="53" t="str">
        <f t="shared" si="25"/>
        <v/>
      </c>
      <c r="F87" s="47" t="str">
        <f>IF($B87="","",VLOOKUP($B87,'Class. Personale'!$B:$I,5,))</f>
        <v/>
      </c>
      <c r="G87" s="47" t="str">
        <f>IF($B87="","",VLOOKUP($B87,'Class. Personale'!$B:$I,6,))</f>
        <v/>
      </c>
      <c r="H87" s="47" t="str">
        <f>IF($B87="","",VLOOKUP($B87,'Class. Personale'!$B:$I,7,))</f>
        <v/>
      </c>
      <c r="K87" s="32">
        <v>916</v>
      </c>
    </row>
    <row r="88" spans="1:11" x14ac:dyDescent="0.15">
      <c r="A88" s="47">
        <v>86</v>
      </c>
      <c r="C88" s="49" t="str">
        <f>IF($B88="","",VLOOKUP($B88,'Class. Personale'!$B:$I,2,))</f>
        <v/>
      </c>
      <c r="D88" s="49" t="str">
        <f>IF($B88="","",VLOOKUP($B88,'Class. Personale'!$B:$I,3,))</f>
        <v/>
      </c>
      <c r="E88" s="53" t="str">
        <f t="shared" si="25"/>
        <v/>
      </c>
      <c r="F88" s="47" t="str">
        <f>IF($B88="","",VLOOKUP($B88,'Class. Personale'!$B:$I,5,))</f>
        <v/>
      </c>
      <c r="G88" s="47" t="str">
        <f>IF($B88="","",VLOOKUP($B88,'Class. Personale'!$B:$I,6,))</f>
        <v/>
      </c>
      <c r="H88" s="47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49" t="str">
        <f>IF($B89="","",VLOOKUP($B89,'Class. Personale'!$B:$I,2,))</f>
        <v/>
      </c>
      <c r="D89" s="49" t="str">
        <f>IF($B89="","",VLOOKUP($B89,'Class. Personale'!$B:$I,3,))</f>
        <v/>
      </c>
      <c r="E89" s="53" t="str">
        <f t="shared" si="25"/>
        <v/>
      </c>
      <c r="F89" s="47" t="str">
        <f>IF($B89="","",VLOOKUP($B89,'Class. Personale'!$B:$I,5,))</f>
        <v/>
      </c>
      <c r="G89" s="47" t="str">
        <f>IF($B89="","",VLOOKUP($B89,'Class. Personale'!$B:$I,6,))</f>
        <v/>
      </c>
      <c r="H89" s="47" t="str">
        <f>IF($B89="","",VLOOKUP($B89,'Class. Personale'!$B:$I,7,))</f>
        <v/>
      </c>
      <c r="K89" s="32">
        <v>914</v>
      </c>
    </row>
    <row r="90" spans="1:11" x14ac:dyDescent="0.15">
      <c r="A90" s="47">
        <v>88</v>
      </c>
      <c r="C90" s="49" t="str">
        <f>IF($B90="","",VLOOKUP($B90,'Class. Personale'!$B:$I,2,))</f>
        <v/>
      </c>
      <c r="D90" s="49" t="str">
        <f>IF($B90="","",VLOOKUP($B90,'Class. Personale'!$B:$I,3,))</f>
        <v/>
      </c>
      <c r="E90" s="53" t="str">
        <f t="shared" si="25"/>
        <v/>
      </c>
      <c r="F90" s="47" t="str">
        <f>IF($B90="","",VLOOKUP($B90,'Class. Personale'!$B:$I,5,))</f>
        <v/>
      </c>
      <c r="G90" s="47" t="str">
        <f>IF($B90="","",VLOOKUP($B90,'Class. Personale'!$B:$I,6,))</f>
        <v/>
      </c>
      <c r="H90" s="47" t="str">
        <f>IF($B90="","",VLOOKUP($B90,'Class. Personale'!$B:$I,7,))</f>
        <v/>
      </c>
      <c r="K90" s="32">
        <v>913</v>
      </c>
    </row>
    <row r="91" spans="1:11" x14ac:dyDescent="0.15">
      <c r="A91" s="47">
        <v>89</v>
      </c>
      <c r="C91" s="49" t="str">
        <f>IF($B91="","",VLOOKUP($B91,'Class. Personale'!$B:$I,2,))</f>
        <v/>
      </c>
      <c r="D91" s="49" t="str">
        <f>IF($B91="","",VLOOKUP($B91,'Class. Personale'!$B:$I,3,))</f>
        <v/>
      </c>
      <c r="E91" s="53" t="str">
        <f t="shared" si="25"/>
        <v/>
      </c>
      <c r="F91" s="47" t="str">
        <f>IF($B91="","",VLOOKUP($B91,'Class. Personale'!$B:$I,5,))</f>
        <v/>
      </c>
      <c r="G91" s="47" t="str">
        <f>IF($B91="","",VLOOKUP($B91,'Class. Personale'!$B:$I,6,))</f>
        <v/>
      </c>
      <c r="H91" s="47" t="str">
        <f>IF($B91="","",VLOOKUP($B91,'Class. Personale'!$B:$I,7,))</f>
        <v/>
      </c>
      <c r="K91" s="32">
        <v>912</v>
      </c>
    </row>
    <row r="92" spans="1:11" x14ac:dyDescent="0.15">
      <c r="A92" s="47">
        <v>90</v>
      </c>
      <c r="C92" s="49" t="str">
        <f>IF($B92="","",VLOOKUP($B92,'Class. Personale'!$B:$I,2,))</f>
        <v/>
      </c>
      <c r="D92" s="49" t="str">
        <f>IF($B92="","",VLOOKUP($B92,'Class. Personale'!$B:$I,3,))</f>
        <v/>
      </c>
      <c r="E92" s="53" t="str">
        <f t="shared" si="25"/>
        <v/>
      </c>
      <c r="F92" s="47" t="str">
        <f>IF($B92="","",VLOOKUP($B92,'Class. Personale'!$B:$I,5,))</f>
        <v/>
      </c>
      <c r="G92" s="47" t="str">
        <f>IF($B92="","",VLOOKUP($B92,'Class. Personale'!$B:$I,6,))</f>
        <v/>
      </c>
      <c r="H92" s="47" t="str">
        <f>IF($B92="","",VLOOKUP($B92,'Class. Personale'!$B:$I,7,))</f>
        <v/>
      </c>
      <c r="K92" s="32">
        <v>911</v>
      </c>
    </row>
    <row r="93" spans="1:11" x14ac:dyDescent="0.15">
      <c r="A93" s="47">
        <v>91</v>
      </c>
      <c r="C93" s="49" t="str">
        <f>IF($B93="","",VLOOKUP($B93,'Class. Personale'!$B:$I,2,))</f>
        <v/>
      </c>
      <c r="D93" s="49" t="str">
        <f>IF($B93="","",VLOOKUP($B93,'Class. Personale'!$B:$I,3,))</f>
        <v/>
      </c>
      <c r="E93" s="53" t="str">
        <f t="shared" si="25"/>
        <v/>
      </c>
      <c r="F93" s="47" t="str">
        <f>IF($B93="","",VLOOKUP($B93,'Class. Personale'!$B:$I,5,))</f>
        <v/>
      </c>
      <c r="G93" s="47" t="str">
        <f>IF($B93="","",VLOOKUP($B93,'Class. Personale'!$B:$I,6,))</f>
        <v/>
      </c>
      <c r="H93" s="47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49" t="str">
        <f>IF($B94="","",VLOOKUP($B94,'Class. Personale'!$B:$I,2,))</f>
        <v/>
      </c>
      <c r="D94" s="49" t="str">
        <f>IF($B94="","",VLOOKUP($B94,'Class. Personale'!$B:$I,3,))</f>
        <v/>
      </c>
      <c r="E94" s="53" t="str">
        <f t="shared" si="25"/>
        <v/>
      </c>
      <c r="F94" s="47" t="str">
        <f>IF($B94="","",VLOOKUP($B94,'Class. Personale'!$B:$I,5,))</f>
        <v/>
      </c>
      <c r="G94" s="47" t="str">
        <f>IF($B94="","",VLOOKUP($B94,'Class. Personale'!$B:$I,6,))</f>
        <v/>
      </c>
      <c r="H94" s="47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49" t="str">
        <f>IF($B95="","",VLOOKUP($B95,'Class. Personale'!$B:$I,2,))</f>
        <v/>
      </c>
      <c r="D95" s="49" t="str">
        <f>IF($B95="","",VLOOKUP($B95,'Class. Personale'!$B:$I,3,))</f>
        <v/>
      </c>
      <c r="E95" s="53" t="str">
        <f t="shared" si="25"/>
        <v/>
      </c>
      <c r="F95" s="47" t="str">
        <f>IF($B95="","",VLOOKUP($B95,'Class. Personale'!$B:$I,5,))</f>
        <v/>
      </c>
      <c r="G95" s="47" t="str">
        <f>IF($B95="","",VLOOKUP($B95,'Class. Personale'!$B:$I,6,))</f>
        <v/>
      </c>
      <c r="H95" s="47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49" t="str">
        <f>IF($B96="","",VLOOKUP($B96,'Class. Personale'!$B:$I,2,))</f>
        <v/>
      </c>
      <c r="D96" s="49" t="str">
        <f>IF($B96="","",VLOOKUP($B96,'Class. Personale'!$B:$I,3,))</f>
        <v/>
      </c>
      <c r="E96" s="53" t="str">
        <f t="shared" si="25"/>
        <v/>
      </c>
      <c r="F96" s="47" t="str">
        <f>IF($B96="","",VLOOKUP($B96,'Class. Personale'!$B:$I,5,))</f>
        <v/>
      </c>
      <c r="G96" s="47" t="str">
        <f>IF($B96="","",VLOOKUP($B96,'Class. Personale'!$B:$I,6,))</f>
        <v/>
      </c>
      <c r="H96" s="47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49" t="str">
        <f>IF($B97="","",VLOOKUP($B97,'Class. Personale'!$B:$I,2,))</f>
        <v/>
      </c>
      <c r="D97" s="49" t="str">
        <f>IF($B97="","",VLOOKUP($B97,'Class. Personale'!$B:$I,3,))</f>
        <v/>
      </c>
      <c r="E97" s="53" t="str">
        <f t="shared" si="25"/>
        <v/>
      </c>
      <c r="F97" s="47" t="str">
        <f>IF($B97="","",VLOOKUP($B97,'Class. Personale'!$B:$I,5,))</f>
        <v/>
      </c>
      <c r="G97" s="47" t="str">
        <f>IF($B97="","",VLOOKUP($B97,'Class. Personale'!$B:$I,6,))</f>
        <v/>
      </c>
      <c r="H97" s="47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49" t="str">
        <f>IF($B98="","",VLOOKUP($B98,'Class. Personale'!$B:$I,2,))</f>
        <v/>
      </c>
      <c r="D98" s="49" t="str">
        <f>IF($B98="","",VLOOKUP($B98,'Class. Personale'!$B:$I,3,))</f>
        <v/>
      </c>
      <c r="E98" s="53" t="str">
        <f t="shared" si="25"/>
        <v/>
      </c>
      <c r="F98" s="47" t="str">
        <f>IF($B98="","",VLOOKUP($B98,'Class. Personale'!$B:$I,5,))</f>
        <v/>
      </c>
      <c r="G98" s="47" t="str">
        <f>IF($B98="","",VLOOKUP($B98,'Class. Personale'!$B:$I,6,))</f>
        <v/>
      </c>
      <c r="H98" s="47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49" t="str">
        <f>IF($B99="","",VLOOKUP($B99,'Class. Personale'!$B:$I,2,))</f>
        <v/>
      </c>
      <c r="D99" s="49" t="str">
        <f>IF($B99="","",VLOOKUP($B99,'Class. Personale'!$B:$I,3,))</f>
        <v/>
      </c>
      <c r="E99" s="53" t="str">
        <f t="shared" si="25"/>
        <v/>
      </c>
      <c r="F99" s="47" t="str">
        <f>IF($B99="","",VLOOKUP($B99,'Class. Personale'!$B:$I,5,))</f>
        <v/>
      </c>
      <c r="G99" s="47" t="str">
        <f>IF($B99="","",VLOOKUP($B99,'Class. Personale'!$B:$I,6,))</f>
        <v/>
      </c>
      <c r="H99" s="47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49" t="str">
        <f>IF($B100="","",VLOOKUP($B100,'Class. Personale'!$B:$I,2,))</f>
        <v/>
      </c>
      <c r="D100" s="49" t="str">
        <f>IF($B100="","",VLOOKUP($B100,'Class. Personale'!$B:$I,3,))</f>
        <v/>
      </c>
      <c r="E100" s="53" t="str">
        <f t="shared" si="25"/>
        <v/>
      </c>
      <c r="F100" s="47" t="str">
        <f>IF($B100="","",VLOOKUP($B100,'Class. Personale'!$B:$I,5,))</f>
        <v/>
      </c>
      <c r="G100" s="47" t="str">
        <f>IF($B100="","",VLOOKUP($B100,'Class. Personale'!$B:$I,6,))</f>
        <v/>
      </c>
      <c r="H100" s="47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49" t="str">
        <f>IF($B101="","",VLOOKUP($B101,'Class. Personale'!$B:$I,2,))</f>
        <v/>
      </c>
      <c r="D101" s="49" t="str">
        <f>IF($B101="","",VLOOKUP($B101,'Class. Personale'!$B:$I,3,))</f>
        <v/>
      </c>
      <c r="E101" s="53" t="str">
        <f t="shared" si="25"/>
        <v/>
      </c>
      <c r="F101" s="47" t="str">
        <f>IF($B101="","",VLOOKUP($B101,'Class. Personale'!$B:$I,5,))</f>
        <v/>
      </c>
      <c r="G101" s="47" t="str">
        <f>IF($B101="","",VLOOKUP($B101,'Class. Personale'!$B:$I,6,))</f>
        <v/>
      </c>
      <c r="H101" s="47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49" t="str">
        <f>IF($B102="","",VLOOKUP($B102,'Class. Personale'!$B:$I,2,))</f>
        <v/>
      </c>
      <c r="D102" s="49" t="str">
        <f>IF($B102="","",VLOOKUP($B102,'Class. Personale'!$B:$I,3,))</f>
        <v/>
      </c>
      <c r="E102" s="53" t="str">
        <f t="shared" si="25"/>
        <v/>
      </c>
      <c r="F102" s="47" t="str">
        <f>IF($B102="","",VLOOKUP($B102,'Class. Personale'!$B:$I,5,))</f>
        <v/>
      </c>
      <c r="G102" s="47" t="str">
        <f>IF($B102="","",VLOOKUP($B102,'Class. Personale'!$B:$I,6,))</f>
        <v/>
      </c>
      <c r="H102" s="47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49" t="str">
        <f>IF($B103="","",VLOOKUP($B103,'Class. Personale'!$B:$I,2,))</f>
        <v/>
      </c>
      <c r="D103" s="49" t="str">
        <f>IF($B103="","",VLOOKUP($B103,'Class. Personale'!$B:$I,3,))</f>
        <v/>
      </c>
      <c r="E103" s="53" t="str">
        <f t="shared" si="25"/>
        <v/>
      </c>
      <c r="F103" s="47" t="str">
        <f>IF($B103="","",VLOOKUP($B103,'Class. Personale'!$B:$I,5,))</f>
        <v/>
      </c>
      <c r="G103" s="47" t="str">
        <f>IF($B103="","",VLOOKUP($B103,'Class. Personale'!$B:$I,6,))</f>
        <v/>
      </c>
      <c r="H103" s="47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49" t="str">
        <f>IF($B104="","",VLOOKUP($B104,'Class. Personale'!$B:$I,2,))</f>
        <v/>
      </c>
      <c r="D104" s="49" t="str">
        <f>IF($B104="","",VLOOKUP($B104,'Class. Personale'!$B:$I,3,))</f>
        <v/>
      </c>
      <c r="E104" s="53" t="str">
        <f t="shared" si="25"/>
        <v/>
      </c>
      <c r="F104" s="47" t="str">
        <f>IF($B104="","",VLOOKUP($B104,'Class. Personale'!$B:$I,5,))</f>
        <v/>
      </c>
      <c r="G104" s="47" t="str">
        <f>IF($B104="","",VLOOKUP($B104,'Class. Personale'!$B:$I,6,))</f>
        <v/>
      </c>
      <c r="H104" s="47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49" t="str">
        <f>IF($B105="","",VLOOKUP($B105,'Class. Personale'!$B:$I,2,))</f>
        <v/>
      </c>
      <c r="D105" s="49" t="str">
        <f>IF($B105="","",VLOOKUP($B105,'Class. Personale'!$B:$I,3,))</f>
        <v/>
      </c>
      <c r="E105" s="53" t="str">
        <f t="shared" si="25"/>
        <v/>
      </c>
      <c r="F105" s="47" t="str">
        <f>IF($B105="","",VLOOKUP($B105,'Class. Personale'!$B:$I,5,))</f>
        <v/>
      </c>
      <c r="G105" s="47" t="str">
        <f>IF($B105="","",VLOOKUP($B105,'Class. Personale'!$B:$I,6,))</f>
        <v/>
      </c>
      <c r="H105" s="47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49" t="str">
        <f>IF($B106="","",VLOOKUP($B106,'Class. Personale'!$B:$I,2,))</f>
        <v/>
      </c>
      <c r="D106" s="49" t="str">
        <f>IF($B106="","",VLOOKUP($B106,'Class. Personale'!$B:$I,3,))</f>
        <v/>
      </c>
      <c r="E106" s="53" t="str">
        <f t="shared" si="25"/>
        <v/>
      </c>
      <c r="F106" s="47" t="str">
        <f>IF($B106="","",VLOOKUP($B106,'Class. Personale'!$B:$I,5,))</f>
        <v/>
      </c>
      <c r="G106" s="47" t="str">
        <f>IF($B106="","",VLOOKUP($B106,'Class. Personale'!$B:$I,6,))</f>
        <v/>
      </c>
      <c r="H106" s="47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49" t="str">
        <f>IF($B107="","",VLOOKUP($B107,'Class. Personale'!$B:$I,2,))</f>
        <v/>
      </c>
      <c r="D107" s="49" t="str">
        <f>IF($B107="","",VLOOKUP($B107,'Class. Personale'!$B:$I,3,))</f>
        <v/>
      </c>
      <c r="E107" s="53" t="str">
        <f t="shared" si="25"/>
        <v/>
      </c>
      <c r="F107" s="47" t="str">
        <f>IF($B107="","",VLOOKUP($B107,'Class. Personale'!$B:$I,5,))</f>
        <v/>
      </c>
      <c r="G107" s="47" t="str">
        <f>IF($B107="","",VLOOKUP($B107,'Class. Personale'!$B:$I,6,))</f>
        <v/>
      </c>
      <c r="H107" s="47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49" t="str">
        <f>IF($B108="","",VLOOKUP($B108,'Class. Personale'!$B:$I,2,))</f>
        <v/>
      </c>
      <c r="D108" s="49" t="str">
        <f>IF($B108="","",VLOOKUP($B108,'Class. Personale'!$B:$I,3,))</f>
        <v/>
      </c>
      <c r="E108" s="53" t="str">
        <f t="shared" si="25"/>
        <v/>
      </c>
      <c r="F108" s="47" t="str">
        <f>IF($B108="","",VLOOKUP($B108,'Class. Personale'!$B:$I,5,))</f>
        <v/>
      </c>
      <c r="G108" s="47" t="str">
        <f>IF($B108="","",VLOOKUP($B108,'Class. Personale'!$B:$I,6,))</f>
        <v/>
      </c>
      <c r="H108" s="47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49" t="str">
        <f>IF($B109="","",VLOOKUP($B109,'Class. Personale'!$B:$I,2,))</f>
        <v/>
      </c>
      <c r="D109" s="49" t="str">
        <f>IF($B109="","",VLOOKUP($B109,'Class. Personale'!$B:$I,3,))</f>
        <v/>
      </c>
      <c r="E109" s="53" t="str">
        <f t="shared" si="25"/>
        <v/>
      </c>
      <c r="F109" s="47" t="str">
        <f>IF($B109="","",VLOOKUP($B109,'Class. Personale'!$B:$I,5,))</f>
        <v/>
      </c>
      <c r="G109" s="47" t="str">
        <f>IF($B109="","",VLOOKUP($B109,'Class. Personale'!$B:$I,6,))</f>
        <v/>
      </c>
      <c r="H109" s="47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49" t="str">
        <f>IF($B110="","",VLOOKUP($B110,'Class. Personale'!$B:$I,2,))</f>
        <v/>
      </c>
      <c r="D110" s="49" t="str">
        <f>IF($B110="","",VLOOKUP($B110,'Class. Personale'!$B:$I,3,))</f>
        <v/>
      </c>
      <c r="E110" s="53" t="str">
        <f t="shared" si="25"/>
        <v/>
      </c>
      <c r="F110" s="47" t="str">
        <f>IF($B110="","",VLOOKUP($B110,'Class. Personale'!$B:$I,5,))</f>
        <v/>
      </c>
      <c r="G110" s="47" t="str">
        <f>IF($B110="","",VLOOKUP($B110,'Class. Personale'!$B:$I,6,))</f>
        <v/>
      </c>
      <c r="H110" s="47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49" t="str">
        <f>IF($B111="","",VLOOKUP($B111,'Class. Personale'!$B:$I,2,))</f>
        <v/>
      </c>
      <c r="D111" s="49" t="str">
        <f>IF($B111="","",VLOOKUP($B111,'Class. Personale'!$B:$I,3,))</f>
        <v/>
      </c>
      <c r="E111" s="53" t="str">
        <f t="shared" si="25"/>
        <v/>
      </c>
      <c r="F111" s="47" t="str">
        <f>IF($B111="","",VLOOKUP($B111,'Class. Personale'!$B:$I,5,))</f>
        <v/>
      </c>
      <c r="G111" s="47" t="str">
        <f>IF($B111="","",VLOOKUP($B111,'Class. Personale'!$B:$I,6,))</f>
        <v/>
      </c>
      <c r="H111" s="47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49" t="str">
        <f>IF($B112="","",VLOOKUP($B112,'Class. Personale'!$B:$I,2,))</f>
        <v/>
      </c>
      <c r="D112" s="49" t="str">
        <f>IF($B112="","",VLOOKUP($B112,'Class. Personale'!$B:$I,3,))</f>
        <v/>
      </c>
      <c r="E112" s="53" t="str">
        <f t="shared" si="25"/>
        <v/>
      </c>
      <c r="F112" s="47" t="str">
        <f>IF($B112="","",VLOOKUP($B112,'Class. Personale'!$B:$I,5,))</f>
        <v/>
      </c>
      <c r="G112" s="47" t="str">
        <f>IF($B112="","",VLOOKUP($B112,'Class. Personale'!$B:$I,6,))</f>
        <v/>
      </c>
      <c r="H112" s="47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49" t="str">
        <f>IF($B113="","",VLOOKUP($B113,'Class. Personale'!$B:$I,2,))</f>
        <v/>
      </c>
      <c r="D113" s="49" t="str">
        <f>IF($B113="","",VLOOKUP($B113,'Class. Personale'!$B:$I,3,))</f>
        <v/>
      </c>
      <c r="E113" s="53" t="str">
        <f t="shared" si="25"/>
        <v/>
      </c>
      <c r="F113" s="47" t="str">
        <f>IF($B113="","",VLOOKUP($B113,'Class. Personale'!$B:$I,5,))</f>
        <v/>
      </c>
      <c r="G113" s="47" t="str">
        <f>IF($B113="","",VLOOKUP($B113,'Class. Personale'!$B:$I,6,))</f>
        <v/>
      </c>
      <c r="H113" s="47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49" t="str">
        <f>IF($B114="","",VLOOKUP($B114,'Class. Personale'!$B:$I,2,))</f>
        <v/>
      </c>
      <c r="D114" s="49" t="str">
        <f>IF($B114="","",VLOOKUP($B114,'Class. Personale'!$B:$I,3,))</f>
        <v/>
      </c>
      <c r="E114" s="53" t="str">
        <f t="shared" si="25"/>
        <v/>
      </c>
      <c r="F114" s="47" t="str">
        <f>IF($B114="","",VLOOKUP($B114,'Class. Personale'!$B:$I,5,))</f>
        <v/>
      </c>
      <c r="G114" s="47" t="str">
        <f>IF($B114="","",VLOOKUP($B114,'Class. Personale'!$B:$I,6,))</f>
        <v/>
      </c>
      <c r="H114" s="47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49" t="str">
        <f>IF($B115="","",VLOOKUP($B115,'Class. Personale'!$B:$I,2,))</f>
        <v/>
      </c>
      <c r="D115" s="49" t="str">
        <f>IF($B115="","",VLOOKUP($B115,'Class. Personale'!$B:$I,3,))</f>
        <v/>
      </c>
      <c r="E115" s="53" t="str">
        <f t="shared" si="25"/>
        <v/>
      </c>
      <c r="F115" s="47" t="str">
        <f>IF($B115="","",VLOOKUP($B115,'Class. Personale'!$B:$I,5,))</f>
        <v/>
      </c>
      <c r="G115" s="47" t="str">
        <f>IF($B115="","",VLOOKUP($B115,'Class. Personale'!$B:$I,6,))</f>
        <v/>
      </c>
      <c r="H115" s="47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49" t="str">
        <f>IF($B116="","",VLOOKUP($B116,'Class. Personale'!$B:$I,2,))</f>
        <v/>
      </c>
      <c r="D116" s="49" t="str">
        <f>IF($B116="","",VLOOKUP($B116,'Class. Personale'!$B:$I,3,))</f>
        <v/>
      </c>
      <c r="E116" s="53" t="str">
        <f t="shared" si="25"/>
        <v/>
      </c>
      <c r="F116" s="47" t="str">
        <f>IF($B116="","",VLOOKUP($B116,'Class. Personale'!$B:$I,5,))</f>
        <v/>
      </c>
      <c r="G116" s="47" t="str">
        <f>IF($B116="","",VLOOKUP($B116,'Class. Personale'!$B:$I,6,))</f>
        <v/>
      </c>
      <c r="H116" s="47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49" t="str">
        <f>IF($B117="","",VLOOKUP($B117,'Class. Personale'!$B:$I,2,))</f>
        <v/>
      </c>
      <c r="D117" s="49" t="str">
        <f>IF($B117="","",VLOOKUP($B117,'Class. Personale'!$B:$I,3,))</f>
        <v/>
      </c>
      <c r="E117" s="53" t="str">
        <f t="shared" si="25"/>
        <v/>
      </c>
      <c r="F117" s="47" t="str">
        <f>IF($B117="","",VLOOKUP($B117,'Class. Personale'!$B:$I,5,))</f>
        <v/>
      </c>
      <c r="G117" s="47" t="str">
        <f>IF($B117="","",VLOOKUP($B117,'Class. Personale'!$B:$I,6,))</f>
        <v/>
      </c>
      <c r="H117" s="47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49" t="str">
        <f>IF($B118="","",VLOOKUP($B118,'Class. Personale'!$B:$I,2,))</f>
        <v/>
      </c>
      <c r="D118" s="49" t="str">
        <f>IF($B118="","",VLOOKUP($B118,'Class. Personale'!$B:$I,3,))</f>
        <v/>
      </c>
      <c r="E118" s="53" t="str">
        <f t="shared" si="25"/>
        <v/>
      </c>
      <c r="F118" s="47" t="str">
        <f>IF($B118="","",VLOOKUP($B118,'Class. Personale'!$B:$I,5,))</f>
        <v/>
      </c>
      <c r="G118" s="47" t="str">
        <f>IF($B118="","",VLOOKUP($B118,'Class. Personale'!$B:$I,6,))</f>
        <v/>
      </c>
      <c r="H118" s="47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49" t="str">
        <f>IF($B119="","",VLOOKUP($B119,'Class. Personale'!$B:$I,2,))</f>
        <v/>
      </c>
      <c r="D119" s="49" t="str">
        <f>IF($B119="","",VLOOKUP($B119,'Class. Personale'!$B:$I,3,))</f>
        <v/>
      </c>
      <c r="E119" s="53" t="str">
        <f t="shared" si="25"/>
        <v/>
      </c>
      <c r="F119" s="47" t="str">
        <f>IF($B119="","",VLOOKUP($B119,'Class. Personale'!$B:$I,5,))</f>
        <v/>
      </c>
      <c r="G119" s="47" t="str">
        <f>IF($B119="","",VLOOKUP($B119,'Class. Personale'!$B:$I,6,))</f>
        <v/>
      </c>
      <c r="H119" s="47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49" t="str">
        <f>IF($B120="","",VLOOKUP($B120,'Class. Personale'!$B:$I,2,))</f>
        <v/>
      </c>
      <c r="D120" s="49" t="str">
        <f>IF($B120="","",VLOOKUP($B120,'Class. Personale'!$B:$I,3,))</f>
        <v/>
      </c>
      <c r="E120" s="53" t="str">
        <f t="shared" si="25"/>
        <v/>
      </c>
      <c r="F120" s="47" t="str">
        <f>IF($B120="","",VLOOKUP($B120,'Class. Personale'!$B:$I,5,))</f>
        <v/>
      </c>
      <c r="G120" s="47" t="str">
        <f>IF($B120="","",VLOOKUP($B120,'Class. Personale'!$B:$I,6,))</f>
        <v/>
      </c>
      <c r="H120" s="47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49" t="str">
        <f>IF($B121="","",VLOOKUP($B121,'Class. Personale'!$B:$I,2,))</f>
        <v/>
      </c>
      <c r="D121" s="49" t="str">
        <f>IF($B121="","",VLOOKUP($B121,'Class. Personale'!$B:$I,3,))</f>
        <v/>
      </c>
      <c r="E121" s="53" t="str">
        <f t="shared" si="25"/>
        <v/>
      </c>
      <c r="F121" s="47" t="str">
        <f>IF($B121="","",VLOOKUP($B121,'Class. Personale'!$B:$I,5,))</f>
        <v/>
      </c>
      <c r="G121" s="47" t="str">
        <f>IF($B121="","",VLOOKUP($B121,'Class. Personale'!$B:$I,6,))</f>
        <v/>
      </c>
      <c r="H121" s="47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49" t="str">
        <f>IF($B122="","",VLOOKUP($B122,'Class. Personale'!$B:$I,2,))</f>
        <v/>
      </c>
      <c r="D122" s="49" t="str">
        <f>IF($B122="","",VLOOKUP($B122,'Class. Personale'!$B:$I,3,))</f>
        <v/>
      </c>
      <c r="E122" s="53" t="str">
        <f t="shared" si="25"/>
        <v/>
      </c>
      <c r="F122" s="47" t="str">
        <f>IF($B122="","",VLOOKUP($B122,'Class. Personale'!$B:$I,5,))</f>
        <v/>
      </c>
      <c r="G122" s="47" t="str">
        <f>IF($B122="","",VLOOKUP($B122,'Class. Personale'!$B:$I,6,))</f>
        <v/>
      </c>
      <c r="H122" s="47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49" t="str">
        <f>IF($B123="","",VLOOKUP($B123,'Class. Personale'!$B:$I,2,))</f>
        <v/>
      </c>
      <c r="D123" s="49" t="str">
        <f>IF($B123="","",VLOOKUP($B123,'Class. Personale'!$B:$I,3,))</f>
        <v/>
      </c>
      <c r="E123" s="53" t="str">
        <f t="shared" si="25"/>
        <v/>
      </c>
      <c r="F123" s="47" t="str">
        <f>IF($B123="","",VLOOKUP($B123,'Class. Personale'!$B:$I,5,))</f>
        <v/>
      </c>
      <c r="G123" s="47" t="str">
        <f>IF($B123="","",VLOOKUP($B123,'Class. Personale'!$B:$I,6,))</f>
        <v/>
      </c>
      <c r="H123" s="47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49" t="str">
        <f>IF($B124="","",VLOOKUP($B124,'Class. Personale'!$B:$I,2,))</f>
        <v/>
      </c>
      <c r="D124" s="49" t="str">
        <f>IF($B124="","",VLOOKUP($B124,'Class. Personale'!$B:$I,3,))</f>
        <v/>
      </c>
      <c r="E124" s="53" t="str">
        <f t="shared" si="25"/>
        <v/>
      </c>
      <c r="F124" s="47" t="str">
        <f>IF($B124="","",VLOOKUP($B124,'Class. Personale'!$B:$I,5,))</f>
        <v/>
      </c>
      <c r="G124" s="47" t="str">
        <f>IF($B124="","",VLOOKUP($B124,'Class. Personale'!$B:$I,6,))</f>
        <v/>
      </c>
      <c r="H124" s="47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49" t="str">
        <f>IF($B125="","",VLOOKUP($B125,'Class. Personale'!$B:$I,2,))</f>
        <v/>
      </c>
      <c r="D125" s="49" t="str">
        <f>IF($B125="","",VLOOKUP($B125,'Class. Personale'!$B:$I,3,))</f>
        <v/>
      </c>
      <c r="E125" s="53" t="str">
        <f t="shared" si="25"/>
        <v/>
      </c>
      <c r="F125" s="47" t="str">
        <f>IF($B125="","",VLOOKUP($B125,'Class. Personale'!$B:$I,5,))</f>
        <v/>
      </c>
      <c r="G125" s="47" t="str">
        <f>IF($B125="","",VLOOKUP($B125,'Class. Personale'!$B:$I,6,))</f>
        <v/>
      </c>
      <c r="H125" s="47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49" t="str">
        <f>IF($B126="","",VLOOKUP($B126,'Class. Personale'!$B:$I,2,))</f>
        <v/>
      </c>
      <c r="D126" s="49" t="str">
        <f>IF($B126="","",VLOOKUP($B126,'Class. Personale'!$B:$I,3,))</f>
        <v/>
      </c>
      <c r="E126" s="53" t="str">
        <f t="shared" si="25"/>
        <v/>
      </c>
      <c r="F126" s="47" t="str">
        <f>IF($B126="","",VLOOKUP($B126,'Class. Personale'!$B:$I,5,))</f>
        <v/>
      </c>
      <c r="G126" s="47" t="str">
        <f>IF($B126="","",VLOOKUP($B126,'Class. Personale'!$B:$I,6,))</f>
        <v/>
      </c>
      <c r="H126" s="47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49" t="str">
        <f>IF($B127="","",VLOOKUP($B127,'Class. Personale'!$B:$I,2,))</f>
        <v/>
      </c>
      <c r="D127" s="49" t="str">
        <f>IF($B127="","",VLOOKUP($B127,'Class. Personale'!$B:$I,3,))</f>
        <v/>
      </c>
      <c r="E127" s="53" t="str">
        <f t="shared" si="25"/>
        <v/>
      </c>
      <c r="F127" s="47" t="str">
        <f>IF($B127="","",VLOOKUP($B127,'Class. Personale'!$B:$I,5,))</f>
        <v/>
      </c>
      <c r="G127" s="47" t="str">
        <f>IF($B127="","",VLOOKUP($B127,'Class. Personale'!$B:$I,6,))</f>
        <v/>
      </c>
      <c r="H127" s="47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49" t="str">
        <f>IF($B128="","",VLOOKUP($B128,'Class. Personale'!$B:$I,2,))</f>
        <v/>
      </c>
      <c r="D128" s="49" t="str">
        <f>IF($B128="","",VLOOKUP($B128,'Class. Personale'!$B:$I,3,))</f>
        <v/>
      </c>
      <c r="E128" s="53" t="str">
        <f t="shared" si="25"/>
        <v/>
      </c>
      <c r="F128" s="47" t="str">
        <f>IF($B128="","",VLOOKUP($B128,'Class. Personale'!$B:$I,5,))</f>
        <v/>
      </c>
      <c r="G128" s="47" t="str">
        <f>IF($B128="","",VLOOKUP($B128,'Class. Personale'!$B:$I,6,))</f>
        <v/>
      </c>
      <c r="H128" s="47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49" t="str">
        <f>IF($B129="","",VLOOKUP($B129,'Class. Personale'!$B:$I,2,))</f>
        <v/>
      </c>
      <c r="D129" s="49" t="str">
        <f>IF($B129="","",VLOOKUP($B129,'Class. Personale'!$B:$I,3,))</f>
        <v/>
      </c>
      <c r="E129" s="53" t="str">
        <f t="shared" si="25"/>
        <v/>
      </c>
      <c r="F129" s="47" t="str">
        <f>IF($B129="","",VLOOKUP($B129,'Class. Personale'!$B:$I,5,))</f>
        <v/>
      </c>
      <c r="G129" s="47" t="str">
        <f>IF($B129="","",VLOOKUP($B129,'Class. Personale'!$B:$I,6,))</f>
        <v/>
      </c>
      <c r="H129" s="47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49" t="str">
        <f>IF($B130="","",VLOOKUP($B130,'Class. Personale'!$B:$I,2,))</f>
        <v/>
      </c>
      <c r="D130" s="49" t="str">
        <f>IF($B130="","",VLOOKUP($B130,'Class. Personale'!$B:$I,3,))</f>
        <v/>
      </c>
      <c r="E130" s="53" t="str">
        <f t="shared" si="25"/>
        <v/>
      </c>
      <c r="F130" s="47" t="str">
        <f>IF($B130="","",VLOOKUP($B130,'Class. Personale'!$B:$I,5,))</f>
        <v/>
      </c>
      <c r="G130" s="47" t="str">
        <f>IF($B130="","",VLOOKUP($B130,'Class. Personale'!$B:$I,6,))</f>
        <v/>
      </c>
      <c r="H130" s="47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49" t="str">
        <f>IF($B131="","",VLOOKUP($B131,'Class. Personale'!$B:$I,2,))</f>
        <v/>
      </c>
      <c r="D131" s="49" t="str">
        <f>IF($B131="","",VLOOKUP($B131,'Class. Personale'!$B:$I,3,))</f>
        <v/>
      </c>
      <c r="E131" s="53" t="str">
        <f t="shared" ref="E131:E152" si="26">CONCATENATE(C131,D131)</f>
        <v/>
      </c>
      <c r="F131" s="47" t="str">
        <f>IF($B131="","",VLOOKUP($B131,'Class. Personale'!$B:$I,5,))</f>
        <v/>
      </c>
      <c r="G131" s="47" t="str">
        <f>IF($B131="","",VLOOKUP($B131,'Class. Personale'!$B:$I,6,))</f>
        <v/>
      </c>
      <c r="H131" s="47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49" t="str">
        <f>IF($B132="","",VLOOKUP($B132,'Class. Personale'!$B:$I,2,))</f>
        <v/>
      </c>
      <c r="D132" s="49" t="str">
        <f>IF($B132="","",VLOOKUP($B132,'Class. Personale'!$B:$I,3,))</f>
        <v/>
      </c>
      <c r="E132" s="53" t="str">
        <f t="shared" si="26"/>
        <v/>
      </c>
      <c r="F132" s="47" t="str">
        <f>IF($B132="","",VLOOKUP($B132,'Class. Personale'!$B:$I,5,))</f>
        <v/>
      </c>
      <c r="G132" s="47" t="str">
        <f>IF($B132="","",VLOOKUP($B132,'Class. Personale'!$B:$I,6,))</f>
        <v/>
      </c>
      <c r="H132" s="47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49" t="str">
        <f>IF($B133="","",VLOOKUP($B133,'Class. Personale'!$B:$I,2,))</f>
        <v/>
      </c>
      <c r="D133" s="49" t="str">
        <f>IF($B133="","",VLOOKUP($B133,'Class. Personale'!$B:$I,3,))</f>
        <v/>
      </c>
      <c r="E133" s="53" t="str">
        <f t="shared" si="26"/>
        <v/>
      </c>
      <c r="F133" s="47" t="str">
        <f>IF($B133="","",VLOOKUP($B133,'Class. Personale'!$B:$I,5,))</f>
        <v/>
      </c>
      <c r="G133" s="47" t="str">
        <f>IF($B133="","",VLOOKUP($B133,'Class. Personale'!$B:$I,6,))</f>
        <v/>
      </c>
      <c r="H133" s="47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49" t="str">
        <f>IF($B134="","",VLOOKUP($B134,'Class. Personale'!$B:$I,2,))</f>
        <v/>
      </c>
      <c r="D134" s="49" t="str">
        <f>IF($B134="","",VLOOKUP($B134,'Class. Personale'!$B:$I,3,))</f>
        <v/>
      </c>
      <c r="E134" s="53" t="str">
        <f t="shared" si="26"/>
        <v/>
      </c>
      <c r="F134" s="47" t="str">
        <f>IF($B134="","",VLOOKUP($B134,'Class. Personale'!$B:$I,5,))</f>
        <v/>
      </c>
      <c r="G134" s="47" t="str">
        <f>IF($B134="","",VLOOKUP($B134,'Class. Personale'!$B:$I,6,))</f>
        <v/>
      </c>
      <c r="H134" s="47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49" t="str">
        <f>IF($B135="","",VLOOKUP($B135,'Class. Personale'!$B:$I,2,))</f>
        <v/>
      </c>
      <c r="D135" s="49" t="str">
        <f>IF($B135="","",VLOOKUP($B135,'Class. Personale'!$B:$I,3,))</f>
        <v/>
      </c>
      <c r="E135" s="53" t="str">
        <f t="shared" si="26"/>
        <v/>
      </c>
      <c r="F135" s="47" t="str">
        <f>IF($B135="","",VLOOKUP($B135,'Class. Personale'!$B:$I,5,))</f>
        <v/>
      </c>
      <c r="G135" s="47" t="str">
        <f>IF($B135="","",VLOOKUP($B135,'Class. Personale'!$B:$I,6,))</f>
        <v/>
      </c>
      <c r="H135" s="47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49" t="str">
        <f>IF($B136="","",VLOOKUP($B136,'Class. Personale'!$B:$I,2,))</f>
        <v/>
      </c>
      <c r="D136" s="49" t="str">
        <f>IF($B136="","",VLOOKUP($B136,'Class. Personale'!$B:$I,3,))</f>
        <v/>
      </c>
      <c r="E136" s="53" t="str">
        <f t="shared" si="26"/>
        <v/>
      </c>
      <c r="F136" s="47" t="str">
        <f>IF($B136="","",VLOOKUP($B136,'Class. Personale'!$B:$I,5,))</f>
        <v/>
      </c>
      <c r="G136" s="47" t="str">
        <f>IF($B136="","",VLOOKUP($B136,'Class. Personale'!$B:$I,6,))</f>
        <v/>
      </c>
      <c r="H136" s="47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49" t="str">
        <f>IF($B137="","",VLOOKUP($B137,'Class. Personale'!$B:$I,2,))</f>
        <v/>
      </c>
      <c r="D137" s="49" t="str">
        <f>IF($B137="","",VLOOKUP($B137,'Class. Personale'!$B:$I,3,))</f>
        <v/>
      </c>
      <c r="E137" s="53" t="str">
        <f t="shared" si="26"/>
        <v/>
      </c>
      <c r="F137" s="47" t="str">
        <f>IF($B137="","",VLOOKUP($B137,'Class. Personale'!$B:$I,5,))</f>
        <v/>
      </c>
      <c r="G137" s="47" t="str">
        <f>IF($B137="","",VLOOKUP($B137,'Class. Personale'!$B:$I,6,))</f>
        <v/>
      </c>
      <c r="H137" s="47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49" t="str">
        <f>IF($B138="","",VLOOKUP($B138,'Class. Personale'!$B:$I,2,))</f>
        <v/>
      </c>
      <c r="D138" s="49" t="str">
        <f>IF($B138="","",VLOOKUP($B138,'Class. Personale'!$B:$I,3,))</f>
        <v/>
      </c>
      <c r="E138" s="53" t="str">
        <f t="shared" si="26"/>
        <v/>
      </c>
      <c r="F138" s="47" t="str">
        <f>IF($B138="","",VLOOKUP($B138,'Class. Personale'!$B:$I,5,))</f>
        <v/>
      </c>
      <c r="G138" s="47" t="str">
        <f>IF($B138="","",VLOOKUP($B138,'Class. Personale'!$B:$I,6,))</f>
        <v/>
      </c>
      <c r="H138" s="47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49" t="str">
        <f>IF($B139="","",VLOOKUP($B139,'Class. Personale'!$B:$I,2,))</f>
        <v/>
      </c>
      <c r="D139" s="49" t="str">
        <f>IF($B139="","",VLOOKUP($B139,'Class. Personale'!$B:$I,3,))</f>
        <v/>
      </c>
      <c r="E139" s="53" t="str">
        <f t="shared" si="26"/>
        <v/>
      </c>
      <c r="F139" s="47" t="str">
        <f>IF($B139="","",VLOOKUP($B139,'Class. Personale'!$B:$I,5,))</f>
        <v/>
      </c>
      <c r="G139" s="47" t="str">
        <f>IF($B139="","",VLOOKUP($B139,'Class. Personale'!$B:$I,6,))</f>
        <v/>
      </c>
      <c r="H139" s="47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49" t="str">
        <f>IF($B140="","",VLOOKUP($B140,'Class. Personale'!$B:$I,2,))</f>
        <v/>
      </c>
      <c r="D140" s="49" t="str">
        <f>IF($B140="","",VLOOKUP($B140,'Class. Personale'!$B:$I,3,))</f>
        <v/>
      </c>
      <c r="E140" s="53" t="str">
        <f t="shared" si="26"/>
        <v/>
      </c>
      <c r="F140" s="47" t="str">
        <f>IF($B140="","",VLOOKUP($B140,'Class. Personale'!$B:$I,5,))</f>
        <v/>
      </c>
      <c r="G140" s="47" t="str">
        <f>IF($B140="","",VLOOKUP($B140,'Class. Personale'!$B:$I,6,))</f>
        <v/>
      </c>
      <c r="H140" s="47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49" t="str">
        <f>IF($B141="","",VLOOKUP($B141,'Class. Personale'!$B:$I,2,))</f>
        <v/>
      </c>
      <c r="D141" s="49" t="str">
        <f>IF($B141="","",VLOOKUP($B141,'Class. Personale'!$B:$I,3,))</f>
        <v/>
      </c>
      <c r="E141" s="53" t="str">
        <f t="shared" si="26"/>
        <v/>
      </c>
      <c r="F141" s="47" t="str">
        <f>IF($B141="","",VLOOKUP($B141,'Class. Personale'!$B:$I,5,))</f>
        <v/>
      </c>
      <c r="G141" s="47" t="str">
        <f>IF($B141="","",VLOOKUP($B141,'Class. Personale'!$B:$I,6,))</f>
        <v/>
      </c>
      <c r="H141" s="47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49" t="str">
        <f>IF($B142="","",VLOOKUP($B142,'Class. Personale'!$B:$I,2,))</f>
        <v/>
      </c>
      <c r="D142" s="49" t="str">
        <f>IF($B142="","",VLOOKUP($B142,'Class. Personale'!$B:$I,3,))</f>
        <v/>
      </c>
      <c r="E142" s="53" t="str">
        <f t="shared" si="26"/>
        <v/>
      </c>
      <c r="F142" s="47" t="str">
        <f>IF($B142="","",VLOOKUP($B142,'Class. Personale'!$B:$I,5,))</f>
        <v/>
      </c>
      <c r="G142" s="47" t="str">
        <f>IF($B142="","",VLOOKUP($B142,'Class. Personale'!$B:$I,6,))</f>
        <v/>
      </c>
      <c r="H142" s="47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49" t="str">
        <f>IF($B143="","",VLOOKUP($B143,'Class. Personale'!$B:$I,2,))</f>
        <v/>
      </c>
      <c r="D143" s="49" t="str">
        <f>IF($B143="","",VLOOKUP($B143,'Class. Personale'!$B:$I,3,))</f>
        <v/>
      </c>
      <c r="E143" s="53" t="str">
        <f t="shared" si="26"/>
        <v/>
      </c>
      <c r="F143" s="47" t="str">
        <f>IF($B143="","",VLOOKUP($B143,'Class. Personale'!$B:$I,5,))</f>
        <v/>
      </c>
      <c r="G143" s="47" t="str">
        <f>IF($B143="","",VLOOKUP($B143,'Class. Personale'!$B:$I,6,))</f>
        <v/>
      </c>
      <c r="H143" s="47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49" t="str">
        <f>IF($B144="","",VLOOKUP($B144,'Class. Personale'!$B:$I,2,))</f>
        <v/>
      </c>
      <c r="D144" s="49" t="str">
        <f>IF($B144="","",VLOOKUP($B144,'Class. Personale'!$B:$I,3,))</f>
        <v/>
      </c>
      <c r="E144" s="53" t="str">
        <f t="shared" si="26"/>
        <v/>
      </c>
      <c r="F144" s="47" t="str">
        <f>IF($B144="","",VLOOKUP($B144,'Class. Personale'!$B:$I,5,))</f>
        <v/>
      </c>
      <c r="G144" s="47" t="str">
        <f>IF($B144="","",VLOOKUP($B144,'Class. Personale'!$B:$I,6,))</f>
        <v/>
      </c>
      <c r="H144" s="47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49" t="str">
        <f>IF($B145="","",VLOOKUP($B145,'Class. Personale'!$B:$I,2,))</f>
        <v/>
      </c>
      <c r="D145" s="49" t="str">
        <f>IF($B145="","",VLOOKUP($B145,'Class. Personale'!$B:$I,3,))</f>
        <v/>
      </c>
      <c r="E145" s="53" t="str">
        <f t="shared" si="26"/>
        <v/>
      </c>
      <c r="F145" s="47" t="str">
        <f>IF($B145="","",VLOOKUP($B145,'Class. Personale'!$B:$I,5,))</f>
        <v/>
      </c>
      <c r="G145" s="47" t="str">
        <f>IF($B145="","",VLOOKUP($B145,'Class. Personale'!$B:$I,6,))</f>
        <v/>
      </c>
      <c r="H145" s="47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49" t="str">
        <f>IF($B146="","",VLOOKUP($B146,'Class. Personale'!$B:$I,2,))</f>
        <v/>
      </c>
      <c r="D146" s="49" t="str">
        <f>IF($B146="","",VLOOKUP($B146,'Class. Personale'!$B:$I,3,))</f>
        <v/>
      </c>
      <c r="E146" s="53" t="str">
        <f t="shared" si="26"/>
        <v/>
      </c>
      <c r="F146" s="47" t="str">
        <f>IF($B146="","",VLOOKUP($B146,'Class. Personale'!$B:$I,5,))</f>
        <v/>
      </c>
      <c r="G146" s="47" t="str">
        <f>IF($B146="","",VLOOKUP($B146,'Class. Personale'!$B:$I,6,))</f>
        <v/>
      </c>
      <c r="H146" s="47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49" t="str">
        <f>IF($B147="","",VLOOKUP($B147,'Class. Personale'!$B:$I,2,))</f>
        <v/>
      </c>
      <c r="D147" s="49" t="str">
        <f>IF($B147="","",VLOOKUP($B147,'Class. Personale'!$B:$I,3,))</f>
        <v/>
      </c>
      <c r="E147" s="53" t="str">
        <f t="shared" si="26"/>
        <v/>
      </c>
      <c r="F147" s="47" t="str">
        <f>IF($B147="","",VLOOKUP($B147,'Class. Personale'!$B:$I,5,))</f>
        <v/>
      </c>
      <c r="G147" s="47" t="str">
        <f>IF($B147="","",VLOOKUP($B147,'Class. Personale'!$B:$I,6,))</f>
        <v/>
      </c>
      <c r="H147" s="47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49" t="str">
        <f>IF($B148="","",VLOOKUP($B148,'Class. Personale'!$B:$I,2,))</f>
        <v/>
      </c>
      <c r="D148" s="49" t="str">
        <f>IF($B148="","",VLOOKUP($B148,'Class. Personale'!$B:$I,3,))</f>
        <v/>
      </c>
      <c r="E148" s="53" t="str">
        <f t="shared" si="26"/>
        <v/>
      </c>
      <c r="F148" s="47" t="str">
        <f>IF($B148="","",VLOOKUP($B148,'Class. Personale'!$B:$I,5,))</f>
        <v/>
      </c>
      <c r="G148" s="47" t="str">
        <f>IF($B148="","",VLOOKUP($B148,'Class. Personale'!$B:$I,6,))</f>
        <v/>
      </c>
      <c r="H148" s="47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49" t="str">
        <f>IF($B149="","",VLOOKUP($B149,'Class. Personale'!$B:$I,2,))</f>
        <v/>
      </c>
      <c r="D149" s="49" t="str">
        <f>IF($B149="","",VLOOKUP($B149,'Class. Personale'!$B:$I,3,))</f>
        <v/>
      </c>
      <c r="E149" s="53" t="str">
        <f t="shared" si="26"/>
        <v/>
      </c>
      <c r="F149" s="47" t="str">
        <f>IF($B149="","",VLOOKUP($B149,'Class. Personale'!$B:$I,5,))</f>
        <v/>
      </c>
      <c r="G149" s="47" t="str">
        <f>IF($B149="","",VLOOKUP($B149,'Class. Personale'!$B:$I,6,))</f>
        <v/>
      </c>
      <c r="H149" s="47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49" t="str">
        <f>IF($B150="","",VLOOKUP($B150,'Class. Personale'!$B:$I,2,))</f>
        <v/>
      </c>
      <c r="D150" s="49" t="str">
        <f>IF($B150="","",VLOOKUP($B150,'Class. Personale'!$B:$I,3,))</f>
        <v/>
      </c>
      <c r="E150" s="53" t="str">
        <f t="shared" si="26"/>
        <v/>
      </c>
      <c r="F150" s="47" t="str">
        <f>IF($B150="","",VLOOKUP($B150,'Class. Personale'!$B:$I,5,))</f>
        <v/>
      </c>
      <c r="G150" s="47" t="str">
        <f>IF($B150="","",VLOOKUP($B150,'Class. Personale'!$B:$I,6,))</f>
        <v/>
      </c>
      <c r="H150" s="47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49" t="str">
        <f>IF($B151="","",VLOOKUP($B151,'Class. Personale'!$B:$I,2,))</f>
        <v/>
      </c>
      <c r="D151" s="49" t="str">
        <f>IF($B151="","",VLOOKUP($B151,'Class. Personale'!$B:$I,3,))</f>
        <v/>
      </c>
      <c r="E151" s="53" t="str">
        <f t="shared" si="26"/>
        <v/>
      </c>
      <c r="F151" s="47" t="str">
        <f>IF($B151="","",VLOOKUP($B151,'Class. Personale'!$B:$I,5,))</f>
        <v/>
      </c>
      <c r="G151" s="47" t="str">
        <f>IF($B151="","",VLOOKUP($B151,'Class. Personale'!$B:$I,6,))</f>
        <v/>
      </c>
      <c r="H151" s="47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49" t="str">
        <f>IF($B152="","",VLOOKUP($B152,'Class. Personale'!$B:$I,2,))</f>
        <v/>
      </c>
      <c r="D152" s="49" t="str">
        <f>IF($B152="","",VLOOKUP($B152,'Class. Personale'!$B:$I,3,))</f>
        <v/>
      </c>
      <c r="E152" s="53" t="str">
        <f t="shared" si="26"/>
        <v/>
      </c>
      <c r="F152" s="47" t="str">
        <f>IF($B152="","",VLOOKUP($B152,'Class. Personale'!$B:$I,5,))</f>
        <v/>
      </c>
      <c r="G152" s="47" t="str">
        <f>IF($B152="","",VLOOKUP($B152,'Class. Personale'!$B:$I,6,))</f>
        <v/>
      </c>
      <c r="H152" s="47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E154" s="55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5:11" x14ac:dyDescent="0.15">
      <c r="E161" s="55"/>
      <c r="K161" s="32">
        <v>842</v>
      </c>
    </row>
    <row r="162" spans="5:11" x14ac:dyDescent="0.15">
      <c r="E162" s="55"/>
      <c r="K162" s="32">
        <v>841</v>
      </c>
    </row>
    <row r="163" spans="5:11" x14ac:dyDescent="0.15">
      <c r="E163" s="55"/>
      <c r="K163" s="32">
        <v>840</v>
      </c>
    </row>
    <row r="164" spans="5:11" x14ac:dyDescent="0.15">
      <c r="E164" s="55"/>
      <c r="K164" s="32">
        <v>839</v>
      </c>
    </row>
    <row r="165" spans="5:11" x14ac:dyDescent="0.15">
      <c r="E165" s="55"/>
      <c r="K165" s="32">
        <v>838</v>
      </c>
    </row>
    <row r="166" spans="5:11" x14ac:dyDescent="0.15">
      <c r="E166" s="55"/>
      <c r="K166" s="32">
        <v>837</v>
      </c>
    </row>
    <row r="167" spans="5:11" x14ac:dyDescent="0.15">
      <c r="E167" s="55"/>
      <c r="K167" s="32">
        <v>836</v>
      </c>
    </row>
    <row r="168" spans="5:11" x14ac:dyDescent="0.15">
      <c r="E168" s="55"/>
      <c r="K168" s="32">
        <v>835</v>
      </c>
    </row>
    <row r="169" spans="5:11" x14ac:dyDescent="0.15">
      <c r="E169" s="55"/>
      <c r="K169" s="32">
        <v>834</v>
      </c>
    </row>
    <row r="170" spans="5:11" x14ac:dyDescent="0.15">
      <c r="E170" s="55"/>
      <c r="K170" s="32">
        <v>833</v>
      </c>
    </row>
    <row r="171" spans="5:11" x14ac:dyDescent="0.15">
      <c r="E171" s="55"/>
      <c r="K171" s="32">
        <v>832</v>
      </c>
    </row>
    <row r="172" spans="5:11" x14ac:dyDescent="0.15">
      <c r="E172" s="55"/>
      <c r="K172" s="32">
        <v>831</v>
      </c>
    </row>
    <row r="173" spans="5:11" x14ac:dyDescent="0.15">
      <c r="E173" s="55"/>
      <c r="K173" s="32">
        <v>830</v>
      </c>
    </row>
    <row r="174" spans="5:11" x14ac:dyDescent="0.15">
      <c r="E174" s="55"/>
      <c r="K174" s="32">
        <v>829</v>
      </c>
    </row>
    <row r="175" spans="5:11" x14ac:dyDescent="0.15">
      <c r="E175" s="55"/>
      <c r="K175" s="32">
        <v>828</v>
      </c>
    </row>
    <row r="176" spans="5:11" x14ac:dyDescent="0.15">
      <c r="E176" s="55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7" sqref="J7"/>
    </sheetView>
  </sheetViews>
  <sheetFormatPr baseColWidth="10" defaultColWidth="11.5" defaultRowHeight="13" x14ac:dyDescent="0.15"/>
  <cols>
    <col min="1" max="1" width="4" style="47" customWidth="1"/>
    <col min="2" max="2" width="5.5" style="32" bestFit="1" customWidth="1"/>
    <col min="3" max="3" width="19" style="49" customWidth="1"/>
    <col min="4" max="4" width="14.5" style="49" bestFit="1" customWidth="1"/>
    <col min="5" max="5" width="26.33203125" style="50" bestFit="1" customWidth="1"/>
    <col min="6" max="6" width="8.6640625" style="47" bestFit="1" customWidth="1"/>
    <col min="7" max="8" width="9.5" style="47" customWidth="1"/>
    <col min="9" max="9" width="8.33203125" style="43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0</v>
      </c>
      <c r="M1" s="73">
        <f t="shared" si="0"/>
        <v>24</v>
      </c>
      <c r="N1" s="73">
        <f t="shared" si="0"/>
        <v>0</v>
      </c>
      <c r="O1" s="73">
        <f t="shared" si="0"/>
        <v>54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0</v>
      </c>
      <c r="T1" s="73">
        <f t="shared" si="0"/>
        <v>0</v>
      </c>
      <c r="U1" s="73">
        <f t="shared" si="0"/>
        <v>0</v>
      </c>
      <c r="V1" s="73">
        <f t="shared" si="0"/>
        <v>38</v>
      </c>
      <c r="W1" s="73">
        <f t="shared" si="0"/>
        <v>6</v>
      </c>
      <c r="X1" s="73">
        <f t="shared" si="0"/>
        <v>0</v>
      </c>
      <c r="Y1" s="73">
        <f t="shared" si="0"/>
        <v>1</v>
      </c>
      <c r="Z1" s="73">
        <f t="shared" si="0"/>
        <v>10</v>
      </c>
      <c r="AA1" s="73">
        <f t="shared" si="0"/>
        <v>23</v>
      </c>
      <c r="AB1" s="73">
        <f t="shared" si="0"/>
        <v>0</v>
      </c>
      <c r="AC1" s="73">
        <f t="shared" si="0"/>
        <v>0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2030</v>
      </c>
      <c r="C3" s="49" t="str">
        <f>IF($B3="","",VLOOKUP($B3,'Class. Personale'!$B:$I,2,))</f>
        <v>BACCOSI</v>
      </c>
      <c r="D3" s="49" t="str">
        <f>IF($B3="","",VLOOKUP($B3,'Class. Personale'!$B:$I,3,))</f>
        <v>RICCARDO</v>
      </c>
      <c r="E3" s="53" t="str">
        <f t="shared" ref="E3:E34" si="1">CONCATENATE(C3,D3)</f>
        <v>BACCOSIRICCARDO</v>
      </c>
      <c r="F3" s="47" t="str">
        <f>IF($B3="","",VLOOKUP($B3,'Class. Personale'!$B:$I,5,))</f>
        <v>DON</v>
      </c>
      <c r="G3" s="47" t="str">
        <f>IF($B3="","",VLOOKUP($B3,'Class. Personale'!$B:$I,6,))</f>
        <v>VV</v>
      </c>
      <c r="H3" s="47" t="str">
        <f>IF($B3="","",VLOOKUP($B3,'Class. Personale'!$B:$I,7,))</f>
        <v>IV</v>
      </c>
      <c r="I3" s="43">
        <v>4.5199999999999996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>
        <f t="shared" ref="V3:V33" si="10">IF($F3="","",IF($F3="DON",$J3,""))</f>
        <v>12</v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7">
        <v>2</v>
      </c>
      <c r="B4" s="32">
        <v>2097</v>
      </c>
      <c r="C4" s="49" t="str">
        <f>IF($B4="","",VLOOKUP($B4,'Class. Personale'!$B:$I,2,))</f>
        <v>NATOLA</v>
      </c>
      <c r="D4" s="49" t="str">
        <f>IF($B4="","",VLOOKUP($B4,'Class. Personale'!$B:$I,3,))</f>
        <v>SAMUEL</v>
      </c>
      <c r="E4" s="53" t="str">
        <f t="shared" si="1"/>
        <v>NATOLASAMUEL</v>
      </c>
      <c r="F4" s="47" t="str">
        <f>IF($B4="","",VLOOKUP($B4,'Class. Personale'!$B:$I,5,))</f>
        <v>VID</v>
      </c>
      <c r="G4" s="47" t="str">
        <f>IF($B4="","",VLOOKUP($B4,'Class. Personale'!$B:$I,6,))</f>
        <v>VF</v>
      </c>
      <c r="H4" s="47" t="str">
        <f>IF($B4="","",VLOOKUP($B4,'Class. Personale'!$B:$I,7,))</f>
        <v>IV</v>
      </c>
      <c r="I4" s="44">
        <v>4.46</v>
      </c>
      <c r="J4" s="33">
        <v>11</v>
      </c>
      <c r="K4" s="32">
        <v>999</v>
      </c>
      <c r="L4" s="32" t="str">
        <f t="shared" si="2"/>
        <v/>
      </c>
      <c r="M4" s="32">
        <f t="shared" si="3"/>
        <v>11</v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>
        <f t="shared" si="15"/>
        <v>11</v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7">
        <v>3</v>
      </c>
      <c r="B5" s="32">
        <v>2139</v>
      </c>
      <c r="C5" s="49" t="str">
        <f>IF($B5="","",VLOOKUP($B5,'Class. Personale'!$B:$I,2,))</f>
        <v>CENITI</v>
      </c>
      <c r="D5" s="49" t="str">
        <f>IF($B5="","",VLOOKUP($B5,'Class. Personale'!$B:$I,3,))</f>
        <v>TOMMASO</v>
      </c>
      <c r="E5" s="53" t="str">
        <f t="shared" si="1"/>
        <v>CENITITOMMASO</v>
      </c>
      <c r="F5" s="47" t="str">
        <f>IF($B5="","",VLOOKUP($B5,'Class. Personale'!$B:$I,5,))</f>
        <v>DON</v>
      </c>
      <c r="G5" s="47" t="str">
        <f>IF($B5="","",VLOOKUP($B5,'Class. Personale'!$B:$I,6,))</f>
        <v>VV</v>
      </c>
      <c r="H5" s="47" t="str">
        <f>IF($B5="","",VLOOKUP($B5,'Class. Personale'!$B:$I,7,))</f>
        <v>IV</v>
      </c>
      <c r="I5" s="43">
        <v>4.4000000000000004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>
        <f t="shared" si="10"/>
        <v>10</v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7">
        <v>4</v>
      </c>
      <c r="B6" s="32">
        <v>2034</v>
      </c>
      <c r="C6" s="49" t="str">
        <f>IF($B6="","",VLOOKUP($B6,'Class. Personale'!$B:$I,2,))</f>
        <v>EMANUELE</v>
      </c>
      <c r="D6" s="49" t="str">
        <f>IF($B6="","",VLOOKUP($B6,'Class. Personale'!$B:$I,3,))</f>
        <v>GIORGIO ANTONINO</v>
      </c>
      <c r="E6" s="53" t="str">
        <f t="shared" si="1"/>
        <v>EMANUELEGIORGIO ANTONINO</v>
      </c>
      <c r="F6" s="47" t="str">
        <f>IF($B6="","",VLOOKUP($B6,'Class. Personale'!$B:$I,5,))</f>
        <v>DON</v>
      </c>
      <c r="G6" s="47" t="str">
        <f>IF($B6="","",VLOOKUP($B6,'Class. Personale'!$B:$I,6,))</f>
        <v>VV</v>
      </c>
      <c r="H6" s="47" t="str">
        <f>IF($B6="","",VLOOKUP($B6,'Class. Personale'!$B:$I,7,))</f>
        <v>IV</v>
      </c>
      <c r="I6" s="44">
        <v>4.3899999999999997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>
        <f t="shared" si="10"/>
        <v>9</v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7">
        <v>5</v>
      </c>
      <c r="B7" s="32">
        <v>2099</v>
      </c>
      <c r="C7" s="49" t="str">
        <f>IF($B7="","",VLOOKUP($B7,'Class. Personale'!$B:$I,2,))</f>
        <v>SHEHAJ</v>
      </c>
      <c r="D7" s="49" t="str">
        <f>IF($B7="","",VLOOKUP($B7,'Class. Personale'!$B:$I,3,))</f>
        <v>KLEIDI</v>
      </c>
      <c r="E7" s="53" t="str">
        <f t="shared" si="1"/>
        <v>SHEHAJKLEIDI</v>
      </c>
      <c r="F7" s="47" t="str">
        <f>IF($B7="","",VLOOKUP($B7,'Class. Personale'!$B:$I,5,))</f>
        <v>VID</v>
      </c>
      <c r="G7" s="47" t="str">
        <f>IF($B7="","",VLOOKUP($B7,'Class. Personale'!$B:$I,6,))</f>
        <v>VF</v>
      </c>
      <c r="H7" s="47" t="str">
        <f>IF($B7="","",VLOOKUP($B7,'Class. Personale'!$B:$I,7,))</f>
        <v>IV</v>
      </c>
      <c r="I7" s="43">
        <v>4.34</v>
      </c>
      <c r="J7" s="33">
        <v>8</v>
      </c>
      <c r="K7" s="32">
        <v>996</v>
      </c>
      <c r="L7" s="32" t="str">
        <f t="shared" si="2"/>
        <v/>
      </c>
      <c r="M7" s="32">
        <f t="shared" si="3"/>
        <v>8</v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>
        <f t="shared" si="15"/>
        <v>8</v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7">
        <v>6</v>
      </c>
      <c r="B8" s="32">
        <v>2029</v>
      </c>
      <c r="C8" s="49" t="str">
        <f>IF($B8="","",VLOOKUP($B8,'Class. Personale'!$B:$I,2,))</f>
        <v>RAFFA</v>
      </c>
      <c r="D8" s="49" t="str">
        <f>IF($B8="","",VLOOKUP($B8,'Class. Personale'!$B:$I,3,))</f>
        <v>MATTIA</v>
      </c>
      <c r="E8" s="53" t="str">
        <f t="shared" si="1"/>
        <v>RAFFAMATTIA</v>
      </c>
      <c r="F8" s="47" t="str">
        <f>IF($B8="","",VLOOKUP($B8,'Class. Personale'!$B:$I,5,))</f>
        <v>DON</v>
      </c>
      <c r="G8" s="47" t="str">
        <f>IF($B8="","",VLOOKUP($B8,'Class. Personale'!$B:$I,6,))</f>
        <v>VV</v>
      </c>
      <c r="H8" s="47" t="str">
        <f>IF($B8="","",VLOOKUP($B8,'Class. Personale'!$B:$I,7,))</f>
        <v>IV</v>
      </c>
      <c r="I8" s="43">
        <v>4.29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7</v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>
        <f t="shared" si="10"/>
        <v>7</v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7">
        <v>7</v>
      </c>
      <c r="B9" s="32">
        <v>2043</v>
      </c>
      <c r="C9" s="49" t="str">
        <f>IF($B9="","",VLOOKUP($B9,'Class. Personale'!$B:$I,2,))</f>
        <v>KRADRA</v>
      </c>
      <c r="D9" s="49" t="str">
        <f>IF($B9="","",VLOOKUP($B9,'Class. Personale'!$B:$I,3,))</f>
        <v>ROBERT MARLON</v>
      </c>
      <c r="E9" s="53" t="str">
        <f t="shared" si="1"/>
        <v>KRADRAROBERT MARLON</v>
      </c>
      <c r="F9" s="47" t="str">
        <f>IF($B9="","",VLOOKUP($B9,'Class. Personale'!$B:$I,5,))</f>
        <v>MAR</v>
      </c>
      <c r="G9" s="47" t="str">
        <f>IF($B9="","",VLOOKUP($B9,'Class. Personale'!$B:$I,6,))</f>
        <v>VV</v>
      </c>
      <c r="H9" s="47" t="str">
        <f>IF($B9="","",VLOOKUP($B9,'Class. Personale'!$B:$I,7,))</f>
        <v>IV</v>
      </c>
      <c r="I9" s="43">
        <v>4.2300000000000004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>
        <f t="shared" si="11"/>
        <v>6</v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7">
        <v>8</v>
      </c>
      <c r="B10" s="32">
        <v>2055</v>
      </c>
      <c r="C10" s="49" t="str">
        <f>IF($B10="","",VLOOKUP($B10,'Class. Personale'!$B:$I,2,))</f>
        <v>LOMBARDO</v>
      </c>
      <c r="D10" s="49" t="str">
        <f>IF($B10="","",VLOOKUP($B10,'Class. Personale'!$B:$I,3,))</f>
        <v>ALESSIO</v>
      </c>
      <c r="E10" s="53" t="str">
        <f t="shared" si="1"/>
        <v>LOMBARDOALESSIO</v>
      </c>
      <c r="F10" s="47" t="str">
        <f>IF($B10="","",VLOOKUP($B10,'Class. Personale'!$B:$I,5,))</f>
        <v>RMA</v>
      </c>
      <c r="G10" s="47" t="str">
        <f>IF($B10="","",VLOOKUP($B10,'Class. Personale'!$B:$I,6,))</f>
        <v>VV</v>
      </c>
      <c r="H10" s="47" t="str">
        <f>IF($B10="","",VLOOKUP($B10,'Class. Personale'!$B:$I,7,))</f>
        <v>IV</v>
      </c>
      <c r="I10" s="43">
        <v>4.2300000000000004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>
        <f t="shared" si="14"/>
        <v>5</v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7">
        <v>9</v>
      </c>
      <c r="B11" s="32">
        <v>2085</v>
      </c>
      <c r="C11" s="49" t="str">
        <f>IF($B11="","",VLOOKUP($B11,'Class. Personale'!$B:$I,2,))</f>
        <v xml:space="preserve">ARRIGONE </v>
      </c>
      <c r="D11" s="49" t="str">
        <f>IF($B11="","",VLOOKUP($B11,'Class. Personale'!$B:$I,3,))</f>
        <v>SAMUELE</v>
      </c>
      <c r="E11" s="53" t="str">
        <f t="shared" si="1"/>
        <v>ARRIGONE SAMUELE</v>
      </c>
      <c r="F11" s="47" t="str">
        <f>IF($B11="","",VLOOKUP($B11,'Class. Personale'!$B:$I,5,))</f>
        <v>VID</v>
      </c>
      <c r="G11" s="47" t="str">
        <f>IF($B11="","",VLOOKUP($B11,'Class. Personale'!$B:$I,6,))</f>
        <v>VF</v>
      </c>
      <c r="H11" s="47" t="str">
        <f>IF($B11="","",VLOOKUP($B11,'Class. Personale'!$B:$I,7,))</f>
        <v>IV</v>
      </c>
      <c r="I11" s="43">
        <v>4.22</v>
      </c>
      <c r="J11" s="33">
        <v>4</v>
      </c>
      <c r="K11" s="32">
        <v>992</v>
      </c>
      <c r="L11" s="32" t="str">
        <f t="shared" si="2"/>
        <v/>
      </c>
      <c r="M11" s="32">
        <f t="shared" si="3"/>
        <v>4</v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>
        <f t="shared" si="15"/>
        <v>4</v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7">
        <v>10</v>
      </c>
      <c r="B12" s="32">
        <v>2047</v>
      </c>
      <c r="C12" s="49" t="str">
        <f>IF($B12="","",VLOOKUP($B12,'Class. Personale'!$B:$I,2,))</f>
        <v>FILIGHERA</v>
      </c>
      <c r="D12" s="49" t="str">
        <f>IF($B12="","",VLOOKUP($B12,'Class. Personale'!$B:$I,3,))</f>
        <v>NICOLO'</v>
      </c>
      <c r="E12" s="53" t="str">
        <f t="shared" si="1"/>
        <v>FILIGHERANICOLO'</v>
      </c>
      <c r="F12" s="47" t="str">
        <f>IF($B12="","",VLOOKUP($B12,'Class. Personale'!$B:$I,5,))</f>
        <v>RMA</v>
      </c>
      <c r="G12" s="47" t="str">
        <f>IF($B12="","",VLOOKUP($B12,'Class. Personale'!$B:$I,6,))</f>
        <v>VV</v>
      </c>
      <c r="H12" s="47" t="str">
        <f>IF($B12="","",VLOOKUP($B12,'Class. Personale'!$B:$I,7,))</f>
        <v>IV</v>
      </c>
      <c r="I12" s="43">
        <v>4.18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>
        <f t="shared" si="14"/>
        <v>3</v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7">
        <v>11</v>
      </c>
      <c r="B13" s="32">
        <v>2049</v>
      </c>
      <c r="C13" s="49" t="str">
        <f>IF($B13="","",VLOOKUP($B13,'Class. Personale'!$B:$I,2,))</f>
        <v>M'MOO MA NYEMB</v>
      </c>
      <c r="D13" s="49" t="str">
        <f>IF($B13="","",VLOOKUP($B13,'Class. Personale'!$B:$I,3,))</f>
        <v>RAFFAELE PAUL STEVE</v>
      </c>
      <c r="E13" s="53" t="str">
        <f t="shared" si="1"/>
        <v>M'MOO MA NYEMBRAFFAELE PAUL STEVE</v>
      </c>
      <c r="F13" s="47" t="str">
        <f>IF($B13="","",VLOOKUP($B13,'Class. Personale'!$B:$I,5,))</f>
        <v>RMA</v>
      </c>
      <c r="G13" s="47" t="str">
        <f>IF($B13="","",VLOOKUP($B13,'Class. Personale'!$B:$I,6,))</f>
        <v>VV</v>
      </c>
      <c r="H13" s="47" t="str">
        <f>IF($B13="","",VLOOKUP($B13,'Class. Personale'!$B:$I,7,))</f>
        <v>IV</v>
      </c>
      <c r="I13" s="43">
        <v>4.1500000000000004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>
        <f t="shared" si="14"/>
        <v>2</v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7">
        <v>12</v>
      </c>
      <c r="B14" s="32">
        <v>2065</v>
      </c>
      <c r="C14" s="49" t="str">
        <f>IF($B14="","",VLOOKUP($B14,'Class. Personale'!$B:$I,2,))</f>
        <v>VASSORI</v>
      </c>
      <c r="D14" s="49" t="str">
        <f>IF($B14="","",VLOOKUP($B14,'Class. Personale'!$B:$I,3,))</f>
        <v>GIORGIO</v>
      </c>
      <c r="E14" s="53" t="str">
        <f t="shared" si="1"/>
        <v>VASSORIGIORGIO</v>
      </c>
      <c r="F14" s="47" t="str">
        <f>IF($B14="","",VLOOKUP($B14,'Class. Personale'!$B:$I,5,))</f>
        <v>RIC</v>
      </c>
      <c r="G14" s="47" t="str">
        <f>IF($B14="","",VLOOKUP($B14,'Class. Personale'!$B:$I,6,))</f>
        <v>VF</v>
      </c>
      <c r="H14" s="47" t="str">
        <f>IF($B14="","",VLOOKUP($B14,'Class. Personale'!$B:$I,7,))</f>
        <v>IV</v>
      </c>
      <c r="I14" s="44">
        <v>4.08</v>
      </c>
      <c r="J14" s="33">
        <v>1</v>
      </c>
      <c r="K14" s="32">
        <v>989</v>
      </c>
      <c r="L14" s="32" t="str">
        <f t="shared" si="2"/>
        <v/>
      </c>
      <c r="M14" s="32">
        <f t="shared" si="3"/>
        <v>1</v>
      </c>
      <c r="N14" s="32" t="str">
        <f t="shared" si="4"/>
        <v/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 t="str">
        <f t="shared" si="10"/>
        <v/>
      </c>
      <c r="W14" s="32" t="str">
        <f t="shared" si="11"/>
        <v/>
      </c>
      <c r="X14" s="32" t="str">
        <f t="shared" si="12"/>
        <v/>
      </c>
      <c r="Y14" s="32">
        <f t="shared" si="13"/>
        <v>1</v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7">
        <v>13</v>
      </c>
      <c r="B15" s="32">
        <v>2086</v>
      </c>
      <c r="C15" s="49" t="str">
        <f>IF($B15="","",VLOOKUP($B15,'Class. Personale'!$B:$I,2,))</f>
        <v>BULLARI</v>
      </c>
      <c r="D15" s="49" t="str">
        <f>IF($B15="","",VLOOKUP($B15,'Class. Personale'!$B:$I,3,))</f>
        <v>KLEVIS</v>
      </c>
      <c r="E15" s="53" t="str">
        <f t="shared" si="1"/>
        <v>BULLARIKLEVIS</v>
      </c>
      <c r="F15" s="47" t="str">
        <f>IF($B15="","",VLOOKUP($B15,'Class. Personale'!$B:$I,5,))</f>
        <v>VID</v>
      </c>
      <c r="G15" s="47" t="str">
        <f>IF($B15="","",VLOOKUP($B15,'Class. Personale'!$B:$I,6,))</f>
        <v>VF</v>
      </c>
      <c r="H15" s="47" t="str">
        <f>IF($B15="","",VLOOKUP($B15,'Class. Personale'!$B:$I,7,))</f>
        <v>IV</v>
      </c>
      <c r="I15" s="43">
        <v>4.03</v>
      </c>
      <c r="J15" s="33">
        <v>0</v>
      </c>
      <c r="K15" s="32">
        <v>988</v>
      </c>
      <c r="L15" s="32" t="str">
        <f t="shared" si="2"/>
        <v/>
      </c>
      <c r="M15" s="32">
        <f t="shared" si="3"/>
        <v>0</v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>
        <f t="shared" si="15"/>
        <v>0</v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7">
        <v>14</v>
      </c>
      <c r="B16" s="32">
        <v>2094</v>
      </c>
      <c r="C16" s="49" t="str">
        <f>IF($B16="","",VLOOKUP($B16,'Class. Personale'!$B:$I,2,))</f>
        <v>SINA</v>
      </c>
      <c r="D16" s="49" t="str">
        <f>IF($B16="","",VLOOKUP($B16,'Class. Personale'!$B:$I,3,))</f>
        <v>REISON</v>
      </c>
      <c r="E16" s="53" t="str">
        <f t="shared" si="1"/>
        <v>SINAREISON</v>
      </c>
      <c r="F16" s="47" t="str">
        <f>IF($B16="","",VLOOKUP($B16,'Class. Personale'!$B:$I,5,))</f>
        <v>VID</v>
      </c>
      <c r="G16" s="47" t="str">
        <f>IF($B16="","",VLOOKUP($B16,'Class. Personale'!$B:$I,6,))</f>
        <v>VF</v>
      </c>
      <c r="H16" s="47" t="str">
        <f>IF($B16="","",VLOOKUP($B16,'Class. Personale'!$B:$I,7,))</f>
        <v>IV</v>
      </c>
      <c r="I16" s="43">
        <v>4.0199999999999996</v>
      </c>
      <c r="K16" s="32">
        <v>987</v>
      </c>
      <c r="L16" s="32" t="str">
        <f t="shared" si="2"/>
        <v/>
      </c>
      <c r="M16" s="32">
        <f t="shared" si="3"/>
        <v>0</v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>
        <f t="shared" si="15"/>
        <v>0</v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7">
        <v>15</v>
      </c>
      <c r="B17" s="32">
        <v>2012</v>
      </c>
      <c r="C17" s="49" t="str">
        <f>IF($B17="","",VLOOKUP($B17,'Class. Personale'!$B:$I,2,))</f>
        <v>PORTERA</v>
      </c>
      <c r="D17" s="49" t="str">
        <f>IF($B17="","",VLOOKUP($B17,'Class. Personale'!$B:$I,3,))</f>
        <v>ALESSANDRO</v>
      </c>
      <c r="E17" s="53" t="str">
        <f t="shared" si="1"/>
        <v>PORTERAALESSANDRO</v>
      </c>
      <c r="F17" s="47" t="str">
        <f>IF($B17="","",VLOOKUP($B17,'Class. Personale'!$B:$I,5,))</f>
        <v>DEA</v>
      </c>
      <c r="G17" s="47" t="str">
        <f>IF($B17="","",VLOOKUP($B17,'Class. Personale'!$B:$I,6,))</f>
        <v>LIB</v>
      </c>
      <c r="H17" s="47" t="str">
        <f>IF($B17="","",VLOOKUP($B17,'Class. Personale'!$B:$I,7,))</f>
        <v>IV</v>
      </c>
      <c r="I17" s="44">
        <v>4.0199999999999996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 t="str">
        <f t="shared" si="5"/>
        <v/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>
        <f t="shared" si="9"/>
        <v>0</v>
      </c>
      <c r="V17" s="32" t="str">
        <f t="shared" si="10"/>
        <v/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7">
        <v>16</v>
      </c>
      <c r="B18" s="32">
        <v>2091</v>
      </c>
      <c r="C18" s="49" t="str">
        <f>IF($B18="","",VLOOKUP($B18,'Class. Personale'!$B:$I,2,))</f>
        <v>COKU</v>
      </c>
      <c r="D18" s="49" t="str">
        <f>IF($B18="","",VLOOKUP($B18,'Class. Personale'!$B:$I,3,))</f>
        <v>CHRISTIAN</v>
      </c>
      <c r="E18" s="53" t="str">
        <f t="shared" si="1"/>
        <v>COKUCHRISTIAN</v>
      </c>
      <c r="F18" s="47" t="str">
        <f>IF($B18="","",VLOOKUP($B18,'Class. Personale'!$B:$I,5,))</f>
        <v>VID</v>
      </c>
      <c r="G18" s="47" t="str">
        <f>IF($B18="","",VLOOKUP($B18,'Class. Personale'!$B:$I,6,))</f>
        <v>VF</v>
      </c>
      <c r="H18" s="47" t="str">
        <f>IF($B18="","",VLOOKUP($B18,'Class. Personale'!$B:$I,7,))</f>
        <v>IV</v>
      </c>
      <c r="I18" s="43">
        <v>4</v>
      </c>
      <c r="K18" s="32">
        <v>985</v>
      </c>
      <c r="L18" s="32" t="str">
        <f t="shared" si="2"/>
        <v/>
      </c>
      <c r="M18" s="32">
        <f t="shared" si="3"/>
        <v>0</v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>
        <f t="shared" si="15"/>
        <v>0</v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7">
        <v>17</v>
      </c>
      <c r="B19" s="32">
        <v>2095</v>
      </c>
      <c r="C19" s="49" t="str">
        <f>IF($B19="","",VLOOKUP($B19,'Class. Personale'!$B:$I,2,))</f>
        <v>BAZZAN</v>
      </c>
      <c r="D19" s="49" t="str">
        <f>IF($B19="","",VLOOKUP($B19,'Class. Personale'!$B:$I,3,))</f>
        <v>FILIPPO VITTORIO</v>
      </c>
      <c r="E19" s="53" t="str">
        <f t="shared" si="1"/>
        <v>BAZZANFILIPPO VITTORIO</v>
      </c>
      <c r="F19" s="47" t="str">
        <f>IF($B19="","",VLOOKUP($B19,'Class. Personale'!$B:$I,5,))</f>
        <v>VID</v>
      </c>
      <c r="G19" s="47" t="str">
        <f>IF($B19="","",VLOOKUP($B19,'Class. Personale'!$B:$I,6,))</f>
        <v>VF</v>
      </c>
      <c r="H19" s="47" t="str">
        <f>IF($B19="","",VLOOKUP($B19,'Class. Personale'!$B:$I,7,))</f>
        <v>IV</v>
      </c>
      <c r="I19" s="43">
        <v>4</v>
      </c>
      <c r="K19" s="32">
        <v>984</v>
      </c>
      <c r="L19" s="32" t="str">
        <f t="shared" si="2"/>
        <v/>
      </c>
      <c r="M19" s="32">
        <f t="shared" si="3"/>
        <v>0</v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>
        <f t="shared" si="15"/>
        <v>0</v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7">
        <v>18</v>
      </c>
      <c r="B20" s="32">
        <v>2125</v>
      </c>
      <c r="C20" s="49" t="str">
        <f>IF($B20="","",VLOOKUP($B20,'Class. Personale'!$B:$I,2,))</f>
        <v>MAZZON</v>
      </c>
      <c r="D20" s="49" t="str">
        <f>IF($B20="","",VLOOKUP($B20,'Class. Personale'!$B:$I,3,))</f>
        <v>GIULIO</v>
      </c>
      <c r="E20" s="53" t="str">
        <f t="shared" si="1"/>
        <v>MAZZONGIULIO</v>
      </c>
      <c r="F20" s="47" t="str">
        <f>IF($B20="","",VLOOKUP($B20,'Class. Personale'!$B:$I,5,))</f>
        <v>RAM</v>
      </c>
      <c r="G20" s="47" t="str">
        <f>IF($B20="","",VLOOKUP($B20,'Class. Personale'!$B:$I,6,))</f>
        <v>AB</v>
      </c>
      <c r="H20" s="47" t="str">
        <f>IF($B20="","",VLOOKUP($B20,'Class. Personale'!$B:$I,7,))</f>
        <v>IV</v>
      </c>
      <c r="I20" s="43">
        <v>4</v>
      </c>
      <c r="K20" s="32">
        <v>983</v>
      </c>
      <c r="L20" s="32">
        <f t="shared" si="2"/>
        <v>0</v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>
        <f t="shared" si="12"/>
        <v>0</v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7">
        <v>19</v>
      </c>
      <c r="B21" s="32">
        <v>2051</v>
      </c>
      <c r="C21" s="49" t="str">
        <f>IF($B21="","",VLOOKUP($B21,'Class. Personale'!$B:$I,2,))</f>
        <v>PEDALA'</v>
      </c>
      <c r="D21" s="49" t="str">
        <f>IF($B21="","",VLOOKUP($B21,'Class. Personale'!$B:$I,3,))</f>
        <v>FRANCESCO</v>
      </c>
      <c r="E21" s="53" t="str">
        <f t="shared" si="1"/>
        <v>PEDALA'FRANCESCO</v>
      </c>
      <c r="F21" s="47" t="str">
        <f>IF($B21="","",VLOOKUP($B21,'Class. Personale'!$B:$I,5,))</f>
        <v>RMA</v>
      </c>
      <c r="G21" s="47" t="str">
        <f>IF($B21="","",VLOOKUP($B21,'Class. Personale'!$B:$I,6,))</f>
        <v>VV</v>
      </c>
      <c r="H21" s="47" t="str">
        <f>IF($B21="","",VLOOKUP($B21,'Class. Personale'!$B:$I,7,))</f>
        <v>IV</v>
      </c>
      <c r="I21" s="43">
        <v>3.96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>
        <f t="shared" si="14"/>
        <v>0</v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7">
        <v>20</v>
      </c>
      <c r="B22" s="32">
        <v>2127</v>
      </c>
      <c r="C22" s="49" t="str">
        <f>IF($B22="","",VLOOKUP($B22,'Class. Personale'!$B:$I,2,))</f>
        <v>DELFRATE</v>
      </c>
      <c r="D22" s="49" t="str">
        <f>IF($B22="","",VLOOKUP($B22,'Class. Personale'!$B:$I,3,))</f>
        <v>MATTEO</v>
      </c>
      <c r="E22" s="53" t="str">
        <f t="shared" si="1"/>
        <v>DELFRATEMATTEO</v>
      </c>
      <c r="F22" s="47" t="str">
        <f>IF($B22="","",VLOOKUP($B22,'Class. Personale'!$B:$I,5,))</f>
        <v>RAM</v>
      </c>
      <c r="G22" s="47" t="str">
        <f>IF($B22="","",VLOOKUP($B22,'Class. Personale'!$B:$I,6,))</f>
        <v>AB</v>
      </c>
      <c r="H22" s="47" t="str">
        <f>IF($B22="","",VLOOKUP($B22,'Class. Personale'!$B:$I,7,))</f>
        <v>IV</v>
      </c>
      <c r="I22" s="43">
        <v>3.96</v>
      </c>
      <c r="K22" s="32">
        <v>981</v>
      </c>
      <c r="L22" s="32">
        <f t="shared" si="2"/>
        <v>0</v>
      </c>
      <c r="M22" s="32" t="str">
        <f t="shared" si="3"/>
        <v/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>
        <f t="shared" si="12"/>
        <v>0</v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7">
        <v>21</v>
      </c>
      <c r="B23" s="32">
        <v>2028</v>
      </c>
      <c r="C23" s="49" t="str">
        <f>IF($B23="","",VLOOKUP($B23,'Class. Personale'!$B:$I,2,))</f>
        <v>FERRARESI</v>
      </c>
      <c r="D23" s="49" t="str">
        <f>IF($B23="","",VLOOKUP($B23,'Class. Personale'!$B:$I,3,))</f>
        <v>AMEDEO</v>
      </c>
      <c r="E23" s="53" t="str">
        <f t="shared" si="1"/>
        <v>FERRARESIAMEDEO</v>
      </c>
      <c r="F23" s="47" t="str">
        <f>IF($B23="","",VLOOKUP($B23,'Class. Personale'!$B:$I,5,))</f>
        <v>DON</v>
      </c>
      <c r="G23" s="47" t="str">
        <f>IF($B23="","",VLOOKUP($B23,'Class. Personale'!$B:$I,6,))</f>
        <v>VV</v>
      </c>
      <c r="H23" s="47" t="str">
        <f>IF($B23="","",VLOOKUP($B23,'Class. Personale'!$B:$I,7,))</f>
        <v>IV</v>
      </c>
      <c r="I23" s="44">
        <v>3.93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>
        <f t="shared" si="10"/>
        <v>0</v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2073</v>
      </c>
      <c r="C24" s="49" t="str">
        <f>IF($B24="","",VLOOKUP($B24,'Class. Personale'!$B:$I,2,))</f>
        <v>TESSARIN</v>
      </c>
      <c r="D24" s="49" t="str">
        <f>IF($B24="","",VLOOKUP($B24,'Class. Personale'!$B:$I,3,))</f>
        <v>GOIELE</v>
      </c>
      <c r="E24" s="53" t="str">
        <f t="shared" si="1"/>
        <v>TESSARINGOIELE</v>
      </c>
      <c r="F24" s="47" t="str">
        <f>IF($B24="","",VLOOKUP($B24,'Class. Personale'!$B:$I,5,))</f>
        <v>SAN</v>
      </c>
      <c r="G24" s="47" t="str">
        <f>IF($B24="","",VLOOKUP($B24,'Class. Personale'!$B:$I,6,))</f>
        <v>SAN</v>
      </c>
      <c r="H24" s="47" t="str">
        <f>IF($B24="","",VLOOKUP($B24,'Class. Personale'!$B:$I,7,))</f>
        <v>IV</v>
      </c>
      <c r="I24" s="43">
        <v>3.92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>
        <f t="shared" si="7"/>
        <v>0</v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2038</v>
      </c>
      <c r="C25" s="49" t="str">
        <f>IF($B25="","",VLOOKUP($B25,'Class. Personale'!$B:$I,2,))</f>
        <v>BENZONI</v>
      </c>
      <c r="D25" s="49" t="str">
        <f>IF($B25="","",VLOOKUP($B25,'Class. Personale'!$B:$I,3,))</f>
        <v>PIER LUCA</v>
      </c>
      <c r="E25" s="53" t="str">
        <f t="shared" si="1"/>
        <v>BENZONIPIER LUCA</v>
      </c>
      <c r="F25" s="47" t="str">
        <f>IF($B25="","",VLOOKUP($B25,'Class. Personale'!$B:$I,5,))</f>
        <v>MAR</v>
      </c>
      <c r="G25" s="47" t="str">
        <f>IF($B25="","",VLOOKUP($B25,'Class. Personale'!$B:$I,6,))</f>
        <v>VV</v>
      </c>
      <c r="H25" s="47" t="str">
        <f>IF($B25="","",VLOOKUP($B25,'Class. Personale'!$B:$I,7,))</f>
        <v>IV</v>
      </c>
      <c r="I25" s="43">
        <v>3.9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>
        <f t="shared" si="5"/>
        <v>0</v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>
        <f t="shared" si="11"/>
        <v>0</v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2058</v>
      </c>
      <c r="C26" s="49" t="str">
        <f>IF($B26="","",VLOOKUP($B26,'Class. Personale'!$B:$I,2,))</f>
        <v>BORGHI</v>
      </c>
      <c r="D26" s="49" t="str">
        <f>IF($B26="","",VLOOKUP($B26,'Class. Personale'!$B:$I,3,))</f>
        <v>LORENZO</v>
      </c>
      <c r="E26" s="53" t="str">
        <f t="shared" si="1"/>
        <v>BORGHILORENZO</v>
      </c>
      <c r="F26" s="47" t="str">
        <f>IF($B26="","",VLOOKUP($B26,'Class. Personale'!$B:$I,5,))</f>
        <v>RIC</v>
      </c>
      <c r="G26" s="47" t="s">
        <v>10</v>
      </c>
      <c r="H26" s="47" t="str">
        <f>IF($B26="","",VLOOKUP($B26,'Class. Personale'!$B:$I,7,))</f>
        <v>IV</v>
      </c>
      <c r="I26" s="43">
        <v>3.89</v>
      </c>
      <c r="K26" s="32">
        <v>977</v>
      </c>
      <c r="L26" s="32" t="str">
        <f t="shared" si="2"/>
        <v/>
      </c>
      <c r="M26" s="32">
        <f t="shared" si="3"/>
        <v>0</v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 t="str">
        <f t="shared" si="12"/>
        <v/>
      </c>
      <c r="Y26" s="32">
        <f t="shared" si="13"/>
        <v>0</v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B27" s="32">
        <v>2031</v>
      </c>
      <c r="C27" s="49" t="str">
        <f>IF($B27="","",VLOOKUP($B27,'Class. Personale'!$B:$I,2,))</f>
        <v>ZANETTI</v>
      </c>
      <c r="D27" s="49" t="str">
        <f>IF($B27="","",VLOOKUP($B27,'Class. Personale'!$B:$I,3,))</f>
        <v>TOMMASO</v>
      </c>
      <c r="E27" s="53" t="str">
        <f t="shared" si="1"/>
        <v>ZANETTITOMMASO</v>
      </c>
      <c r="F27" s="47" t="str">
        <f>IF($B27="","",VLOOKUP($B27,'Class. Personale'!$B:$I,5,))</f>
        <v>DON</v>
      </c>
      <c r="G27" s="47" t="str">
        <f>IF($B27="","",VLOOKUP($B27,'Class. Personale'!$B:$I,6,))</f>
        <v>VV</v>
      </c>
      <c r="H27" s="47" t="str">
        <f>IF($B27="","",VLOOKUP($B27,'Class. Personale'!$B:$I,7,))</f>
        <v>IV</v>
      </c>
      <c r="I27" s="43">
        <v>3.86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>
        <f t="shared" si="10"/>
        <v>0</v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7">
        <v>26</v>
      </c>
      <c r="B28" s="32">
        <v>2036</v>
      </c>
      <c r="C28" s="49" t="str">
        <f>IF($B28="","",VLOOKUP($B28,'Class. Personale'!$B:$I,2,))</f>
        <v>MANCIN</v>
      </c>
      <c r="D28" s="49" t="str">
        <f>IF($B28="","",VLOOKUP($B28,'Class. Personale'!$B:$I,3,))</f>
        <v>JACOPO</v>
      </c>
      <c r="E28" s="53" t="str">
        <f t="shared" si="1"/>
        <v>MANCINJACOPO</v>
      </c>
      <c r="F28" s="47" t="str">
        <f>IF($B28="","",VLOOKUP($B28,'Class. Personale'!$B:$I,5,))</f>
        <v>DON</v>
      </c>
      <c r="G28" s="47" t="str">
        <f>IF($B28="","",VLOOKUP($B28,'Class. Personale'!$B:$I,6,))</f>
        <v>VV</v>
      </c>
      <c r="H28" s="47" t="str">
        <f>IF($B28="","",VLOOKUP($B28,'Class. Personale'!$B:$I,7,))</f>
        <v>IV</v>
      </c>
      <c r="I28" s="43">
        <v>3.86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>
        <f t="shared" si="10"/>
        <v>0</v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7">
        <v>27</v>
      </c>
      <c r="B29" s="32">
        <v>2067</v>
      </c>
      <c r="C29" s="49" t="str">
        <f>IF($B29="","",VLOOKUP($B29,'Class. Personale'!$B:$I,2,))</f>
        <v>GE</v>
      </c>
      <c r="D29" s="49" t="str">
        <f>IF($B29="","",VLOOKUP($B29,'Class. Personale'!$B:$I,3,))</f>
        <v>FEDERICO</v>
      </c>
      <c r="E29" s="53" t="str">
        <f t="shared" si="1"/>
        <v>GEFEDERICO</v>
      </c>
      <c r="F29" s="47" t="str">
        <f>IF($B29="","",VLOOKUP($B29,'Class. Personale'!$B:$I,5,))</f>
        <v>RIC</v>
      </c>
      <c r="G29" s="47" t="str">
        <f>IF($B29="","",VLOOKUP($B29,'Class. Personale'!$B:$I,6,))</f>
        <v>VF</v>
      </c>
      <c r="H29" s="47" t="str">
        <f>IF($B29="","",VLOOKUP($B29,'Class. Personale'!$B:$I,7,))</f>
        <v>IV</v>
      </c>
      <c r="I29" s="43">
        <v>3.83</v>
      </c>
      <c r="K29" s="32">
        <v>974</v>
      </c>
      <c r="L29" s="32" t="str">
        <f t="shared" si="2"/>
        <v/>
      </c>
      <c r="M29" s="32">
        <f t="shared" si="3"/>
        <v>0</v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 t="str">
        <f t="shared" si="12"/>
        <v/>
      </c>
      <c r="Y29" s="32">
        <f t="shared" si="13"/>
        <v>0</v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7">
        <v>28</v>
      </c>
      <c r="B30" s="32">
        <v>2013</v>
      </c>
      <c r="C30" s="49" t="str">
        <f>IF($B30="","",VLOOKUP($B30,'Class. Personale'!$B:$I,2,))</f>
        <v>SALA</v>
      </c>
      <c r="D30" s="49" t="str">
        <f>IF($B30="","",VLOOKUP($B30,'Class. Personale'!$B:$I,3,))</f>
        <v>ALESSANDRO</v>
      </c>
      <c r="E30" s="53" t="str">
        <f t="shared" si="1"/>
        <v>SALAALESSANDRO</v>
      </c>
      <c r="F30" s="47" t="str">
        <f>IF($B30="","",VLOOKUP($B30,'Class. Personale'!$B:$I,5,))</f>
        <v>DCO</v>
      </c>
      <c r="G30" s="47" t="str">
        <f>IF($B30="","",VLOOKUP($B30,'Class. Personale'!$B:$I,6,))</f>
        <v>DCO</v>
      </c>
      <c r="H30" s="47" t="str">
        <f>IF($B30="","",VLOOKUP($B30,'Class. Personale'!$B:$I,7,))</f>
        <v>IV</v>
      </c>
      <c r="I30" s="43">
        <v>3.81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>
        <f t="shared" si="22"/>
        <v>0</v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7">
        <v>29</v>
      </c>
      <c r="B31" s="32">
        <v>2124</v>
      </c>
      <c r="C31" s="49" t="str">
        <f>IF($B31="","",VLOOKUP($B31,'Class. Personale'!$B:$I,2,))</f>
        <v>SOLIANO</v>
      </c>
      <c r="D31" s="49" t="str">
        <f>IF($B31="","",VLOOKUP($B31,'Class. Personale'!$B:$I,3,))</f>
        <v>RICCARDO</v>
      </c>
      <c r="E31" s="53" t="str">
        <f t="shared" si="1"/>
        <v>SOLIANORICCARDO</v>
      </c>
      <c r="F31" s="47" t="str">
        <f>IF($B31="","",VLOOKUP($B31,'Class. Personale'!$B:$I,5,))</f>
        <v>RAM</v>
      </c>
      <c r="G31" s="47" t="str">
        <f>IF($B31="","",VLOOKUP($B31,'Class. Personale'!$B:$I,6,))</f>
        <v>AB</v>
      </c>
      <c r="H31" s="47" t="str">
        <f>IF($B31="","",VLOOKUP($B31,'Class. Personale'!$B:$I,7,))</f>
        <v>IV</v>
      </c>
      <c r="I31" s="43">
        <v>3.8</v>
      </c>
      <c r="K31" s="32">
        <v>972</v>
      </c>
      <c r="L31" s="32">
        <f t="shared" si="2"/>
        <v>0</v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>
        <f t="shared" si="12"/>
        <v>0</v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7">
        <v>30</v>
      </c>
      <c r="B32" s="32">
        <v>2084</v>
      </c>
      <c r="C32" s="49" t="str">
        <f>IF($B32="","",VLOOKUP($B32,'Class. Personale'!$B:$I,2,))</f>
        <v>SILVESTRO</v>
      </c>
      <c r="D32" s="49" t="str">
        <f>IF($B32="","",VLOOKUP($B32,'Class. Personale'!$B:$I,3,))</f>
        <v>OLIVER</v>
      </c>
      <c r="E32" s="53" t="str">
        <f t="shared" si="1"/>
        <v>SILVESTROOLIVER</v>
      </c>
      <c r="F32" s="47" t="str">
        <f>IF($B32="","",VLOOKUP($B32,'Class. Personale'!$B:$I,5,))</f>
        <v>VID</v>
      </c>
      <c r="G32" s="47" t="str">
        <f>IF($B32="","",VLOOKUP($B32,'Class. Personale'!$B:$I,6,))</f>
        <v>VF</v>
      </c>
      <c r="H32" s="47" t="str">
        <f>IF($B32="","",VLOOKUP($B32,'Class. Personale'!$B:$I,7,))</f>
        <v>IV</v>
      </c>
      <c r="I32" s="43">
        <v>3.74</v>
      </c>
      <c r="K32" s="32">
        <v>971</v>
      </c>
      <c r="L32" s="32" t="str">
        <f t="shared" si="2"/>
        <v/>
      </c>
      <c r="M32" s="32">
        <f t="shared" si="3"/>
        <v>0</v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>
        <f t="shared" si="15"/>
        <v>0</v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7">
        <v>31</v>
      </c>
      <c r="B33" s="32">
        <v>2070</v>
      </c>
      <c r="C33" s="49" t="str">
        <f>IF($B33="","",VLOOKUP($B33,'Class. Personale'!$B:$I,2,))</f>
        <v>LUCCHESE</v>
      </c>
      <c r="D33" s="49" t="str">
        <f>IF($B33="","",VLOOKUP($B33,'Class. Personale'!$B:$I,3,))</f>
        <v>PIETRO</v>
      </c>
      <c r="E33" s="53" t="str">
        <f t="shared" si="1"/>
        <v>LUCCHESEPIETRO</v>
      </c>
      <c r="F33" s="47" t="str">
        <f>IF($B33="","",VLOOKUP($B33,'Class. Personale'!$B:$I,5,))</f>
        <v>RIC</v>
      </c>
      <c r="G33" s="47" t="str">
        <f>IF($B33="","",VLOOKUP($B33,'Class. Personale'!$B:$I,6,))</f>
        <v>VF</v>
      </c>
      <c r="H33" s="47" t="str">
        <f>IF($B33="","",VLOOKUP($B33,'Class. Personale'!$B:$I,7,))</f>
        <v>IV</v>
      </c>
      <c r="I33" s="43">
        <v>3.72</v>
      </c>
      <c r="K33" s="32">
        <v>970</v>
      </c>
      <c r="L33" s="32" t="str">
        <f t="shared" si="2"/>
        <v/>
      </c>
      <c r="M33" s="32">
        <f t="shared" si="3"/>
        <v>0</v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 t="str">
        <f t="shared" si="12"/>
        <v/>
      </c>
      <c r="Y33" s="32">
        <f t="shared" si="13"/>
        <v>0</v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7">
        <v>32</v>
      </c>
      <c r="B34" s="32">
        <v>2122</v>
      </c>
      <c r="C34" s="49" t="str">
        <f>IF($B34="","",VLOOKUP($B34,'Class. Personale'!$B:$I,2,))</f>
        <v>GIORGIANNI</v>
      </c>
      <c r="D34" s="49" t="str">
        <f>IF($B34="","",VLOOKUP($B34,'Class. Personale'!$B:$I,3,))</f>
        <v>TOMMASO</v>
      </c>
      <c r="E34" s="53" t="str">
        <f t="shared" si="1"/>
        <v>GIORGIANNITOMMASO</v>
      </c>
      <c r="F34" s="47" t="str">
        <f>IF($B34="","",VLOOKUP($B34,'Class. Personale'!$B:$I,5,))</f>
        <v>RAM</v>
      </c>
      <c r="G34" s="47" t="str">
        <f>IF($B34="","",VLOOKUP($B34,'Class. Personale'!$B:$I,6,))</f>
        <v>AB</v>
      </c>
      <c r="H34" s="47" t="str">
        <f>IF($B34="","",VLOOKUP($B34,'Class. Personale'!$B:$I,7,))</f>
        <v>IV</v>
      </c>
      <c r="I34" s="43">
        <v>3.72</v>
      </c>
      <c r="K34" s="32">
        <v>969</v>
      </c>
    </row>
    <row r="35" spans="1:30" ht="15" customHeight="1" x14ac:dyDescent="0.15">
      <c r="A35" s="47">
        <v>33</v>
      </c>
      <c r="B35" s="32">
        <v>2135</v>
      </c>
      <c r="C35" s="49" t="str">
        <f>IF($B35="","",VLOOKUP($B35,'Class. Personale'!$B:$I,2,))</f>
        <v>GADOTTI</v>
      </c>
      <c r="D35" s="49" t="str">
        <f>IF($B35="","",VLOOKUP($B35,'Class. Personale'!$B:$I,3,))</f>
        <v>GABRIEL</v>
      </c>
      <c r="E35" s="53" t="str">
        <f t="shared" ref="E35:E66" si="24">CONCATENATE(C35,D35)</f>
        <v>GADOTTIGABRIEL</v>
      </c>
      <c r="F35" s="47" t="str">
        <f>IF($B35="","",VLOOKUP($B35,'Class. Personale'!$B:$I,5,))</f>
        <v>RAM</v>
      </c>
      <c r="G35" s="47" t="str">
        <f>IF($B35="","",VLOOKUP($B35,'Class. Personale'!$B:$I,6,))</f>
        <v>AB</v>
      </c>
      <c r="H35" s="47" t="str">
        <f>IF($B35="","",VLOOKUP($B35,'Class. Personale'!$B:$I,7,))</f>
        <v>IV</v>
      </c>
      <c r="I35" s="43">
        <v>3.6</v>
      </c>
      <c r="K35" s="32">
        <v>968</v>
      </c>
    </row>
    <row r="36" spans="1:30" ht="15" customHeight="1" x14ac:dyDescent="0.15">
      <c r="A36" s="47">
        <v>34</v>
      </c>
      <c r="B36" s="32">
        <v>2131</v>
      </c>
      <c r="C36" s="49" t="str">
        <f>IF($B36="","",VLOOKUP($B36,'Class. Personale'!$B:$I,2,))</f>
        <v>SALA</v>
      </c>
      <c r="D36" s="49" t="str">
        <f>IF($B36="","",VLOOKUP($B36,'Class. Personale'!$B:$I,3,))</f>
        <v>LORENZO MATTIA</v>
      </c>
      <c r="E36" s="53" t="str">
        <f t="shared" si="24"/>
        <v>SALALORENZO MATTIA</v>
      </c>
      <c r="F36" s="47" t="str">
        <f>IF($B36="","",VLOOKUP($B36,'Class. Personale'!$B:$I,5,))</f>
        <v>RAM</v>
      </c>
      <c r="G36" s="47" t="str">
        <f>IF($B36="","",VLOOKUP($B36,'Class. Personale'!$B:$I,6,))</f>
        <v>AB</v>
      </c>
      <c r="H36" s="47" t="str">
        <f>IF($B36="","",VLOOKUP($B36,'Class. Personale'!$B:$I,7,))</f>
        <v>IV</v>
      </c>
      <c r="I36" s="43">
        <v>3.59</v>
      </c>
      <c r="K36" s="32">
        <v>967</v>
      </c>
    </row>
    <row r="37" spans="1:30" ht="15" customHeight="1" x14ac:dyDescent="0.15">
      <c r="A37" s="47">
        <v>35</v>
      </c>
      <c r="B37" s="32">
        <v>2050</v>
      </c>
      <c r="C37" s="49" t="str">
        <f>IF($B37="","",VLOOKUP($B37,'Class. Personale'!$B:$I,2,))</f>
        <v>PALMIERI</v>
      </c>
      <c r="D37" s="49" t="str">
        <f>IF($B37="","",VLOOKUP($B37,'Class. Personale'!$B:$I,3,))</f>
        <v>LUCA MARIA</v>
      </c>
      <c r="E37" s="53" t="str">
        <f t="shared" si="24"/>
        <v>PALMIERILUCA MARIA</v>
      </c>
      <c r="F37" s="47" t="str">
        <f>IF($B37="","",VLOOKUP($B37,'Class. Personale'!$B:$I,5,))</f>
        <v>RMA</v>
      </c>
      <c r="G37" s="47" t="str">
        <f>IF($B37="","",VLOOKUP($B37,'Class. Personale'!$B:$I,6,))</f>
        <v>VV</v>
      </c>
      <c r="H37" s="47" t="str">
        <f>IF($B37="","",VLOOKUP($B37,'Class. Personale'!$B:$I,7,))</f>
        <v>IV</v>
      </c>
      <c r="I37" s="43">
        <v>3.57</v>
      </c>
      <c r="K37" s="32">
        <v>966</v>
      </c>
    </row>
    <row r="38" spans="1:30" ht="15" customHeight="1" x14ac:dyDescent="0.15">
      <c r="A38" s="47">
        <v>36</v>
      </c>
      <c r="B38" s="32">
        <v>2054</v>
      </c>
      <c r="C38" s="49" t="str">
        <f>IF($B38="","",VLOOKUP($B38,'Class. Personale'!$B:$I,2,))</f>
        <v>IBRAHIM</v>
      </c>
      <c r="D38" s="49" t="str">
        <f>IF($B38="","",VLOOKUP($B38,'Class. Personale'!$B:$I,3,))</f>
        <v>ABDELRAHMAN ELSAYED IBRAHIM ABDELMAKSOUD</v>
      </c>
      <c r="E38" s="53" t="str">
        <f t="shared" si="24"/>
        <v>IBRAHIMABDELRAHMAN ELSAYED IBRAHIM ABDELMAKSOUD</v>
      </c>
      <c r="F38" s="47" t="str">
        <f>IF($B38="","",VLOOKUP($B38,'Class. Personale'!$B:$I,5,))</f>
        <v>RMA</v>
      </c>
      <c r="G38" s="47" t="str">
        <f>IF($B38="","",VLOOKUP($B38,'Class. Personale'!$B:$I,6,))</f>
        <v>VV</v>
      </c>
      <c r="H38" s="47" t="str">
        <f>IF($B38="","",VLOOKUP($B38,'Class. Personale'!$B:$I,7,))</f>
        <v>IV</v>
      </c>
      <c r="I38" s="43">
        <v>3.55</v>
      </c>
      <c r="K38" s="32">
        <v>965</v>
      </c>
    </row>
    <row r="39" spans="1:30" ht="15" customHeight="1" x14ac:dyDescent="0.15">
      <c r="A39" s="47">
        <v>37</v>
      </c>
      <c r="B39" s="32">
        <v>2114</v>
      </c>
      <c r="C39" s="49" t="str">
        <f>IF($B39="","",VLOOKUP($B39,'Class. Personale'!$B:$I,2,))</f>
        <v>ALY SAMIR</v>
      </c>
      <c r="D39" s="49" t="str">
        <f>IF($B39="","",VLOOKUP($B39,'Class. Personale'!$B:$I,3,))</f>
        <v>RAMADAN</v>
      </c>
      <c r="E39" s="53" t="str">
        <f t="shared" si="24"/>
        <v>ALY SAMIRRAMADAN</v>
      </c>
      <c r="F39" s="47" t="str">
        <f>IF($B39="","",VLOOKUP($B39,'Class. Personale'!$B:$I,5,))</f>
        <v>RAM</v>
      </c>
      <c r="G39" s="47" t="str">
        <f>IF($B39="","",VLOOKUP($B39,'Class. Personale'!$B:$I,6,))</f>
        <v>AB</v>
      </c>
      <c r="H39" s="47" t="str">
        <f>IF($B39="","",VLOOKUP($B39,'Class. Personale'!$B:$I,7,))</f>
        <v>IV</v>
      </c>
      <c r="I39" s="43">
        <v>3.52</v>
      </c>
      <c r="K39" s="32">
        <v>964</v>
      </c>
    </row>
    <row r="40" spans="1:30" ht="15" customHeight="1" x14ac:dyDescent="0.15">
      <c r="A40" s="47">
        <v>38</v>
      </c>
      <c r="B40" s="32">
        <v>2033</v>
      </c>
      <c r="C40" s="49" t="str">
        <f>IF($B40="","",VLOOKUP($B40,'Class. Personale'!$B:$I,2,))</f>
        <v>BRUSATI</v>
      </c>
      <c r="D40" s="49" t="str">
        <f>IF($B40="","",VLOOKUP($B40,'Class. Personale'!$B:$I,3,))</f>
        <v>LORENZO</v>
      </c>
      <c r="E40" s="53" t="str">
        <f t="shared" si="24"/>
        <v>BRUSATILORENZO</v>
      </c>
      <c r="F40" s="47" t="str">
        <f>IF($B40="","",VLOOKUP($B40,'Class. Personale'!$B:$I,5,))</f>
        <v>DON</v>
      </c>
      <c r="G40" s="47" t="str">
        <f>IF($B40="","",VLOOKUP($B40,'Class. Personale'!$B:$I,6,))</f>
        <v>VV</v>
      </c>
      <c r="H40" s="47" t="str">
        <f>IF($B40="","",VLOOKUP($B40,'Class. Personale'!$B:$I,7,))</f>
        <v>IV</v>
      </c>
      <c r="I40" s="43">
        <v>3.51</v>
      </c>
      <c r="K40" s="32">
        <v>963</v>
      </c>
    </row>
    <row r="41" spans="1:30" ht="15" customHeight="1" x14ac:dyDescent="0.15">
      <c r="A41" s="47">
        <v>39</v>
      </c>
      <c r="B41" s="32">
        <v>2048</v>
      </c>
      <c r="C41" s="49" t="str">
        <f>IF($B41="","",VLOOKUP($B41,'Class. Personale'!$B:$I,2,))</f>
        <v>KENFACK SAADIO</v>
      </c>
      <c r="D41" s="49" t="str">
        <f>IF($B41="","",VLOOKUP($B41,'Class. Personale'!$B:$I,3,))</f>
        <v>ARTHUR</v>
      </c>
      <c r="E41" s="53" t="str">
        <f t="shared" si="24"/>
        <v>KENFACK SAADIOARTHUR</v>
      </c>
      <c r="F41" s="47" t="str">
        <f>IF($B41="","",VLOOKUP($B41,'Class. Personale'!$B:$I,5,))</f>
        <v>RMA</v>
      </c>
      <c r="G41" s="47" t="str">
        <f>IF($B41="","",VLOOKUP($B41,'Class. Personale'!$B:$I,6,))</f>
        <v>VV</v>
      </c>
      <c r="H41" s="47" t="str">
        <f>IF($B41="","",VLOOKUP($B41,'Class. Personale'!$B:$I,7,))</f>
        <v>IV</v>
      </c>
      <c r="I41" s="43">
        <v>3.51</v>
      </c>
      <c r="K41" s="32">
        <v>962</v>
      </c>
    </row>
    <row r="42" spans="1:30" ht="15" customHeight="1" x14ac:dyDescent="0.15">
      <c r="A42" s="47">
        <v>40</v>
      </c>
      <c r="B42" s="32">
        <v>2062</v>
      </c>
      <c r="C42" s="49" t="str">
        <f>IF($B42="","",VLOOKUP($B42,'Class. Personale'!$B:$I,2,))</f>
        <v>IONITA</v>
      </c>
      <c r="D42" s="49" t="str">
        <f>IF($B42="","",VLOOKUP($B42,'Class. Personale'!$B:$I,3,))</f>
        <v>DAVID ANDREI</v>
      </c>
      <c r="E42" s="53" t="str">
        <f t="shared" si="24"/>
        <v>IONITADAVID ANDREI</v>
      </c>
      <c r="F42" s="47" t="str">
        <f>IF($B42="","",VLOOKUP($B42,'Class. Personale'!$B:$I,5,))</f>
        <v>RIC</v>
      </c>
      <c r="G42" s="47" t="s">
        <v>10</v>
      </c>
      <c r="H42" s="47" t="str">
        <f>IF($B42="","",VLOOKUP($B42,'Class. Personale'!$B:$I,7,))</f>
        <v>IV</v>
      </c>
      <c r="I42" s="43">
        <v>3.5</v>
      </c>
      <c r="K42" s="32">
        <v>961</v>
      </c>
    </row>
    <row r="43" spans="1:30" ht="15" customHeight="1" x14ac:dyDescent="0.15">
      <c r="A43" s="47">
        <v>41</v>
      </c>
      <c r="B43" s="32">
        <v>2045</v>
      </c>
      <c r="C43" s="49" t="str">
        <f>IF($B43="","",VLOOKUP($B43,'Class. Personale'!$B:$I,2,))</f>
        <v>ABDELAAL</v>
      </c>
      <c r="D43" s="49" t="str">
        <f>IF($B43="","",VLOOKUP($B43,'Class. Personale'!$B:$I,3,))</f>
        <v>OMAR YASSER MOHAMED ELSAYED</v>
      </c>
      <c r="E43" s="53" t="str">
        <f t="shared" si="24"/>
        <v>ABDELAALOMAR YASSER MOHAMED ELSAYED</v>
      </c>
      <c r="F43" s="47" t="str">
        <f>IF($B43="","",VLOOKUP($B43,'Class. Personale'!$B:$I,5,))</f>
        <v>RMA</v>
      </c>
      <c r="G43" s="47" t="str">
        <f>IF($B43="","",VLOOKUP($B43,'Class. Personale'!$B:$I,6,))</f>
        <v>VV</v>
      </c>
      <c r="H43" s="47" t="str">
        <f>IF($B43="","",VLOOKUP($B43,'Class. Personale'!$B:$I,7,))</f>
        <v>IV</v>
      </c>
      <c r="I43" s="43">
        <v>3.5</v>
      </c>
      <c r="K43" s="32">
        <v>960</v>
      </c>
    </row>
    <row r="44" spans="1:30" x14ac:dyDescent="0.15">
      <c r="A44" s="47">
        <v>42</v>
      </c>
      <c r="B44" s="32">
        <v>2116</v>
      </c>
      <c r="C44" s="49" t="str">
        <f>IF($B44="","",VLOOKUP($B44,'Class. Personale'!$B:$I,2,))</f>
        <v>PEZZUTO</v>
      </c>
      <c r="D44" s="49" t="str">
        <f>IF($B44="","",VLOOKUP($B44,'Class. Personale'!$B:$I,3,))</f>
        <v>NICOLO'</v>
      </c>
      <c r="E44" s="53" t="str">
        <f t="shared" si="24"/>
        <v>PEZZUTONICOLO'</v>
      </c>
      <c r="F44" s="47" t="str">
        <f>IF($B44="","",VLOOKUP($B44,'Class. Personale'!$B:$I,5,))</f>
        <v>RAM</v>
      </c>
      <c r="G44" s="47" t="str">
        <f>IF($B44="","",VLOOKUP($B44,'Class. Personale'!$B:$I,6,))</f>
        <v>AB</v>
      </c>
      <c r="H44" s="47" t="str">
        <f>IF($B44="","",VLOOKUP($B44,'Class. Personale'!$B:$I,7,))</f>
        <v>IV</v>
      </c>
      <c r="I44" s="43">
        <v>3.5</v>
      </c>
      <c r="K44" s="32">
        <v>959</v>
      </c>
    </row>
    <row r="45" spans="1:30" x14ac:dyDescent="0.15">
      <c r="A45" s="47">
        <v>43</v>
      </c>
      <c r="B45" s="32">
        <v>2123</v>
      </c>
      <c r="C45" s="49" t="str">
        <f>IF($B45="","",VLOOKUP($B45,'Class. Personale'!$B:$I,2,))</f>
        <v>DANOVA</v>
      </c>
      <c r="D45" s="49" t="str">
        <f>IF($B45="","",VLOOKUP($B45,'Class. Personale'!$B:$I,3,))</f>
        <v>MICHELE</v>
      </c>
      <c r="E45" s="53" t="str">
        <f t="shared" si="24"/>
        <v>DANOVAMICHELE</v>
      </c>
      <c r="F45" s="47" t="str">
        <f>IF($B45="","",VLOOKUP($B45,'Class. Personale'!$B:$I,5,))</f>
        <v>RAM</v>
      </c>
      <c r="G45" s="47" t="str">
        <f>IF($B45="","",VLOOKUP($B45,'Class. Personale'!$B:$I,6,))</f>
        <v>AB</v>
      </c>
      <c r="H45" s="47" t="str">
        <f>IF($B45="","",VLOOKUP($B45,'Class. Personale'!$B:$I,7,))</f>
        <v>IV</v>
      </c>
      <c r="I45" s="43">
        <v>3.5</v>
      </c>
      <c r="K45" s="32">
        <v>958</v>
      </c>
    </row>
    <row r="46" spans="1:30" x14ac:dyDescent="0.15">
      <c r="A46" s="47">
        <v>44</v>
      </c>
      <c r="B46" s="32">
        <v>2119</v>
      </c>
      <c r="C46" s="49" t="str">
        <f>IF($B46="","",VLOOKUP($B46,'Class. Personale'!$B:$I,2,))</f>
        <v>CATTANEO</v>
      </c>
      <c r="D46" s="49" t="str">
        <f>IF($B46="","",VLOOKUP($B46,'Class. Personale'!$B:$I,3,))</f>
        <v>ADAM</v>
      </c>
      <c r="E46" s="53" t="str">
        <f t="shared" si="24"/>
        <v>CATTANEOADAM</v>
      </c>
      <c r="F46" s="47" t="str">
        <f>IF($B46="","",VLOOKUP($B46,'Class. Personale'!$B:$I,5,))</f>
        <v>RAM</v>
      </c>
      <c r="G46" s="47" t="str">
        <f>IF($B46="","",VLOOKUP($B46,'Class. Personale'!$B:$I,6,))</f>
        <v>AB</v>
      </c>
      <c r="H46" s="47" t="str">
        <f>IF($B46="","",VLOOKUP($B46,'Class. Personale'!$B:$I,7,))</f>
        <v>IV</v>
      </c>
      <c r="I46" s="43">
        <v>3.48</v>
      </c>
      <c r="K46" s="32">
        <v>957</v>
      </c>
    </row>
    <row r="47" spans="1:30" x14ac:dyDescent="0.15">
      <c r="A47" s="47">
        <v>45</v>
      </c>
      <c r="B47" s="32">
        <v>2129</v>
      </c>
      <c r="C47" s="49" t="str">
        <f>IF($B47="","",VLOOKUP($B47,'Class. Personale'!$B:$I,2,))</f>
        <v>NOEL</v>
      </c>
      <c r="D47" s="49" t="str">
        <f>IF($B47="","",VLOOKUP($B47,'Class. Personale'!$B:$I,3,))</f>
        <v>ISLAMI</v>
      </c>
      <c r="E47" s="53" t="str">
        <f t="shared" si="24"/>
        <v>NOELISLAMI</v>
      </c>
      <c r="F47" s="47" t="str">
        <f>IF($B47="","",VLOOKUP($B47,'Class. Personale'!$B:$I,5,))</f>
        <v>RAM</v>
      </c>
      <c r="G47" s="47" t="str">
        <f>IF($B47="","",VLOOKUP($B47,'Class. Personale'!$B:$I,6,))</f>
        <v>AB</v>
      </c>
      <c r="H47" s="47" t="str">
        <f>IF($B47="","",VLOOKUP($B47,'Class. Personale'!$B:$I,7,))</f>
        <v>IV</v>
      </c>
      <c r="I47" s="44">
        <v>3.46</v>
      </c>
      <c r="K47" s="32">
        <v>956</v>
      </c>
    </row>
    <row r="48" spans="1:30" x14ac:dyDescent="0.15">
      <c r="A48" s="47">
        <v>46</v>
      </c>
      <c r="B48" s="32">
        <v>2019</v>
      </c>
      <c r="C48" s="49" t="str">
        <f>IF($B48="","",VLOOKUP($B48,'Class. Personale'!$B:$I,2,))</f>
        <v>GHELFI</v>
      </c>
      <c r="D48" s="49" t="str">
        <f>IF($B48="","",VLOOKUP($B48,'Class. Personale'!$B:$I,3,))</f>
        <v>TOMMASO</v>
      </c>
      <c r="E48" s="53" t="str">
        <f t="shared" si="24"/>
        <v>GHELFITOMMASO</v>
      </c>
      <c r="F48" s="47" t="str">
        <f>IF($B48="","",VLOOKUP($B48,'Class. Personale'!$B:$I,5,))</f>
        <v>GAM</v>
      </c>
      <c r="G48" s="47" t="str">
        <f>IF($B48="","",VLOOKUP($B48,'Class. Personale'!$B:$I,6,))</f>
        <v>ICG</v>
      </c>
      <c r="H48" s="47" t="str">
        <f>IF($B48="","",VLOOKUP($B48,'Class. Personale'!$B:$I,7,))</f>
        <v>IV</v>
      </c>
      <c r="I48" s="44">
        <v>3.46</v>
      </c>
      <c r="K48" s="32">
        <v>955</v>
      </c>
    </row>
    <row r="49" spans="1:11" x14ac:dyDescent="0.15">
      <c r="A49" s="47">
        <v>47</v>
      </c>
      <c r="B49" s="32">
        <v>2066</v>
      </c>
      <c r="C49" s="49" t="str">
        <f>IF($B49="","",VLOOKUP($B49,'Class. Personale'!$B:$I,2,))</f>
        <v xml:space="preserve">BALDI </v>
      </c>
      <c r="D49" s="49" t="str">
        <f>IF($B49="","",VLOOKUP($B49,'Class. Personale'!$B:$I,3,))</f>
        <v>GABRIELE</v>
      </c>
      <c r="E49" s="53" t="str">
        <f t="shared" si="24"/>
        <v>BALDI GABRIELE</v>
      </c>
      <c r="F49" s="47" t="str">
        <f>IF($B49="","",VLOOKUP($B49,'Class. Personale'!$B:$I,5,))</f>
        <v>RIC</v>
      </c>
      <c r="G49" s="47" t="str">
        <f>IF($B49="","",VLOOKUP($B49,'Class. Personale'!$B:$I,6,))</f>
        <v>VF</v>
      </c>
      <c r="H49" s="47" t="str">
        <f>IF($B49="","",VLOOKUP($B49,'Class. Personale'!$B:$I,7,))</f>
        <v>IV</v>
      </c>
      <c r="I49" s="44">
        <v>3.41</v>
      </c>
      <c r="K49" s="32">
        <v>954</v>
      </c>
    </row>
    <row r="50" spans="1:11" x14ac:dyDescent="0.15">
      <c r="A50" s="47">
        <v>48</v>
      </c>
      <c r="B50" s="32">
        <v>2035</v>
      </c>
      <c r="C50" s="49" t="str">
        <f>IF($B50="","",VLOOKUP($B50,'Class. Personale'!$B:$I,2,))</f>
        <v>LABIANCA</v>
      </c>
      <c r="D50" s="49" t="str">
        <f>IF($B50="","",VLOOKUP($B50,'Class. Personale'!$B:$I,3,))</f>
        <v>TOMMASO</v>
      </c>
      <c r="E50" s="53" t="str">
        <f t="shared" si="24"/>
        <v>LABIANCATOMMASO</v>
      </c>
      <c r="F50" s="47" t="str">
        <f>IF($B50="","",VLOOKUP($B50,'Class. Personale'!$B:$I,5,))</f>
        <v>DON</v>
      </c>
      <c r="G50" s="47" t="str">
        <f>IF($B50="","",VLOOKUP($B50,'Class. Personale'!$B:$I,6,))</f>
        <v>VV</v>
      </c>
      <c r="H50" s="47" t="str">
        <f>IF($B50="","",VLOOKUP($B50,'Class. Personale'!$B:$I,7,))</f>
        <v>IV</v>
      </c>
      <c r="I50" s="43">
        <v>3.41</v>
      </c>
      <c r="K50" s="32">
        <v>953</v>
      </c>
    </row>
    <row r="51" spans="1:11" x14ac:dyDescent="0.15">
      <c r="A51" s="47">
        <v>49</v>
      </c>
      <c r="B51" s="32">
        <v>2026</v>
      </c>
      <c r="C51" s="49" t="str">
        <f>IF($B51="","",VLOOKUP($B51,'Class. Personale'!$B:$I,2,))</f>
        <v>CIOCALA</v>
      </c>
      <c r="D51" s="49" t="str">
        <f>IF($B51="","",VLOOKUP($B51,'Class. Personale'!$B:$I,3,))</f>
        <v>VASTO</v>
      </c>
      <c r="E51" s="53" t="str">
        <f t="shared" si="24"/>
        <v>CIOCALAVASTO</v>
      </c>
      <c r="F51" s="47" t="str">
        <f>IF($B51="","",VLOOKUP($B51,'Class. Personale'!$B:$I,5,))</f>
        <v>DON</v>
      </c>
      <c r="G51" s="47" t="str">
        <f>IF($B51="","",VLOOKUP($B51,'Class. Personale'!$B:$I,6,))</f>
        <v>VV</v>
      </c>
      <c r="H51" s="47" t="str">
        <f>IF($B51="","",VLOOKUP($B51,'Class. Personale'!$B:$I,7,))</f>
        <v>IV</v>
      </c>
      <c r="I51" s="43">
        <v>3.4</v>
      </c>
      <c r="K51" s="32">
        <v>952</v>
      </c>
    </row>
    <row r="52" spans="1:11" x14ac:dyDescent="0.15">
      <c r="A52" s="47">
        <v>50</v>
      </c>
      <c r="B52" s="32">
        <v>2134</v>
      </c>
      <c r="C52" s="49" t="str">
        <f>IF($B52="","",VLOOKUP($B52,'Class. Personale'!$B:$I,2,))</f>
        <v>AQUILETTA</v>
      </c>
      <c r="D52" s="49" t="str">
        <f>IF($B52="","",VLOOKUP($B52,'Class. Personale'!$B:$I,3,))</f>
        <v>MATTIA</v>
      </c>
      <c r="E52" s="53" t="str">
        <f t="shared" si="24"/>
        <v>AQUILETTAMATTIA</v>
      </c>
      <c r="F52" s="47" t="str">
        <f>IF($B52="","",VLOOKUP($B52,'Class. Personale'!$B:$I,5,))</f>
        <v>RAM</v>
      </c>
      <c r="G52" s="47" t="str">
        <f>IF($B52="","",VLOOKUP($B52,'Class. Personale'!$B:$I,6,))</f>
        <v>AB</v>
      </c>
      <c r="H52" s="47" t="str">
        <f>IF($B52="","",VLOOKUP($B52,'Class. Personale'!$B:$I,7,))</f>
        <v>IV</v>
      </c>
      <c r="I52" s="44">
        <v>3.4</v>
      </c>
      <c r="K52" s="32">
        <v>951</v>
      </c>
    </row>
    <row r="53" spans="1:11" x14ac:dyDescent="0.15">
      <c r="A53" s="47">
        <v>51</v>
      </c>
      <c r="B53" s="32">
        <v>2022</v>
      </c>
      <c r="C53" s="49" t="str">
        <f>IF($B53="","",VLOOKUP($B53,'Class. Personale'!$B:$I,2,))</f>
        <v>OKAKA</v>
      </c>
      <c r="D53" s="49" t="str">
        <f>IF($B53="","",VLOOKUP($B53,'Class. Personale'!$B:$I,3,))</f>
        <v xml:space="preserve">THIAGO </v>
      </c>
      <c r="E53" s="53" t="str">
        <f t="shared" si="24"/>
        <v xml:space="preserve">OKAKATHIAGO </v>
      </c>
      <c r="F53" s="47" t="str">
        <f>IF($B53="","",VLOOKUP($B53,'Class. Personale'!$B:$I,5,))</f>
        <v>GAM</v>
      </c>
      <c r="G53" s="47" t="str">
        <f>IF($B53="","",VLOOKUP($B53,'Class. Personale'!$B:$I,6,))</f>
        <v>ICG</v>
      </c>
      <c r="H53" s="47" t="str">
        <f>IF($B53="","",VLOOKUP($B53,'Class. Personale'!$B:$I,7,))</f>
        <v>IV</v>
      </c>
      <c r="I53" s="44">
        <v>3.33</v>
      </c>
      <c r="K53" s="32">
        <v>950</v>
      </c>
    </row>
    <row r="54" spans="1:11" x14ac:dyDescent="0.15">
      <c r="A54" s="47">
        <v>52</v>
      </c>
      <c r="B54" s="32">
        <v>2089</v>
      </c>
      <c r="C54" s="49" t="str">
        <f>IF($B54="","",VLOOKUP($B54,'Class. Personale'!$B:$I,2,))</f>
        <v>KONUS</v>
      </c>
      <c r="D54" s="49" t="str">
        <f>IF($B54="","",VLOOKUP($B54,'Class. Personale'!$B:$I,3,))</f>
        <v>ALI</v>
      </c>
      <c r="E54" s="53" t="str">
        <f t="shared" si="24"/>
        <v>KONUSALI</v>
      </c>
      <c r="F54" s="47" t="str">
        <f>IF($B54="","",VLOOKUP($B54,'Class. Personale'!$B:$I,5,))</f>
        <v>VID</v>
      </c>
      <c r="G54" s="47" t="str">
        <f>IF($B54="","",VLOOKUP($B54,'Class. Personale'!$B:$I,6,))</f>
        <v>VF</v>
      </c>
      <c r="H54" s="47" t="str">
        <f>IF($B54="","",VLOOKUP($B54,'Class. Personale'!$B:$I,7,))</f>
        <v>IV</v>
      </c>
      <c r="I54" s="43">
        <v>3.3</v>
      </c>
      <c r="K54" s="32">
        <v>949</v>
      </c>
    </row>
    <row r="55" spans="1:11" x14ac:dyDescent="0.15">
      <c r="A55" s="47">
        <v>53</v>
      </c>
      <c r="B55" s="32">
        <v>2056</v>
      </c>
      <c r="C55" s="49" t="str">
        <f>IF($B55="","",VLOOKUP($B55,'Class. Personale'!$B:$I,2,))</f>
        <v>MANZO</v>
      </c>
      <c r="D55" s="49" t="str">
        <f>IF($B55="","",VLOOKUP($B55,'Class. Personale'!$B:$I,3,))</f>
        <v>SPENCER</v>
      </c>
      <c r="E55" s="53" t="str">
        <f t="shared" si="24"/>
        <v>MANZOSPENCER</v>
      </c>
      <c r="F55" s="47" t="str">
        <f>IF($B55="","",VLOOKUP($B55,'Class. Personale'!$B:$I,5,))</f>
        <v>RMA</v>
      </c>
      <c r="G55" s="47" t="str">
        <f>IF($B55="","",VLOOKUP($B55,'Class. Personale'!$B:$I,6,))</f>
        <v>VV</v>
      </c>
      <c r="H55" s="47" t="str">
        <f>IF($B55="","",VLOOKUP($B55,'Class. Personale'!$B:$I,7,))</f>
        <v>IV</v>
      </c>
      <c r="I55" s="43">
        <v>3.28</v>
      </c>
      <c r="K55" s="32">
        <v>948</v>
      </c>
    </row>
    <row r="56" spans="1:11" x14ac:dyDescent="0.15">
      <c r="A56" s="47">
        <v>54</v>
      </c>
      <c r="B56" s="32">
        <v>2126</v>
      </c>
      <c r="C56" s="49" t="str">
        <f>IF($B56="","",VLOOKUP($B56,'Class. Personale'!$B:$I,2,))</f>
        <v>BOULES</v>
      </c>
      <c r="D56" s="49" t="str">
        <f>IF($B56="","",VLOOKUP($B56,'Class. Personale'!$B:$I,3,))</f>
        <v>GIOVANNI</v>
      </c>
      <c r="E56" s="53" t="str">
        <f t="shared" si="24"/>
        <v>BOULESGIOVANNI</v>
      </c>
      <c r="F56" s="47" t="str">
        <f>IF($B56="","",VLOOKUP($B56,'Class. Personale'!$B:$I,5,))</f>
        <v>RAM</v>
      </c>
      <c r="G56" s="47" t="str">
        <f>IF($B56="","",VLOOKUP($B56,'Class. Personale'!$B:$I,6,))</f>
        <v>AB</v>
      </c>
      <c r="H56" s="47" t="str">
        <f>IF($B56="","",VLOOKUP($B56,'Class. Personale'!$B:$I,7,))</f>
        <v>IV</v>
      </c>
      <c r="I56" s="43">
        <v>3.28</v>
      </c>
      <c r="K56" s="32">
        <v>947</v>
      </c>
    </row>
    <row r="57" spans="1:11" x14ac:dyDescent="0.15">
      <c r="A57" s="47">
        <v>55</v>
      </c>
      <c r="B57" s="32">
        <v>2061</v>
      </c>
      <c r="C57" s="49" t="str">
        <f>IF($B57="","",VLOOKUP($B57,'Class. Personale'!$B:$I,2,))</f>
        <v>EL MARHOUMI</v>
      </c>
      <c r="D57" s="49" t="str">
        <f>IF($B57="","",VLOOKUP($B57,'Class. Personale'!$B:$I,3,))</f>
        <v>RIYAD</v>
      </c>
      <c r="E57" s="53" t="str">
        <f t="shared" si="24"/>
        <v>EL MARHOUMIRIYAD</v>
      </c>
      <c r="F57" s="47" t="str">
        <f>IF($B57="","",VLOOKUP($B57,'Class. Personale'!$B:$I,5,))</f>
        <v>RIC</v>
      </c>
      <c r="G57" s="47" t="s">
        <v>10</v>
      </c>
      <c r="H57" s="47" t="str">
        <f>IF($B57="","",VLOOKUP($B57,'Class. Personale'!$B:$I,7,))</f>
        <v>IV</v>
      </c>
      <c r="I57" s="43">
        <v>3.26</v>
      </c>
      <c r="K57" s="32">
        <v>946</v>
      </c>
    </row>
    <row r="58" spans="1:11" x14ac:dyDescent="0.15">
      <c r="A58" s="47">
        <v>56</v>
      </c>
      <c r="B58" s="32">
        <v>2063</v>
      </c>
      <c r="C58" s="49" t="str">
        <f>IF($B58="","",VLOOKUP($B58,'Class. Personale'!$B:$I,2,))</f>
        <v>LATTANZIO</v>
      </c>
      <c r="D58" s="49" t="str">
        <f>IF($B58="","",VLOOKUP($B58,'Class. Personale'!$B:$I,3,))</f>
        <v>MATTIA</v>
      </c>
      <c r="E58" s="53" t="str">
        <f t="shared" si="24"/>
        <v>LATTANZIOMATTIA</v>
      </c>
      <c r="F58" s="47" t="str">
        <f>IF($B58="","",VLOOKUP($B58,'Class. Personale'!$B:$I,5,))</f>
        <v>RIC</v>
      </c>
      <c r="G58" s="47" t="s">
        <v>10</v>
      </c>
      <c r="H58" s="47" t="str">
        <f>IF($B58="","",VLOOKUP($B58,'Class. Personale'!$B:$I,7,))</f>
        <v>IV</v>
      </c>
      <c r="I58" s="43">
        <v>3.26</v>
      </c>
      <c r="K58" s="32">
        <v>945</v>
      </c>
    </row>
    <row r="59" spans="1:11" x14ac:dyDescent="0.15">
      <c r="A59" s="47">
        <v>57</v>
      </c>
      <c r="B59" s="32">
        <v>2041</v>
      </c>
      <c r="C59" s="49" t="str">
        <f>IF($B59="","",VLOOKUP($B59,'Class. Personale'!$B:$I,2,))</f>
        <v>RAFFA</v>
      </c>
      <c r="D59" s="49" t="str">
        <f>IF($B59="","",VLOOKUP($B59,'Class. Personale'!$B:$I,3,))</f>
        <v>VINCENZO</v>
      </c>
      <c r="E59" s="53" t="str">
        <f t="shared" si="24"/>
        <v>RAFFAVINCENZO</v>
      </c>
      <c r="F59" s="47" t="str">
        <f>IF($B59="","",VLOOKUP($B59,'Class. Personale'!$B:$I,5,))</f>
        <v>MAR</v>
      </c>
      <c r="G59" s="47" t="str">
        <f>IF($B59="","",VLOOKUP($B59,'Class. Personale'!$B:$I,6,))</f>
        <v>VV</v>
      </c>
      <c r="H59" s="47" t="str">
        <f>IF($B59="","",VLOOKUP($B59,'Class. Personale'!$B:$I,7,))</f>
        <v>IV</v>
      </c>
      <c r="I59" s="43">
        <v>3.21</v>
      </c>
      <c r="K59" s="32">
        <v>944</v>
      </c>
    </row>
    <row r="60" spans="1:11" x14ac:dyDescent="0.15">
      <c r="A60" s="47">
        <v>58</v>
      </c>
      <c r="B60" s="32">
        <v>2053</v>
      </c>
      <c r="C60" s="49" t="str">
        <f>IF($B60="","",VLOOKUP($B60,'Class. Personale'!$B:$I,2,))</f>
        <v>DE LUCA</v>
      </c>
      <c r="D60" s="49" t="str">
        <f>IF($B60="","",VLOOKUP($B60,'Class. Personale'!$B:$I,3,))</f>
        <v>THOMAS</v>
      </c>
      <c r="E60" s="53" t="str">
        <f t="shared" si="24"/>
        <v>DE LUCATHOMAS</v>
      </c>
      <c r="F60" s="47" t="str">
        <f>IF($B60="","",VLOOKUP($B60,'Class. Personale'!$B:$I,5,))</f>
        <v>RMA</v>
      </c>
      <c r="G60" s="47" t="str">
        <f>IF($B60="","",VLOOKUP($B60,'Class. Personale'!$B:$I,6,))</f>
        <v>VV</v>
      </c>
      <c r="H60" s="47" t="str">
        <f>IF($B60="","",VLOOKUP($B60,'Class. Personale'!$B:$I,7,))</f>
        <v>IV</v>
      </c>
      <c r="I60" s="43">
        <v>3.21</v>
      </c>
      <c r="K60" s="32">
        <v>943</v>
      </c>
    </row>
    <row r="61" spans="1:11" x14ac:dyDescent="0.15">
      <c r="A61" s="47">
        <v>59</v>
      </c>
      <c r="B61" s="32">
        <v>2069</v>
      </c>
      <c r="C61" s="49" t="str">
        <f>IF($B61="","",VLOOKUP($B61,'Class. Personale'!$B:$I,2,))</f>
        <v>LORO</v>
      </c>
      <c r="D61" s="49" t="str">
        <f>IF($B61="","",VLOOKUP($B61,'Class. Personale'!$B:$I,3,))</f>
        <v>ALESSIO</v>
      </c>
      <c r="E61" s="53" t="str">
        <f t="shared" si="24"/>
        <v>LOROALESSIO</v>
      </c>
      <c r="F61" s="47" t="str">
        <f>IF($B61="","",VLOOKUP($B61,'Class. Personale'!$B:$I,5,))</f>
        <v>RIC</v>
      </c>
      <c r="G61" s="47" t="str">
        <f>IF($B61="","",VLOOKUP($B61,'Class. Personale'!$B:$I,6,))</f>
        <v>VF</v>
      </c>
      <c r="H61" s="47" t="str">
        <f>IF($B61="","",VLOOKUP($B61,'Class. Personale'!$B:$I,7,))</f>
        <v>IV</v>
      </c>
      <c r="I61" s="43">
        <v>3.2</v>
      </c>
      <c r="K61" s="32">
        <v>942</v>
      </c>
    </row>
    <row r="62" spans="1:11" x14ac:dyDescent="0.15">
      <c r="A62" s="47">
        <v>60</v>
      </c>
      <c r="B62" s="32">
        <v>2137</v>
      </c>
      <c r="C62" s="49" t="str">
        <f>IF($B62="","",VLOOKUP($B62,'Class. Personale'!$B:$I,2,))</f>
        <v>CARESANA</v>
      </c>
      <c r="D62" s="49" t="str">
        <f>IF($B62="","",VLOOKUP($B62,'Class. Personale'!$B:$I,3,))</f>
        <v xml:space="preserve">OMAR </v>
      </c>
      <c r="E62" s="53" t="str">
        <f t="shared" si="24"/>
        <v xml:space="preserve">CARESANAOMAR </v>
      </c>
      <c r="F62" s="47" t="str">
        <f>IF($B62="","",VLOOKUP($B62,'Class. Personale'!$B:$I,5,))</f>
        <v>BOT</v>
      </c>
      <c r="G62" s="47" t="str">
        <f>IF($B62="","",VLOOKUP($B62,'Class. Personale'!$B:$I,6,))</f>
        <v>VL</v>
      </c>
      <c r="H62" s="47" t="str">
        <f>IF($B62="","",VLOOKUP($B62,'Class. Personale'!$B:$I,7,))</f>
        <v>IV</v>
      </c>
      <c r="I62" s="43">
        <v>3.2</v>
      </c>
      <c r="K62" s="32">
        <v>941</v>
      </c>
    </row>
    <row r="63" spans="1:11" x14ac:dyDescent="0.15">
      <c r="A63" s="47">
        <v>61</v>
      </c>
      <c r="B63" s="32">
        <v>2118</v>
      </c>
      <c r="C63" s="49" t="str">
        <f>IF($B63="","",VLOOKUP($B63,'Class. Personale'!$B:$I,2,))</f>
        <v xml:space="preserve">STROIA </v>
      </c>
      <c r="D63" s="49" t="str">
        <f>IF($B63="","",VLOOKUP($B63,'Class. Personale'!$B:$I,3,))</f>
        <v>IACOB SEBASTIAN</v>
      </c>
      <c r="E63" s="53" t="str">
        <f t="shared" si="24"/>
        <v>STROIA IACOB SEBASTIAN</v>
      </c>
      <c r="F63" s="47" t="str">
        <f>IF($B63="","",VLOOKUP($B63,'Class. Personale'!$B:$I,5,))</f>
        <v>RAM</v>
      </c>
      <c r="G63" s="47" t="str">
        <f>IF($B63="","",VLOOKUP($B63,'Class. Personale'!$B:$I,6,))</f>
        <v>AB</v>
      </c>
      <c r="H63" s="47" t="str">
        <f>IF($B63="","",VLOOKUP($B63,'Class. Personale'!$B:$I,7,))</f>
        <v>IV</v>
      </c>
      <c r="I63" s="43">
        <v>3.18</v>
      </c>
      <c r="K63" s="32">
        <v>940</v>
      </c>
    </row>
    <row r="64" spans="1:11" x14ac:dyDescent="0.15">
      <c r="A64" s="47">
        <v>62</v>
      </c>
      <c r="B64" s="32">
        <v>2072</v>
      </c>
      <c r="C64" s="49" t="str">
        <f>IF($B64="","",VLOOKUP($B64,'Class. Personale'!$B:$I,2,))</f>
        <v>PRIOLA</v>
      </c>
      <c r="D64" s="49" t="str">
        <f>IF($B64="","",VLOOKUP($B64,'Class. Personale'!$B:$I,3,))</f>
        <v>FRANCESCO</v>
      </c>
      <c r="E64" s="53" t="str">
        <f t="shared" si="24"/>
        <v>PRIOLAFRANCESCO</v>
      </c>
      <c r="F64" s="47" t="str">
        <f>IF($B64="","",VLOOKUP($B64,'Class. Personale'!$B:$I,5,))</f>
        <v>SAN</v>
      </c>
      <c r="G64" s="47" t="str">
        <f>IF($B64="","",VLOOKUP($B64,'Class. Personale'!$B:$I,6,))</f>
        <v>SAN</v>
      </c>
      <c r="H64" s="47" t="str">
        <f>IF($B64="","",VLOOKUP($B64,'Class. Personale'!$B:$I,7,))</f>
        <v>IV</v>
      </c>
      <c r="I64" s="43">
        <v>3.16</v>
      </c>
      <c r="K64" s="32">
        <v>939</v>
      </c>
    </row>
    <row r="65" spans="1:11" x14ac:dyDescent="0.15">
      <c r="A65" s="47">
        <v>63</v>
      </c>
      <c r="B65" s="32">
        <v>2037</v>
      </c>
      <c r="C65" s="49" t="str">
        <f>IF($B65="","",VLOOKUP($B65,'Class. Personale'!$B:$I,2,))</f>
        <v>ROMANO</v>
      </c>
      <c r="D65" s="49" t="str">
        <f>IF($B65="","",VLOOKUP($B65,'Class. Personale'!$B:$I,3,))</f>
        <v>MATTIA</v>
      </c>
      <c r="E65" s="53" t="str">
        <f t="shared" si="24"/>
        <v>ROMANOMATTIA</v>
      </c>
      <c r="F65" s="47" t="str">
        <f>IF($B65="","",VLOOKUP($B65,'Class. Personale'!$B:$I,5,))</f>
        <v>DON</v>
      </c>
      <c r="G65" s="47" t="str">
        <f>IF($B65="","",VLOOKUP($B65,'Class. Personale'!$B:$I,6,))</f>
        <v>VV</v>
      </c>
      <c r="H65" s="47" t="str">
        <f>IF($B65="","",VLOOKUP($B65,'Class. Personale'!$B:$I,7,))</f>
        <v>IV</v>
      </c>
      <c r="I65" s="44">
        <v>3.06</v>
      </c>
      <c r="K65" s="32">
        <v>938</v>
      </c>
    </row>
    <row r="66" spans="1:11" x14ac:dyDescent="0.15">
      <c r="A66" s="47">
        <v>64</v>
      </c>
      <c r="B66" s="32">
        <v>2027</v>
      </c>
      <c r="C66" s="49" t="str">
        <f>IF($B66="","",VLOOKUP($B66,'Class. Personale'!$B:$I,2,))</f>
        <v>CHIERICO</v>
      </c>
      <c r="D66" s="49" t="str">
        <f>IF($B66="","",VLOOKUP($B66,'Class. Personale'!$B:$I,3,))</f>
        <v>ACHILLE</v>
      </c>
      <c r="E66" s="53" t="str">
        <f t="shared" si="24"/>
        <v>CHIERICOACHILLE</v>
      </c>
      <c r="F66" s="47" t="str">
        <f>IF($B66="","",VLOOKUP($B66,'Class. Personale'!$B:$I,5,))</f>
        <v>DON</v>
      </c>
      <c r="G66" s="47" t="str">
        <f>IF($B66="","",VLOOKUP($B66,'Class. Personale'!$B:$I,6,))</f>
        <v>VV</v>
      </c>
      <c r="H66" s="47" t="str">
        <f>IF($B66="","",VLOOKUP($B66,'Class. Personale'!$B:$I,7,))</f>
        <v>IV</v>
      </c>
      <c r="I66" s="43">
        <v>3.05</v>
      </c>
      <c r="K66" s="32">
        <v>937</v>
      </c>
    </row>
    <row r="67" spans="1:11" x14ac:dyDescent="0.15">
      <c r="A67" s="47">
        <v>65</v>
      </c>
      <c r="B67" s="32">
        <v>2083</v>
      </c>
      <c r="C67" s="49" t="str">
        <f>IF($B67="","",VLOOKUP($B67,'Class. Personale'!$B:$I,2,))</f>
        <v>FARAG</v>
      </c>
      <c r="D67" s="49" t="str">
        <f>IF($B67="","",VLOOKUP($B67,'Class. Personale'!$B:$I,3,))</f>
        <v>HUSSEINI</v>
      </c>
      <c r="E67" s="53" t="str">
        <f t="shared" ref="E67:E91" si="25">CONCATENATE(C67,D67)</f>
        <v>FARAGHUSSEINI</v>
      </c>
      <c r="F67" s="47" t="str">
        <f>IF($B67="","",VLOOKUP($B67,'Class. Personale'!$B:$I,5,))</f>
        <v>VID</v>
      </c>
      <c r="G67" s="47" t="str">
        <f>IF($B67="","",VLOOKUP($B67,'Class. Personale'!$B:$I,6,))</f>
        <v>VF</v>
      </c>
      <c r="H67" s="47" t="str">
        <f>IF($B67="","",VLOOKUP($B67,'Class. Personale'!$B:$I,7,))</f>
        <v>IV</v>
      </c>
      <c r="I67" s="43">
        <v>3.03</v>
      </c>
      <c r="K67" s="32">
        <v>936</v>
      </c>
    </row>
    <row r="68" spans="1:11" x14ac:dyDescent="0.15">
      <c r="A68" s="47">
        <v>66</v>
      </c>
      <c r="B68" s="32">
        <v>2071</v>
      </c>
      <c r="C68" s="49" t="str">
        <f>IF($B68="","",VLOOKUP($B68,'Class. Personale'!$B:$I,2,))</f>
        <v>ROSSI</v>
      </c>
      <c r="D68" s="49" t="str">
        <f>IF($B68="","",VLOOKUP($B68,'Class. Personale'!$B:$I,3,))</f>
        <v>FABIO</v>
      </c>
      <c r="E68" s="53" t="str">
        <f t="shared" si="25"/>
        <v>ROSSIFABIO</v>
      </c>
      <c r="F68" s="47" t="str">
        <f>IF($B68="","",VLOOKUP($B68,'Class. Personale'!$B:$I,5,))</f>
        <v>RIC</v>
      </c>
      <c r="G68" s="47" t="str">
        <f>IF($B68="","",VLOOKUP($B68,'Class. Personale'!$B:$I,6,))</f>
        <v>VF</v>
      </c>
      <c r="H68" s="47" t="str">
        <f>IF($B68="","",VLOOKUP($B68,'Class. Personale'!$B:$I,7,))</f>
        <v>IV</v>
      </c>
      <c r="I68" s="43">
        <v>3</v>
      </c>
      <c r="K68" s="32">
        <v>935</v>
      </c>
    </row>
    <row r="69" spans="1:11" x14ac:dyDescent="0.15">
      <c r="A69" s="47">
        <v>67</v>
      </c>
      <c r="B69" s="32">
        <v>2076</v>
      </c>
      <c r="C69" s="49" t="str">
        <f>IF($B69="","",VLOOKUP($B69,'Class. Personale'!$B:$I,2,))</f>
        <v xml:space="preserve">SCHENA </v>
      </c>
      <c r="D69" s="49" t="str">
        <f>IF($B69="","",VLOOKUP($B69,'Class. Personale'!$B:$I,3,))</f>
        <v>MATTEO</v>
      </c>
      <c r="E69" s="53" t="str">
        <f t="shared" si="25"/>
        <v>SCHENA MATTEO</v>
      </c>
      <c r="F69" s="47" t="str">
        <f>IF($B69="","",VLOOKUP($B69,'Class. Personale'!$B:$I,5,))</f>
        <v>ADA</v>
      </c>
      <c r="G69" s="47" t="str">
        <f>IF($B69="","",VLOOKUP($B69,'Class. Personale'!$B:$I,6,))</f>
        <v>VF</v>
      </c>
      <c r="H69" s="47" t="str">
        <f>IF($B69="","",VLOOKUP($B69,'Class. Personale'!$B:$I,7,))</f>
        <v>IV</v>
      </c>
      <c r="I69" s="43">
        <v>3</v>
      </c>
      <c r="K69" s="32">
        <v>934</v>
      </c>
    </row>
    <row r="70" spans="1:11" x14ac:dyDescent="0.15">
      <c r="A70" s="47">
        <v>68</v>
      </c>
      <c r="B70" s="32">
        <v>2130</v>
      </c>
      <c r="C70" s="49" t="str">
        <f>IF($B70="","",VLOOKUP($B70,'Class. Personale'!$B:$I,2,))</f>
        <v>LOUATI</v>
      </c>
      <c r="D70" s="49" t="str">
        <f>IF($B70="","",VLOOKUP($B70,'Class. Personale'!$B:$I,3,))</f>
        <v>YOUSSEF</v>
      </c>
      <c r="E70" s="53" t="str">
        <f t="shared" si="25"/>
        <v>LOUATIYOUSSEF</v>
      </c>
      <c r="F70" s="47" t="str">
        <f>IF($B70="","",VLOOKUP($B70,'Class. Personale'!$B:$I,5,))</f>
        <v>RAM</v>
      </c>
      <c r="G70" s="47" t="str">
        <f>IF($B70="","",VLOOKUP($B70,'Class. Personale'!$B:$I,6,))</f>
        <v>AB</v>
      </c>
      <c r="H70" s="47" t="str">
        <f>IF($B70="","",VLOOKUP($B70,'Class. Personale'!$B:$I,7,))</f>
        <v>IV</v>
      </c>
      <c r="I70" s="43">
        <v>2.85</v>
      </c>
      <c r="K70" s="32">
        <v>933</v>
      </c>
    </row>
    <row r="71" spans="1:11" x14ac:dyDescent="0.15">
      <c r="A71" s="47">
        <v>69</v>
      </c>
      <c r="B71" s="32">
        <v>2080</v>
      </c>
      <c r="C71" s="49" t="str">
        <f>IF($B71="","",VLOOKUP($B71,'Class. Personale'!$B:$I,2,))</f>
        <v>BOLANOS</v>
      </c>
      <c r="D71" s="49" t="str">
        <f>IF($B71="","",VLOOKUP($B71,'Class. Personale'!$B:$I,3,))</f>
        <v>MATHIAS</v>
      </c>
      <c r="E71" s="53" t="str">
        <f t="shared" si="25"/>
        <v>BOLANOSMATHIAS</v>
      </c>
      <c r="F71" s="47" t="str">
        <f>IF($B71="","",VLOOKUP($B71,'Class. Personale'!$B:$I,5,))</f>
        <v>VID</v>
      </c>
      <c r="G71" s="47" t="str">
        <f>IF($B71="","",VLOOKUP($B71,'Class. Personale'!$B:$I,6,))</f>
        <v>VF</v>
      </c>
      <c r="H71" s="47" t="str">
        <f>IF($B71="","",VLOOKUP($B71,'Class. Personale'!$B:$I,7,))</f>
        <v>IV</v>
      </c>
      <c r="I71" s="44">
        <v>2.83</v>
      </c>
      <c r="K71" s="32">
        <v>932</v>
      </c>
    </row>
    <row r="72" spans="1:11" x14ac:dyDescent="0.15">
      <c r="A72" s="47">
        <v>70</v>
      </c>
      <c r="B72" s="32">
        <v>2023</v>
      </c>
      <c r="C72" s="49" t="str">
        <f>IF($B72="","",VLOOKUP($B72,'Class. Personale'!$B:$I,2,))</f>
        <v>CARMINATI</v>
      </c>
      <c r="D72" s="49" t="str">
        <f>IF($B72="","",VLOOKUP($B72,'Class. Personale'!$B:$I,3,))</f>
        <v>NOAH</v>
      </c>
      <c r="E72" s="53" t="str">
        <f t="shared" si="25"/>
        <v>CARMINATINOAH</v>
      </c>
      <c r="F72" s="47" t="str">
        <f>IF($B72="","",VLOOKUP($B72,'Class. Personale'!$B:$I,5,))</f>
        <v>TRO</v>
      </c>
      <c r="G72" s="47" t="str">
        <f>IF($B72="","",VLOOKUP($B72,'Class. Personale'!$B:$I,6,))</f>
        <v>ICG</v>
      </c>
      <c r="H72" s="47" t="str">
        <f>IF($B72="","",VLOOKUP($B72,'Class. Personale'!$B:$I,7,))</f>
        <v>IV</v>
      </c>
      <c r="I72" s="43">
        <v>2.82</v>
      </c>
      <c r="K72" s="32">
        <v>931</v>
      </c>
    </row>
    <row r="73" spans="1:11" x14ac:dyDescent="0.15">
      <c r="A73" s="47">
        <v>71</v>
      </c>
      <c r="B73" s="32">
        <v>2024</v>
      </c>
      <c r="C73" s="49" t="str">
        <f>IF($B73="","",VLOOKUP($B73,'Class. Personale'!$B:$I,2,))</f>
        <v>SQUILLACIOTI</v>
      </c>
      <c r="D73" s="49" t="str">
        <f>IF($B73="","",VLOOKUP($B73,'Class. Personale'!$B:$I,3,))</f>
        <v>GIUSEPPE</v>
      </c>
      <c r="E73" s="53" t="str">
        <f t="shared" si="25"/>
        <v>SQUILLACIOTIGIUSEPPE</v>
      </c>
      <c r="F73" s="47" t="str">
        <f>IF($B73="","",VLOOKUP($B73,'Class. Personale'!$B:$I,5,))</f>
        <v>TRO</v>
      </c>
      <c r="G73" s="47" t="str">
        <f>IF($B73="","",VLOOKUP($B73,'Class. Personale'!$B:$I,6,))</f>
        <v>ICG</v>
      </c>
      <c r="H73" s="47" t="str">
        <f>IF($B73="","",VLOOKUP($B73,'Class. Personale'!$B:$I,7,))</f>
        <v>IV</v>
      </c>
      <c r="I73" s="43">
        <v>2.77</v>
      </c>
      <c r="K73" s="32">
        <v>930</v>
      </c>
    </row>
    <row r="74" spans="1:11" x14ac:dyDescent="0.15">
      <c r="A74" s="47">
        <v>72</v>
      </c>
      <c r="B74" s="32">
        <v>2093</v>
      </c>
      <c r="C74" s="49" t="str">
        <f>IF($B74="","",VLOOKUP($B74,'Class. Personale'!$B:$I,2,))</f>
        <v>IBRAHIM</v>
      </c>
      <c r="D74" s="49" t="str">
        <f>IF($B74="","",VLOOKUP($B74,'Class. Personale'!$B:$I,3,))</f>
        <v>MARWAN</v>
      </c>
      <c r="E74" s="53" t="str">
        <f t="shared" si="25"/>
        <v>IBRAHIMMARWAN</v>
      </c>
      <c r="F74" s="47" t="str">
        <f>IF($B74="","",VLOOKUP($B74,'Class. Personale'!$B:$I,5,))</f>
        <v>VID</v>
      </c>
      <c r="G74" s="47" t="str">
        <f>IF($B74="","",VLOOKUP($B74,'Class. Personale'!$B:$I,6,))</f>
        <v>VF</v>
      </c>
      <c r="H74" s="47" t="str">
        <f>IF($B74="","",VLOOKUP($B74,'Class. Personale'!$B:$I,7,))</f>
        <v>IV</v>
      </c>
      <c r="I74" s="44">
        <v>2.75</v>
      </c>
      <c r="K74" s="32">
        <v>929</v>
      </c>
    </row>
    <row r="75" spans="1:11" x14ac:dyDescent="0.15">
      <c r="A75" s="47">
        <v>73</v>
      </c>
      <c r="B75" s="32">
        <v>2016</v>
      </c>
      <c r="C75" s="49" t="str">
        <f>IF($B75="","",VLOOKUP($B75,'Class. Personale'!$B:$I,2,))</f>
        <v>BODO</v>
      </c>
      <c r="D75" s="49" t="str">
        <f>IF($B75="","",VLOOKUP($B75,'Class. Personale'!$B:$I,3,))</f>
        <v>GABRIELE</v>
      </c>
      <c r="E75" s="53" t="str">
        <f t="shared" si="25"/>
        <v>BODOGABRIELE</v>
      </c>
      <c r="F75" s="47" t="str">
        <f>IF($B75="","",VLOOKUP($B75,'Class. Personale'!$B:$I,5,))</f>
        <v>DCO</v>
      </c>
      <c r="G75" s="47" t="str">
        <f>IF($B75="","",VLOOKUP($B75,'Class. Personale'!$B:$I,6,))</f>
        <v>DCO</v>
      </c>
      <c r="H75" s="47" t="str">
        <f>IF($B75="","",VLOOKUP($B75,'Class. Personale'!$B:$I,7,))</f>
        <v>IV</v>
      </c>
      <c r="I75" s="43">
        <v>2.74</v>
      </c>
      <c r="K75" s="32">
        <v>928</v>
      </c>
    </row>
    <row r="76" spans="1:11" x14ac:dyDescent="0.15">
      <c r="A76" s="47">
        <v>74</v>
      </c>
      <c r="B76" s="32">
        <v>2010</v>
      </c>
      <c r="C76" s="49" t="str">
        <f>IF($B76="","",VLOOKUP($B76,'Class. Personale'!$B:$I,2,))</f>
        <v>COLAMBAGE</v>
      </c>
      <c r="D76" s="49" t="str">
        <f>IF($B76="","",VLOOKUP($B76,'Class. Personale'!$B:$I,3,))</f>
        <v>JEVON</v>
      </c>
      <c r="E76" s="53" t="str">
        <f t="shared" si="25"/>
        <v>COLAMBAGEJEVON</v>
      </c>
      <c r="F76" s="47" t="str">
        <f>IF($B76="","",VLOOKUP($B76,'Class. Personale'!$B:$I,5,))</f>
        <v>DEA</v>
      </c>
      <c r="G76" s="47" t="str">
        <f>IF($B76="","",VLOOKUP($B76,'Class. Personale'!$B:$I,6,))</f>
        <v>LIB</v>
      </c>
      <c r="H76" s="47" t="str">
        <f>IF($B76="","",VLOOKUP($B76,'Class. Personale'!$B:$I,7,))</f>
        <v>IV</v>
      </c>
      <c r="I76" s="43">
        <v>2.74</v>
      </c>
      <c r="K76" s="32">
        <v>927</v>
      </c>
    </row>
    <row r="77" spans="1:11" x14ac:dyDescent="0.15">
      <c r="A77" s="47">
        <v>75</v>
      </c>
      <c r="B77" s="32">
        <v>2064</v>
      </c>
      <c r="C77" s="49" t="str">
        <f>IF($B77="","",VLOOKUP($B77,'Class. Personale'!$B:$I,2,))</f>
        <v>SPINELLI</v>
      </c>
      <c r="D77" s="49" t="str">
        <f>IF($B77="","",VLOOKUP($B77,'Class. Personale'!$B:$I,3,))</f>
        <v>NICOLO'</v>
      </c>
      <c r="E77" s="53" t="str">
        <f t="shared" si="25"/>
        <v>SPINELLINICOLO'</v>
      </c>
      <c r="F77" s="47" t="str">
        <f>IF($B77="","",VLOOKUP($B77,'Class. Personale'!$B:$I,5,))</f>
        <v>RIC</v>
      </c>
      <c r="G77" s="47" t="str">
        <f>IF($B77="","",VLOOKUP($B77,'Class. Personale'!$B:$I,6,))</f>
        <v>VF</v>
      </c>
      <c r="H77" s="47" t="str">
        <f>IF($B77="","",VLOOKUP($B77,'Class. Personale'!$B:$I,7,))</f>
        <v>IV</v>
      </c>
      <c r="I77" s="43">
        <v>2.71</v>
      </c>
      <c r="K77" s="32">
        <v>926</v>
      </c>
    </row>
    <row r="78" spans="1:11" x14ac:dyDescent="0.15">
      <c r="A78" s="47">
        <v>76</v>
      </c>
      <c r="B78" s="32">
        <v>2011</v>
      </c>
      <c r="C78" s="49" t="str">
        <f>IF($B78="","",VLOOKUP($B78,'Class. Personale'!$B:$I,2,))</f>
        <v>KURUPPU</v>
      </c>
      <c r="D78" s="49" t="str">
        <f>IF($B78="","",VLOOKUP($B78,'Class. Personale'!$B:$I,3,))</f>
        <v>NIWON</v>
      </c>
      <c r="E78" s="53" t="str">
        <f t="shared" si="25"/>
        <v>KURUPPUNIWON</v>
      </c>
      <c r="F78" s="47" t="str">
        <f>IF($B78="","",VLOOKUP($B78,'Class. Personale'!$B:$I,5,))</f>
        <v>DEA</v>
      </c>
      <c r="G78" s="47" t="str">
        <f>IF($B78="","",VLOOKUP($B78,'Class. Personale'!$B:$I,6,))</f>
        <v>LIB</v>
      </c>
      <c r="H78" s="47" t="str">
        <f>IF($B78="","",VLOOKUP($B78,'Class. Personale'!$B:$I,7,))</f>
        <v>IV</v>
      </c>
      <c r="I78" s="43">
        <v>2.67</v>
      </c>
      <c r="K78" s="32">
        <v>925</v>
      </c>
    </row>
    <row r="79" spans="1:11" x14ac:dyDescent="0.15">
      <c r="A79" s="47">
        <v>77</v>
      </c>
      <c r="B79" s="32">
        <v>2074</v>
      </c>
      <c r="C79" s="49" t="str">
        <f>IF($B79="","",VLOOKUP($B79,'Class. Personale'!$B:$I,2,))</f>
        <v>ALY ABOU ELSAOUD KHEDR</v>
      </c>
      <c r="D79" s="49" t="str">
        <f>IF($B79="","",VLOOKUP($B79,'Class. Personale'!$B:$I,3,))</f>
        <v>ADAM</v>
      </c>
      <c r="E79" s="53" t="str">
        <f t="shared" si="25"/>
        <v>ALY ABOU ELSAOUD KHEDRADAM</v>
      </c>
      <c r="F79" s="47" t="str">
        <f>IF($B79="","",VLOOKUP($B79,'Class. Personale'!$B:$I,5,))</f>
        <v>ADA</v>
      </c>
      <c r="G79" s="47" t="str">
        <f>IF($B79="","",VLOOKUP($B79,'Class. Personale'!$B:$I,6,))</f>
        <v>VF</v>
      </c>
      <c r="H79" s="47" t="str">
        <f>IF($B79="","",VLOOKUP($B79,'Class. Personale'!$B:$I,7,))</f>
        <v>IV</v>
      </c>
      <c r="I79" s="44">
        <v>2.62</v>
      </c>
      <c r="K79" s="32">
        <v>924</v>
      </c>
    </row>
    <row r="80" spans="1:11" x14ac:dyDescent="0.15">
      <c r="A80" s="47">
        <v>78</v>
      </c>
      <c r="B80" s="32">
        <v>2015</v>
      </c>
      <c r="C80" s="49" t="str">
        <f>IF($B80="","",VLOOKUP($B80,'Class. Personale'!$B:$I,2,))</f>
        <v>BARTOLUCCI</v>
      </c>
      <c r="D80" s="49" t="str">
        <f>IF($B80="","",VLOOKUP($B80,'Class. Personale'!$B:$I,3,))</f>
        <v>ETTORE</v>
      </c>
      <c r="E80" s="53" t="str">
        <f t="shared" si="25"/>
        <v>BARTOLUCCIETTORE</v>
      </c>
      <c r="F80" s="47" t="str">
        <f>IF($B80="","",VLOOKUP($B80,'Class. Personale'!$B:$I,5,))</f>
        <v>DCO</v>
      </c>
      <c r="G80" s="47" t="str">
        <f>IF($B80="","",VLOOKUP($B80,'Class. Personale'!$B:$I,6,))</f>
        <v>DCO</v>
      </c>
      <c r="H80" s="47" t="str">
        <f>IF($B80="","",VLOOKUP($B80,'Class. Personale'!$B:$I,7,))</f>
        <v>IV</v>
      </c>
      <c r="I80" s="43">
        <v>2.52</v>
      </c>
      <c r="K80" s="32">
        <v>923</v>
      </c>
    </row>
    <row r="81" spans="1:11" x14ac:dyDescent="0.15">
      <c r="A81" s="47">
        <v>79</v>
      </c>
      <c r="B81" s="32">
        <v>2136</v>
      </c>
      <c r="C81" s="49" t="str">
        <f>IF($B81="","",VLOOKUP($B81,'Class. Personale'!$B:$I,2,))</f>
        <v>MILITELLO</v>
      </c>
      <c r="D81" s="49" t="str">
        <f>IF($B81="","",VLOOKUP($B81,'Class. Personale'!$B:$I,3,))</f>
        <v>GIOELE</v>
      </c>
      <c r="E81" s="53" t="str">
        <f t="shared" si="25"/>
        <v>MILITELLOGIOELE</v>
      </c>
      <c r="F81" s="47" t="str">
        <f>IF($B81="","",VLOOKUP($B81,'Class. Personale'!$B:$I,5,))</f>
        <v>BOT</v>
      </c>
      <c r="G81" s="47" t="str">
        <f>IF($B81="","",VLOOKUP($B81,'Class. Personale'!$B:$I,6,))</f>
        <v>VL</v>
      </c>
      <c r="H81" s="47" t="str">
        <f>IF($B81="","",VLOOKUP($B81,'Class. Personale'!$B:$I,7,))</f>
        <v>IV</v>
      </c>
      <c r="I81" s="43">
        <v>2.52</v>
      </c>
      <c r="K81" s="32">
        <v>922</v>
      </c>
    </row>
    <row r="82" spans="1:11" x14ac:dyDescent="0.15">
      <c r="A82" s="47">
        <v>80</v>
      </c>
      <c r="B82" s="32">
        <v>2115</v>
      </c>
      <c r="C82" s="49" t="str">
        <f>IF($B82="","",VLOOKUP($B82,'Class. Personale'!$B:$I,2,))</f>
        <v>MEDUR</v>
      </c>
      <c r="D82" s="49" t="str">
        <f>IF($B82="","",VLOOKUP($B82,'Class. Personale'!$B:$I,3,))</f>
        <v>SEBASTIANO</v>
      </c>
      <c r="E82" s="53" t="str">
        <f t="shared" si="25"/>
        <v>MEDURSEBASTIANO</v>
      </c>
      <c r="F82" s="47" t="str">
        <f>IF($B82="","",VLOOKUP($B82,'Class. Personale'!$B:$I,5,))</f>
        <v>RAM</v>
      </c>
      <c r="G82" s="47" t="str">
        <f>IF($B82="","",VLOOKUP($B82,'Class. Personale'!$B:$I,6,))</f>
        <v>AB</v>
      </c>
      <c r="H82" s="47" t="str">
        <f>IF($B82="","",VLOOKUP($B82,'Class. Personale'!$B:$I,7,))</f>
        <v>IV</v>
      </c>
      <c r="I82" s="43">
        <v>2.5</v>
      </c>
      <c r="K82" s="32">
        <v>921</v>
      </c>
    </row>
    <row r="83" spans="1:11" x14ac:dyDescent="0.15">
      <c r="A83" s="47">
        <v>81</v>
      </c>
      <c r="B83" s="32">
        <v>2128</v>
      </c>
      <c r="C83" s="49" t="str">
        <f>IF($B83="","",VLOOKUP($B83,'Class. Personale'!$B:$I,2,))</f>
        <v>BROCCOLO</v>
      </c>
      <c r="D83" s="49" t="str">
        <f>IF($B83="","",VLOOKUP($B83,'Class. Personale'!$B:$I,3,))</f>
        <v>ANDREA</v>
      </c>
      <c r="E83" s="53" t="str">
        <f t="shared" si="25"/>
        <v>BROCCOLOANDREA</v>
      </c>
      <c r="F83" s="47" t="str">
        <f>IF($B83="","",VLOOKUP($B83,'Class. Personale'!$B:$I,5,))</f>
        <v>RAM</v>
      </c>
      <c r="G83" s="47" t="str">
        <f>IF($B83="","",VLOOKUP($B83,'Class. Personale'!$B:$I,6,))</f>
        <v>AB</v>
      </c>
      <c r="H83" s="47" t="str">
        <f>IF($B83="","",VLOOKUP($B83,'Class. Personale'!$B:$I,7,))</f>
        <v>IV</v>
      </c>
      <c r="I83" s="43">
        <v>2.5</v>
      </c>
      <c r="K83" s="32">
        <v>920</v>
      </c>
    </row>
    <row r="84" spans="1:11" x14ac:dyDescent="0.15">
      <c r="A84" s="47">
        <v>82</v>
      </c>
      <c r="B84" s="32">
        <v>2138</v>
      </c>
      <c r="C84" s="49" t="str">
        <f>IF($B84="","",VLOOKUP($B84,'Class. Personale'!$B:$I,2,))</f>
        <v>ABDELGHANY ADAM</v>
      </c>
      <c r="D84" s="49" t="str">
        <f>IF($B84="","",VLOOKUP($B84,'Class. Personale'!$B:$I,3,))</f>
        <v>YASER FATHY KAMEL</v>
      </c>
      <c r="E84" s="53" t="str">
        <f t="shared" si="25"/>
        <v>ABDELGHANY ADAMYASER FATHY KAMEL</v>
      </c>
      <c r="F84" s="47" t="str">
        <f>IF($B84="","",VLOOKUP($B84,'Class. Personale'!$B:$I,5,))</f>
        <v>BOT</v>
      </c>
      <c r="G84" s="47" t="str">
        <f>IF($B84="","",VLOOKUP($B84,'Class. Personale'!$B:$I,6,))</f>
        <v>VL</v>
      </c>
      <c r="H84" s="47" t="str">
        <f>IF($B84="","",VLOOKUP($B84,'Class. Personale'!$B:$I,7,))</f>
        <v>IV</v>
      </c>
      <c r="I84" s="44">
        <v>2.4900000000000002</v>
      </c>
      <c r="K84" s="32">
        <v>919</v>
      </c>
    </row>
    <row r="85" spans="1:11" x14ac:dyDescent="0.15">
      <c r="A85" s="47">
        <v>83</v>
      </c>
      <c r="B85" s="32">
        <v>2133</v>
      </c>
      <c r="C85" s="49" t="str">
        <f>IF($B85="","",VLOOKUP($B85,'Class. Personale'!$B:$I,2,))</f>
        <v>MERLI</v>
      </c>
      <c r="D85" s="49" t="str">
        <f>IF($B85="","",VLOOKUP($B85,'Class. Personale'!$B:$I,3,))</f>
        <v>LORENZO</v>
      </c>
      <c r="E85" s="53" t="str">
        <f t="shared" si="25"/>
        <v>MERLILORENZO</v>
      </c>
      <c r="F85" s="47" t="str">
        <f>IF($B85="","",VLOOKUP($B85,'Class. Personale'!$B:$I,5,))</f>
        <v>RAM</v>
      </c>
      <c r="G85" s="47" t="str">
        <f>IF($B85="","",VLOOKUP($B85,'Class. Personale'!$B:$I,6,))</f>
        <v>AB</v>
      </c>
      <c r="H85" s="47" t="str">
        <f>IF($B85="","",VLOOKUP($B85,'Class. Personale'!$B:$I,7,))</f>
        <v>IV</v>
      </c>
      <c r="I85" s="43">
        <v>2.3199999999999998</v>
      </c>
      <c r="K85" s="32">
        <v>918</v>
      </c>
    </row>
    <row r="86" spans="1:11" x14ac:dyDescent="0.15">
      <c r="A86" s="47">
        <v>84</v>
      </c>
      <c r="B86" s="32">
        <v>2141</v>
      </c>
      <c r="C86" s="49" t="str">
        <f>IF($B86="","",VLOOKUP($B86,'Class. Personale'!$B:$I,2,))</f>
        <v>ATIENZA</v>
      </c>
      <c r="D86" s="49" t="str">
        <f>IF($B86="","",VLOOKUP($B86,'Class. Personale'!$B:$I,3,))</f>
        <v>ALVINSE</v>
      </c>
      <c r="E86" s="53" t="str">
        <f t="shared" si="25"/>
        <v>ATIENZAALVINSE</v>
      </c>
      <c r="F86" s="47" t="str">
        <f>IF($B86="","",VLOOKUP($B86,'Class. Personale'!$B:$I,5,))</f>
        <v>RMA</v>
      </c>
      <c r="G86" s="47" t="str">
        <f>IF($B86="","",VLOOKUP($B86,'Class. Personale'!$B:$I,6,))</f>
        <v>VV</v>
      </c>
      <c r="H86" s="47" t="str">
        <f>IF($B86="","",VLOOKUP($B86,'Class. Personale'!$B:$I,7,))</f>
        <v>IV</v>
      </c>
      <c r="I86" s="44">
        <v>2.2999999999999998</v>
      </c>
      <c r="K86" s="32">
        <v>917</v>
      </c>
    </row>
    <row r="87" spans="1:11" x14ac:dyDescent="0.15">
      <c r="A87" s="47">
        <v>85</v>
      </c>
      <c r="B87" s="32">
        <v>2004</v>
      </c>
      <c r="C87" s="49" t="str">
        <f>IF($B87="","",VLOOKUP($B87,'Class. Personale'!$B:$I,2,))</f>
        <v>ELFATTAHI</v>
      </c>
      <c r="D87" s="49" t="str">
        <f>IF($B87="","",VLOOKUP($B87,'Class. Personale'!$B:$I,3,))</f>
        <v>RAYAN</v>
      </c>
      <c r="E87" s="53" t="str">
        <f t="shared" si="25"/>
        <v>ELFATTAHIRAYAN</v>
      </c>
      <c r="F87" s="47" t="str">
        <f>IF($B87="","",VLOOKUP($B87,'Class. Personale'!$B:$I,5,))</f>
        <v>DEA</v>
      </c>
      <c r="G87" s="47" t="str">
        <f>IF($B87="","",VLOOKUP($B87,'Class. Personale'!$B:$I,6,))</f>
        <v>LIB</v>
      </c>
      <c r="H87" s="47" t="str">
        <f>IF($B87="","",VLOOKUP($B87,'Class. Personale'!$B:$I,7,))</f>
        <v>IV</v>
      </c>
      <c r="I87" s="43">
        <v>2.0499999999999998</v>
      </c>
      <c r="K87" s="32">
        <v>916</v>
      </c>
    </row>
    <row r="88" spans="1:11" x14ac:dyDescent="0.15">
      <c r="A88" s="47">
        <v>86</v>
      </c>
      <c r="B88" s="32">
        <v>2039</v>
      </c>
      <c r="C88" s="49" t="str">
        <f>IF($B88="","",VLOOKUP($B88,'Class. Personale'!$B:$I,2,))</f>
        <v>MORETA VALDEZ</v>
      </c>
      <c r="D88" s="49" t="str">
        <f>IF($B88="","",VLOOKUP($B88,'Class. Personale'!$B:$I,3,))</f>
        <v>SEBASTIAN</v>
      </c>
      <c r="E88" s="53" t="str">
        <f t="shared" si="25"/>
        <v>MORETA VALDEZSEBASTIAN</v>
      </c>
      <c r="F88" s="47" t="str">
        <f>IF($B88="","",VLOOKUP($B88,'Class. Personale'!$B:$I,5,))</f>
        <v>MAR</v>
      </c>
      <c r="G88" s="47" t="str">
        <f>IF($B88="","",VLOOKUP($B88,'Class. Personale'!$B:$I,6,))</f>
        <v>VV</v>
      </c>
      <c r="H88" s="47" t="str">
        <f>IF($B88="","",VLOOKUP($B88,'Class. Personale'!$B:$I,7,))</f>
        <v>IV</v>
      </c>
      <c r="I88" s="43">
        <v>1.8</v>
      </c>
      <c r="K88" s="32">
        <v>915</v>
      </c>
    </row>
    <row r="89" spans="1:11" x14ac:dyDescent="0.15">
      <c r="A89" s="47">
        <v>87</v>
      </c>
      <c r="B89" s="32">
        <v>2040</v>
      </c>
      <c r="C89" s="49" t="str">
        <f>IF($B89="","",VLOOKUP($B89,'Class. Personale'!$B:$I,2,))</f>
        <v>PIZZINO</v>
      </c>
      <c r="D89" s="49" t="str">
        <f>IF($B89="","",VLOOKUP($B89,'Class. Personale'!$B:$I,3,))</f>
        <v>FRANCESCO TINO</v>
      </c>
      <c r="E89" s="53" t="str">
        <f t="shared" si="25"/>
        <v>PIZZINOFRANCESCO TINO</v>
      </c>
      <c r="F89" s="47" t="str">
        <f>IF($B89="","",VLOOKUP($B89,'Class. Personale'!$B:$I,5,))</f>
        <v>MAR</v>
      </c>
      <c r="G89" s="47" t="str">
        <f>IF($B89="","",VLOOKUP($B89,'Class. Personale'!$B:$I,6,))</f>
        <v>VV</v>
      </c>
      <c r="H89" s="47" t="str">
        <f>IF($B89="","",VLOOKUP($B89,'Class. Personale'!$B:$I,7,))</f>
        <v>IV</v>
      </c>
      <c r="I89" s="43">
        <v>1.6</v>
      </c>
      <c r="K89" s="32">
        <v>914</v>
      </c>
    </row>
    <row r="90" spans="1:11" x14ac:dyDescent="0.15">
      <c r="A90" s="47">
        <v>88</v>
      </c>
      <c r="B90" s="32">
        <v>2140</v>
      </c>
      <c r="C90" s="49" t="str">
        <f>IF($B90="","",VLOOKUP($B90,'Class. Personale'!$B:$I,2,))</f>
        <v>CORTESE</v>
      </c>
      <c r="D90" s="49" t="str">
        <f>IF($B90="","",VLOOKUP($B90,'Class. Personale'!$B:$I,3,))</f>
        <v>TOMMASO</v>
      </c>
      <c r="E90" s="53" t="str">
        <f t="shared" si="25"/>
        <v>CORTESETOMMASO</v>
      </c>
      <c r="F90" s="47" t="str">
        <f>IF($B90="","",VLOOKUP($B90,'Class. Personale'!$B:$I,5,))</f>
        <v>DON</v>
      </c>
      <c r="G90" s="47" t="str">
        <f>IF($B90="","",VLOOKUP($B90,'Class. Personale'!$B:$I,6,))</f>
        <v>VV</v>
      </c>
      <c r="H90" s="47" t="str">
        <f>IF($B90="","",VLOOKUP($B90,'Class. Personale'!$B:$I,7,))</f>
        <v>IV</v>
      </c>
      <c r="I90" s="43">
        <v>0</v>
      </c>
      <c r="K90" s="32">
        <v>913</v>
      </c>
    </row>
    <row r="91" spans="1:11" x14ac:dyDescent="0.15">
      <c r="A91" s="47">
        <v>89</v>
      </c>
      <c r="C91" s="49" t="str">
        <f>IF($B91="","",VLOOKUP($B91,'Class. Personale'!$B:$I,2,))</f>
        <v/>
      </c>
      <c r="D91" s="49" t="str">
        <f>IF($B91="","",VLOOKUP($B91,'Class. Personale'!$B:$I,3,))</f>
        <v/>
      </c>
      <c r="E91" s="53" t="str">
        <f t="shared" si="25"/>
        <v/>
      </c>
      <c r="F91" s="47" t="str">
        <f>IF($B91="","",VLOOKUP($B91,'Class. Personale'!$B:$I,5,))</f>
        <v/>
      </c>
      <c r="G91" s="47" t="str">
        <f>IF($B91="","",VLOOKUP($B91,'Class. Personale'!$B:$I,6,))</f>
        <v/>
      </c>
      <c r="H91" s="47" t="str">
        <f>IF($B91="","",VLOOKUP($B91,'Class. Personale'!$B:$I,7,))</f>
        <v/>
      </c>
      <c r="I91" s="44"/>
      <c r="K91" s="32">
        <v>912</v>
      </c>
    </row>
    <row r="92" spans="1:11" x14ac:dyDescent="0.15">
      <c r="A92" s="47">
        <v>90</v>
      </c>
      <c r="C92" s="49" t="str">
        <f>IF($B92="","",VLOOKUP($B92,'Class. Personale'!$B:$I,2,))</f>
        <v/>
      </c>
      <c r="D92" s="49" t="str">
        <f>IF($B92="","",VLOOKUP($B92,'Class. Personale'!$B:$I,3,))</f>
        <v/>
      </c>
      <c r="E92" s="53" t="str">
        <f t="shared" ref="E92:E130" si="26">CONCATENATE(C92,D92)</f>
        <v/>
      </c>
      <c r="F92" s="47" t="str">
        <f>IF($B92="","",VLOOKUP($B92,'Class. Personale'!$B:$I,5,))</f>
        <v/>
      </c>
      <c r="G92" s="47" t="str">
        <f>IF($B92="","",VLOOKUP($B92,'Class. Personale'!$B:$I,6,))</f>
        <v/>
      </c>
      <c r="H92" s="47" t="str">
        <f>IF($B92="","",VLOOKUP($B92,'Class. Personale'!$B:$I,7,))</f>
        <v/>
      </c>
      <c r="I92" s="44"/>
      <c r="K92" s="32">
        <v>911</v>
      </c>
    </row>
    <row r="93" spans="1:11" x14ac:dyDescent="0.15">
      <c r="A93" s="47">
        <v>91</v>
      </c>
      <c r="C93" s="49" t="str">
        <f>IF($B93="","",VLOOKUP($B93,'Class. Personale'!$B:$I,2,))</f>
        <v/>
      </c>
      <c r="D93" s="49" t="str">
        <f>IF($B93="","",VLOOKUP($B93,'Class. Personale'!$B:$I,3,))</f>
        <v/>
      </c>
      <c r="E93" s="53" t="str">
        <f t="shared" si="26"/>
        <v/>
      </c>
      <c r="F93" s="47" t="str">
        <f>IF($B93="","",VLOOKUP($B93,'Class. Personale'!$B:$I,5,))</f>
        <v/>
      </c>
      <c r="G93" s="47" t="str">
        <f>IF($B93="","",VLOOKUP($B93,'Class. Personale'!$B:$I,6,))</f>
        <v/>
      </c>
      <c r="H93" s="47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49" t="str">
        <f>IF($B94="","",VLOOKUP($B94,'Class. Personale'!$B:$I,2,))</f>
        <v/>
      </c>
      <c r="D94" s="49" t="str">
        <f>IF($B94="","",VLOOKUP($B94,'Class. Personale'!$B:$I,3,))</f>
        <v/>
      </c>
      <c r="E94" s="53" t="str">
        <f t="shared" si="26"/>
        <v/>
      </c>
      <c r="F94" s="47" t="str">
        <f>IF($B94="","",VLOOKUP($B94,'Class. Personale'!$B:$I,5,))</f>
        <v/>
      </c>
      <c r="G94" s="47" t="str">
        <f>IF($B94="","",VLOOKUP($B94,'Class. Personale'!$B:$I,6,))</f>
        <v/>
      </c>
      <c r="H94" s="47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49" t="str">
        <f>IF($B95="","",VLOOKUP($B95,'Class. Personale'!$B:$I,2,))</f>
        <v/>
      </c>
      <c r="D95" s="49" t="str">
        <f>IF($B95="","",VLOOKUP($B95,'Class. Personale'!$B:$I,3,))</f>
        <v/>
      </c>
      <c r="E95" s="53" t="str">
        <f t="shared" si="26"/>
        <v/>
      </c>
      <c r="F95" s="47" t="str">
        <f>IF($B95="","",VLOOKUP($B95,'Class. Personale'!$B:$I,5,))</f>
        <v/>
      </c>
      <c r="G95" s="47" t="str">
        <f>IF($B95="","",VLOOKUP($B95,'Class. Personale'!$B:$I,6,))</f>
        <v/>
      </c>
      <c r="H95" s="47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49" t="str">
        <f>IF($B96="","",VLOOKUP($B96,'Class. Personale'!$B:$I,2,))</f>
        <v/>
      </c>
      <c r="D96" s="49" t="str">
        <f>IF($B96="","",VLOOKUP($B96,'Class. Personale'!$B:$I,3,))</f>
        <v/>
      </c>
      <c r="E96" s="53" t="str">
        <f t="shared" si="26"/>
        <v/>
      </c>
      <c r="F96" s="47" t="str">
        <f>IF($B96="","",VLOOKUP($B96,'Class. Personale'!$B:$I,5,))</f>
        <v/>
      </c>
      <c r="G96" s="47" t="str">
        <f>IF($B96="","",VLOOKUP($B96,'Class. Personale'!$B:$I,6,))</f>
        <v/>
      </c>
      <c r="H96" s="47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49" t="str">
        <f>IF($B97="","",VLOOKUP($B97,'Class. Personale'!$B:$I,2,))</f>
        <v/>
      </c>
      <c r="D97" s="49" t="str">
        <f>IF($B97="","",VLOOKUP($B97,'Class. Personale'!$B:$I,3,))</f>
        <v/>
      </c>
      <c r="E97" s="53" t="str">
        <f t="shared" si="26"/>
        <v/>
      </c>
      <c r="F97" s="47" t="str">
        <f>IF($B97="","",VLOOKUP($B97,'Class. Personale'!$B:$I,5,))</f>
        <v/>
      </c>
      <c r="G97" s="47" t="str">
        <f>IF($B97="","",VLOOKUP($B97,'Class. Personale'!$B:$I,6,))</f>
        <v/>
      </c>
      <c r="H97" s="47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49" t="str">
        <f>IF($B98="","",VLOOKUP($B98,'Class. Personale'!$B:$I,2,))</f>
        <v/>
      </c>
      <c r="D98" s="49" t="str">
        <f>IF($B98="","",VLOOKUP($B98,'Class. Personale'!$B:$I,3,))</f>
        <v/>
      </c>
      <c r="E98" s="53" t="str">
        <f t="shared" si="26"/>
        <v/>
      </c>
      <c r="F98" s="47" t="str">
        <f>IF($B98="","",VLOOKUP($B98,'Class. Personale'!$B:$I,5,))</f>
        <v/>
      </c>
      <c r="G98" s="47" t="str">
        <f>IF($B98="","",VLOOKUP($B98,'Class. Personale'!$B:$I,6,))</f>
        <v/>
      </c>
      <c r="H98" s="47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49" t="str">
        <f>IF($B99="","",VLOOKUP($B99,'Class. Personale'!$B:$I,2,))</f>
        <v/>
      </c>
      <c r="D99" s="49" t="str">
        <f>IF($B99="","",VLOOKUP($B99,'Class. Personale'!$B:$I,3,))</f>
        <v/>
      </c>
      <c r="E99" s="53" t="str">
        <f t="shared" si="26"/>
        <v/>
      </c>
      <c r="F99" s="47" t="str">
        <f>IF($B99="","",VLOOKUP($B99,'Class. Personale'!$B:$I,5,))</f>
        <v/>
      </c>
      <c r="G99" s="47" t="str">
        <f>IF($B99="","",VLOOKUP($B99,'Class. Personale'!$B:$I,6,))</f>
        <v/>
      </c>
      <c r="H99" s="47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49" t="str">
        <f>IF($B100="","",VLOOKUP($B100,'Class. Personale'!$B:$I,2,))</f>
        <v/>
      </c>
      <c r="D100" s="49" t="str">
        <f>IF($B100="","",VLOOKUP($B100,'Class. Personale'!$B:$I,3,))</f>
        <v/>
      </c>
      <c r="E100" s="53" t="str">
        <f t="shared" si="26"/>
        <v/>
      </c>
      <c r="F100" s="47" t="str">
        <f>IF($B100="","",VLOOKUP($B100,'Class. Personale'!$B:$I,5,))</f>
        <v/>
      </c>
      <c r="G100" s="47" t="str">
        <f>IF($B100="","",VLOOKUP($B100,'Class. Personale'!$B:$I,6,))</f>
        <v/>
      </c>
      <c r="H100" s="47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49" t="str">
        <f>IF($B101="","",VLOOKUP($B101,'Class. Personale'!$B:$I,2,))</f>
        <v/>
      </c>
      <c r="D101" s="49" t="str">
        <f>IF($B101="","",VLOOKUP($B101,'Class. Personale'!$B:$I,3,))</f>
        <v/>
      </c>
      <c r="E101" s="53" t="str">
        <f t="shared" si="26"/>
        <v/>
      </c>
      <c r="F101" s="47" t="str">
        <f>IF($B101="","",VLOOKUP($B101,'Class. Personale'!$B:$I,5,))</f>
        <v/>
      </c>
      <c r="G101" s="47" t="str">
        <f>IF($B101="","",VLOOKUP($B101,'Class. Personale'!$B:$I,6,))</f>
        <v/>
      </c>
      <c r="H101" s="47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49" t="str">
        <f>IF($B102="","",VLOOKUP($B102,'Class. Personale'!$B:$I,2,))</f>
        <v/>
      </c>
      <c r="D102" s="49" t="str">
        <f>IF($B102="","",VLOOKUP($B102,'Class. Personale'!$B:$I,3,))</f>
        <v/>
      </c>
      <c r="E102" s="53" t="str">
        <f t="shared" si="26"/>
        <v/>
      </c>
      <c r="F102" s="47" t="str">
        <f>IF($B102="","",VLOOKUP($B102,'Class. Personale'!$B:$I,5,))</f>
        <v/>
      </c>
      <c r="G102" s="47" t="str">
        <f>IF($B102="","",VLOOKUP($B102,'Class. Personale'!$B:$I,6,))</f>
        <v/>
      </c>
      <c r="H102" s="47" t="str">
        <f>IF($B102="","",VLOOKUP($B102,'Class. Personale'!$B:$I,7,))</f>
        <v/>
      </c>
      <c r="I102" s="44"/>
      <c r="K102" s="32">
        <v>901</v>
      </c>
    </row>
    <row r="103" spans="1:11" x14ac:dyDescent="0.15">
      <c r="A103" s="47">
        <v>101</v>
      </c>
      <c r="C103" s="49" t="str">
        <f>IF($B103="","",VLOOKUP($B103,'Class. Personale'!$B:$I,2,))</f>
        <v/>
      </c>
      <c r="D103" s="49" t="str">
        <f>IF($B103="","",VLOOKUP($B103,'Class. Personale'!$B:$I,3,))</f>
        <v/>
      </c>
      <c r="E103" s="53" t="str">
        <f t="shared" si="26"/>
        <v/>
      </c>
      <c r="F103" s="47" t="str">
        <f>IF($B103="","",VLOOKUP($B103,'Class. Personale'!$B:$I,5,))</f>
        <v/>
      </c>
      <c r="G103" s="47" t="str">
        <f>IF($B103="","",VLOOKUP($B103,'Class. Personale'!$B:$I,6,))</f>
        <v/>
      </c>
      <c r="H103" s="47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49" t="str">
        <f>IF($B104="","",VLOOKUP($B104,'Class. Personale'!$B:$I,2,))</f>
        <v/>
      </c>
      <c r="D104" s="49" t="str">
        <f>IF($B104="","",VLOOKUP($B104,'Class. Personale'!$B:$I,3,))</f>
        <v/>
      </c>
      <c r="E104" s="53" t="str">
        <f t="shared" si="26"/>
        <v/>
      </c>
      <c r="F104" s="47" t="str">
        <f>IF($B104="","",VLOOKUP($B104,'Class. Personale'!$B:$I,5,))</f>
        <v/>
      </c>
      <c r="G104" s="47" t="str">
        <f>IF($B104="","",VLOOKUP($B104,'Class. Personale'!$B:$I,6,))</f>
        <v/>
      </c>
      <c r="H104" s="47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49" t="str">
        <f>IF($B105="","",VLOOKUP($B105,'Class. Personale'!$B:$I,2,))</f>
        <v/>
      </c>
      <c r="D105" s="49" t="str">
        <f>IF($B105="","",VLOOKUP($B105,'Class. Personale'!$B:$I,3,))</f>
        <v/>
      </c>
      <c r="E105" s="53" t="str">
        <f t="shared" si="26"/>
        <v/>
      </c>
      <c r="F105" s="47" t="str">
        <f>IF($B105="","",VLOOKUP($B105,'Class. Personale'!$B:$I,5,))</f>
        <v/>
      </c>
      <c r="G105" s="47" t="str">
        <f>IF($B105="","",VLOOKUP($B105,'Class. Personale'!$B:$I,6,))</f>
        <v/>
      </c>
      <c r="H105" s="47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49" t="str">
        <f>IF($B106="","",VLOOKUP($B106,'Class. Personale'!$B:$I,2,))</f>
        <v/>
      </c>
      <c r="D106" s="49" t="str">
        <f>IF($B106="","",VLOOKUP($B106,'Class. Personale'!$B:$I,3,))</f>
        <v/>
      </c>
      <c r="E106" s="53" t="str">
        <f t="shared" si="26"/>
        <v/>
      </c>
      <c r="F106" s="47" t="str">
        <f>IF($B106="","",VLOOKUP($B106,'Class. Personale'!$B:$I,5,))</f>
        <v/>
      </c>
      <c r="G106" s="47" t="str">
        <f>IF($B106="","",VLOOKUP($B106,'Class. Personale'!$B:$I,6,))</f>
        <v/>
      </c>
      <c r="H106" s="47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49" t="str">
        <f>IF($B107="","",VLOOKUP($B107,'Class. Personale'!$B:$I,2,))</f>
        <v/>
      </c>
      <c r="D107" s="49" t="str">
        <f>IF($B107="","",VLOOKUP($B107,'Class. Personale'!$B:$I,3,))</f>
        <v/>
      </c>
      <c r="E107" s="53" t="str">
        <f t="shared" si="26"/>
        <v/>
      </c>
      <c r="F107" s="47" t="str">
        <f>IF($B107="","",VLOOKUP($B107,'Class. Personale'!$B:$I,5,))</f>
        <v/>
      </c>
      <c r="G107" s="47" t="str">
        <f>IF($B107="","",VLOOKUP($B107,'Class. Personale'!$B:$I,6,))</f>
        <v/>
      </c>
      <c r="H107" s="47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49" t="str">
        <f>IF($B108="","",VLOOKUP($B108,'Class. Personale'!$B:$I,2,))</f>
        <v/>
      </c>
      <c r="D108" s="49" t="str">
        <f>IF($B108="","",VLOOKUP($B108,'Class. Personale'!$B:$I,3,))</f>
        <v/>
      </c>
      <c r="E108" s="53" t="str">
        <f t="shared" si="26"/>
        <v/>
      </c>
      <c r="F108" s="47" t="str">
        <f>IF($B108="","",VLOOKUP($B108,'Class. Personale'!$B:$I,5,))</f>
        <v/>
      </c>
      <c r="G108" s="47" t="str">
        <f>IF($B108="","",VLOOKUP($B108,'Class. Personale'!$B:$I,6,))</f>
        <v/>
      </c>
      <c r="H108" s="47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49" t="str">
        <f>IF($B109="","",VLOOKUP($B109,'Class. Personale'!$B:$I,2,))</f>
        <v/>
      </c>
      <c r="D109" s="49" t="str">
        <f>IF($B109="","",VLOOKUP($B109,'Class. Personale'!$B:$I,3,))</f>
        <v/>
      </c>
      <c r="E109" s="53" t="str">
        <f t="shared" si="26"/>
        <v/>
      </c>
      <c r="F109" s="47" t="str">
        <f>IF($B109="","",VLOOKUP($B109,'Class. Personale'!$B:$I,5,))</f>
        <v/>
      </c>
      <c r="G109" s="47" t="str">
        <f>IF($B109="","",VLOOKUP($B109,'Class. Personale'!$B:$I,6,))</f>
        <v/>
      </c>
      <c r="H109" s="47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49" t="str">
        <f>IF($B110="","",VLOOKUP($B110,'Class. Personale'!$B:$I,2,))</f>
        <v/>
      </c>
      <c r="D110" s="49" t="str">
        <f>IF($B110="","",VLOOKUP($B110,'Class. Personale'!$B:$I,3,))</f>
        <v/>
      </c>
      <c r="E110" s="53" t="str">
        <f t="shared" si="26"/>
        <v/>
      </c>
      <c r="F110" s="47" t="str">
        <f>IF($B110="","",VLOOKUP($B110,'Class. Personale'!$B:$I,5,))</f>
        <v/>
      </c>
      <c r="G110" s="47" t="str">
        <f>IF($B110="","",VLOOKUP($B110,'Class. Personale'!$B:$I,6,))</f>
        <v/>
      </c>
      <c r="H110" s="47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49" t="str">
        <f>IF($B111="","",VLOOKUP($B111,'Class. Personale'!$B:$I,2,))</f>
        <v/>
      </c>
      <c r="D111" s="49" t="str">
        <f>IF($B111="","",VLOOKUP($B111,'Class. Personale'!$B:$I,3,))</f>
        <v/>
      </c>
      <c r="E111" s="53" t="str">
        <f t="shared" si="26"/>
        <v/>
      </c>
      <c r="F111" s="47" t="str">
        <f>IF($B111="","",VLOOKUP($B111,'Class. Personale'!$B:$I,5,))</f>
        <v/>
      </c>
      <c r="G111" s="47" t="str">
        <f>IF($B111="","",VLOOKUP($B111,'Class. Personale'!$B:$I,6,))</f>
        <v/>
      </c>
      <c r="H111" s="47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49" t="str">
        <f>IF($B112="","",VLOOKUP($B112,'Class. Personale'!$B:$I,2,))</f>
        <v/>
      </c>
      <c r="D112" s="49" t="str">
        <f>IF($B112="","",VLOOKUP($B112,'Class. Personale'!$B:$I,3,))</f>
        <v/>
      </c>
      <c r="E112" s="53" t="str">
        <f t="shared" si="26"/>
        <v/>
      </c>
      <c r="F112" s="47" t="str">
        <f>IF($B112="","",VLOOKUP($B112,'Class. Personale'!$B:$I,5,))</f>
        <v/>
      </c>
      <c r="G112" s="47" t="str">
        <f>IF($B112="","",VLOOKUP($B112,'Class. Personale'!$B:$I,6,))</f>
        <v/>
      </c>
      <c r="H112" s="47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49" t="str">
        <f>IF($B113="","",VLOOKUP($B113,'Class. Personale'!$B:$I,2,))</f>
        <v/>
      </c>
      <c r="D113" s="49" t="str">
        <f>IF($B113="","",VLOOKUP($B113,'Class. Personale'!$B:$I,3,))</f>
        <v/>
      </c>
      <c r="E113" s="53" t="str">
        <f t="shared" si="26"/>
        <v/>
      </c>
      <c r="F113" s="47" t="str">
        <f>IF($B113="","",VLOOKUP($B113,'Class. Personale'!$B:$I,5,))</f>
        <v/>
      </c>
      <c r="G113" s="47" t="str">
        <f>IF($B113="","",VLOOKUP($B113,'Class. Personale'!$B:$I,6,))</f>
        <v/>
      </c>
      <c r="H113" s="47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49" t="str">
        <f>IF($B114="","",VLOOKUP($B114,'Class. Personale'!$B:$I,2,))</f>
        <v/>
      </c>
      <c r="D114" s="49" t="str">
        <f>IF($B114="","",VLOOKUP($B114,'Class. Personale'!$B:$I,3,))</f>
        <v/>
      </c>
      <c r="E114" s="53" t="str">
        <f t="shared" si="26"/>
        <v/>
      </c>
      <c r="F114" s="47" t="str">
        <f>IF($B114="","",VLOOKUP($B114,'Class. Personale'!$B:$I,5,))</f>
        <v/>
      </c>
      <c r="G114" s="47" t="str">
        <f>IF($B114="","",VLOOKUP($B114,'Class. Personale'!$B:$I,6,))</f>
        <v/>
      </c>
      <c r="H114" s="47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49" t="str">
        <f>IF($B115="","",VLOOKUP($B115,'Class. Personale'!$B:$I,2,))</f>
        <v/>
      </c>
      <c r="D115" s="49" t="str">
        <f>IF($B115="","",VLOOKUP($B115,'Class. Personale'!$B:$I,3,))</f>
        <v/>
      </c>
      <c r="E115" s="53" t="str">
        <f t="shared" si="26"/>
        <v/>
      </c>
      <c r="F115" s="47" t="str">
        <f>IF($B115="","",VLOOKUP($B115,'Class. Personale'!$B:$I,5,))</f>
        <v/>
      </c>
      <c r="G115" s="47" t="str">
        <f>IF($B115="","",VLOOKUP($B115,'Class. Personale'!$B:$I,6,))</f>
        <v/>
      </c>
      <c r="H115" s="47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49" t="str">
        <f>IF($B116="","",VLOOKUP($B116,'Class. Personale'!$B:$I,2,))</f>
        <v/>
      </c>
      <c r="D116" s="49" t="str">
        <f>IF($B116="","",VLOOKUP($B116,'Class. Personale'!$B:$I,3,))</f>
        <v/>
      </c>
      <c r="E116" s="53" t="str">
        <f t="shared" si="26"/>
        <v/>
      </c>
      <c r="F116" s="47" t="str">
        <f>IF($B116="","",VLOOKUP($B116,'Class. Personale'!$B:$I,5,))</f>
        <v/>
      </c>
      <c r="G116" s="47" t="str">
        <f>IF($B116="","",VLOOKUP($B116,'Class. Personale'!$B:$I,6,))</f>
        <v/>
      </c>
      <c r="H116" s="47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49" t="str">
        <f>IF($B117="","",VLOOKUP($B117,'Class. Personale'!$B:$I,2,))</f>
        <v/>
      </c>
      <c r="D117" s="49" t="str">
        <f>IF($B117="","",VLOOKUP($B117,'Class. Personale'!$B:$I,3,))</f>
        <v/>
      </c>
      <c r="E117" s="53" t="str">
        <f t="shared" si="26"/>
        <v/>
      </c>
      <c r="F117" s="47" t="str">
        <f>IF($B117="","",VLOOKUP($B117,'Class. Personale'!$B:$I,5,))</f>
        <v/>
      </c>
      <c r="G117" s="47" t="str">
        <f>IF($B117="","",VLOOKUP($B117,'Class. Personale'!$B:$I,6,))</f>
        <v/>
      </c>
      <c r="H117" s="47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49" t="str">
        <f>IF($B118="","",VLOOKUP($B118,'Class. Personale'!$B:$I,2,))</f>
        <v/>
      </c>
      <c r="D118" s="49" t="str">
        <f>IF($B118="","",VLOOKUP($B118,'Class. Personale'!$B:$I,3,))</f>
        <v/>
      </c>
      <c r="E118" s="53" t="str">
        <f t="shared" si="26"/>
        <v/>
      </c>
      <c r="F118" s="47" t="str">
        <f>IF($B118="","",VLOOKUP($B118,'Class. Personale'!$B:$I,5,))</f>
        <v/>
      </c>
      <c r="G118" s="47" t="str">
        <f>IF($B118="","",VLOOKUP($B118,'Class. Personale'!$B:$I,6,))</f>
        <v/>
      </c>
      <c r="H118" s="47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49" t="str">
        <f>IF($B119="","",VLOOKUP($B119,'Class. Personale'!$B:$I,2,))</f>
        <v/>
      </c>
      <c r="D119" s="49" t="str">
        <f>IF($B119="","",VLOOKUP($B119,'Class. Personale'!$B:$I,3,))</f>
        <v/>
      </c>
      <c r="E119" s="53" t="str">
        <f t="shared" si="26"/>
        <v/>
      </c>
      <c r="F119" s="47" t="str">
        <f>IF($B119="","",VLOOKUP($B119,'Class. Personale'!$B:$I,5,))</f>
        <v/>
      </c>
      <c r="G119" s="47" t="str">
        <f>IF($B119="","",VLOOKUP($B119,'Class. Personale'!$B:$I,6,))</f>
        <v/>
      </c>
      <c r="H119" s="47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49" t="str">
        <f>IF($B120="","",VLOOKUP($B120,'Class. Personale'!$B:$I,2,))</f>
        <v/>
      </c>
      <c r="D120" s="49" t="str">
        <f>IF($B120="","",VLOOKUP($B120,'Class. Personale'!$B:$I,3,))</f>
        <v/>
      </c>
      <c r="E120" s="53" t="str">
        <f t="shared" si="26"/>
        <v/>
      </c>
      <c r="F120" s="47" t="str">
        <f>IF($B120="","",VLOOKUP($B120,'Class. Personale'!$B:$I,5,))</f>
        <v/>
      </c>
      <c r="G120" s="47" t="str">
        <f>IF($B120="","",VLOOKUP($B120,'Class. Personale'!$B:$I,6,))</f>
        <v/>
      </c>
      <c r="H120" s="47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49" t="str">
        <f>IF($B121="","",VLOOKUP($B121,'Class. Personale'!$B:$I,2,))</f>
        <v/>
      </c>
      <c r="D121" s="49" t="str">
        <f>IF($B121="","",VLOOKUP($B121,'Class. Personale'!$B:$I,3,))</f>
        <v/>
      </c>
      <c r="E121" s="53" t="str">
        <f t="shared" si="26"/>
        <v/>
      </c>
      <c r="F121" s="47" t="str">
        <f>IF($B121="","",VLOOKUP($B121,'Class. Personale'!$B:$I,5,))</f>
        <v/>
      </c>
      <c r="G121" s="47" t="str">
        <f>IF($B121="","",VLOOKUP($B121,'Class. Personale'!$B:$I,6,))</f>
        <v/>
      </c>
      <c r="H121" s="47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49" t="str">
        <f>IF($B122="","",VLOOKUP($B122,'Class. Personale'!$B:$I,2,))</f>
        <v/>
      </c>
      <c r="D122" s="49" t="str">
        <f>IF($B122="","",VLOOKUP($B122,'Class. Personale'!$B:$I,3,))</f>
        <v/>
      </c>
      <c r="E122" s="53" t="str">
        <f t="shared" si="26"/>
        <v/>
      </c>
      <c r="F122" s="47" t="str">
        <f>IF($B122="","",VLOOKUP($B122,'Class. Personale'!$B:$I,5,))</f>
        <v/>
      </c>
      <c r="G122" s="47" t="str">
        <f>IF($B122="","",VLOOKUP($B122,'Class. Personale'!$B:$I,6,))</f>
        <v/>
      </c>
      <c r="H122" s="47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49" t="str">
        <f>IF($B123="","",VLOOKUP($B123,'Class. Personale'!$B:$I,2,))</f>
        <v/>
      </c>
      <c r="D123" s="49" t="str">
        <f>IF($B123="","",VLOOKUP($B123,'Class. Personale'!$B:$I,3,))</f>
        <v/>
      </c>
      <c r="E123" s="53" t="str">
        <f t="shared" si="26"/>
        <v/>
      </c>
      <c r="F123" s="47" t="str">
        <f>IF($B123="","",VLOOKUP($B123,'Class. Personale'!$B:$I,5,))</f>
        <v/>
      </c>
      <c r="G123" s="47" t="str">
        <f>IF($B123="","",VLOOKUP($B123,'Class. Personale'!$B:$I,6,))</f>
        <v/>
      </c>
      <c r="H123" s="47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49" t="str">
        <f>IF($B124="","",VLOOKUP($B124,'Class. Personale'!$B:$I,2,))</f>
        <v/>
      </c>
      <c r="D124" s="49" t="str">
        <f>IF($B124="","",VLOOKUP($B124,'Class. Personale'!$B:$I,3,))</f>
        <v/>
      </c>
      <c r="E124" s="53" t="str">
        <f t="shared" si="26"/>
        <v/>
      </c>
      <c r="F124" s="47" t="str">
        <f>IF($B124="","",VLOOKUP($B124,'Class. Personale'!$B:$I,5,))</f>
        <v/>
      </c>
      <c r="G124" s="47" t="str">
        <f>IF($B124="","",VLOOKUP($B124,'Class. Personale'!$B:$I,6,))</f>
        <v/>
      </c>
      <c r="H124" s="47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49" t="str">
        <f>IF($B125="","",VLOOKUP($B125,'Class. Personale'!$B:$I,2,))</f>
        <v/>
      </c>
      <c r="D125" s="49" t="str">
        <f>IF($B125="","",VLOOKUP($B125,'Class. Personale'!$B:$I,3,))</f>
        <v/>
      </c>
      <c r="E125" s="53" t="str">
        <f t="shared" si="26"/>
        <v/>
      </c>
      <c r="F125" s="47" t="str">
        <f>IF($B125="","",VLOOKUP($B125,'Class. Personale'!$B:$I,5,))</f>
        <v/>
      </c>
      <c r="G125" s="47" t="str">
        <f>IF($B125="","",VLOOKUP($B125,'Class. Personale'!$B:$I,6,))</f>
        <v/>
      </c>
      <c r="H125" s="47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49" t="str">
        <f>IF($B126="","",VLOOKUP($B126,'Class. Personale'!$B:$I,2,))</f>
        <v/>
      </c>
      <c r="D126" s="49" t="str">
        <f>IF($B126="","",VLOOKUP($B126,'Class. Personale'!$B:$I,3,))</f>
        <v/>
      </c>
      <c r="E126" s="53" t="str">
        <f t="shared" si="26"/>
        <v/>
      </c>
      <c r="F126" s="47" t="str">
        <f>IF($B126="","",VLOOKUP($B126,'Class. Personale'!$B:$I,5,))</f>
        <v/>
      </c>
      <c r="G126" s="47" t="str">
        <f>IF($B126="","",VLOOKUP($B126,'Class. Personale'!$B:$I,6,))</f>
        <v/>
      </c>
      <c r="H126" s="47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49" t="str">
        <f>IF($B127="","",VLOOKUP($B127,'Class. Personale'!$B:$I,2,))</f>
        <v/>
      </c>
      <c r="D127" s="49" t="str">
        <f>IF($B127="","",VLOOKUP($B127,'Class. Personale'!$B:$I,3,))</f>
        <v/>
      </c>
      <c r="E127" s="53" t="str">
        <f t="shared" si="26"/>
        <v/>
      </c>
      <c r="F127" s="47" t="str">
        <f>IF($B127="","",VLOOKUP($B127,'Class. Personale'!$B:$I,5,))</f>
        <v/>
      </c>
      <c r="G127" s="47" t="str">
        <f>IF($B127="","",VLOOKUP($B127,'Class. Personale'!$B:$I,6,))</f>
        <v/>
      </c>
      <c r="H127" s="47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49" t="str">
        <f>IF($B128="","",VLOOKUP($B128,'Class. Personale'!$B:$I,2,))</f>
        <v/>
      </c>
      <c r="D128" s="49" t="str">
        <f>IF($B128="","",VLOOKUP($B128,'Class. Personale'!$B:$I,3,))</f>
        <v/>
      </c>
      <c r="E128" s="53" t="str">
        <f t="shared" si="26"/>
        <v/>
      </c>
      <c r="F128" s="47" t="str">
        <f>IF($B128="","",VLOOKUP($B128,'Class. Personale'!$B:$I,5,))</f>
        <v/>
      </c>
      <c r="G128" s="47" t="str">
        <f>IF($B128="","",VLOOKUP($B128,'Class. Personale'!$B:$I,6,))</f>
        <v/>
      </c>
      <c r="H128" s="47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49" t="str">
        <f>IF($B129="","",VLOOKUP($B129,'Class. Personale'!$B:$I,2,))</f>
        <v/>
      </c>
      <c r="D129" s="49" t="str">
        <f>IF($B129="","",VLOOKUP($B129,'Class. Personale'!$B:$I,3,))</f>
        <v/>
      </c>
      <c r="E129" s="53" t="str">
        <f t="shared" si="26"/>
        <v/>
      </c>
      <c r="F129" s="47" t="str">
        <f>IF($B129="","",VLOOKUP($B129,'Class. Personale'!$B:$I,5,))</f>
        <v/>
      </c>
      <c r="G129" s="47" t="str">
        <f>IF($B129="","",VLOOKUP($B129,'Class. Personale'!$B:$I,6,))</f>
        <v/>
      </c>
      <c r="H129" s="47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49" t="str">
        <f>IF($B130="","",VLOOKUP($B130,'Class. Personale'!$B:$I,2,))</f>
        <v/>
      </c>
      <c r="D130" s="49" t="str">
        <f>IF($B130="","",VLOOKUP($B130,'Class. Personale'!$B:$I,3,))</f>
        <v/>
      </c>
      <c r="E130" s="53" t="str">
        <f t="shared" si="26"/>
        <v/>
      </c>
      <c r="F130" s="47" t="str">
        <f>IF($B130="","",VLOOKUP($B130,'Class. Personale'!$B:$I,5,))</f>
        <v/>
      </c>
      <c r="G130" s="47" t="str">
        <f>IF($B130="","",VLOOKUP($B130,'Class. Personale'!$B:$I,6,))</f>
        <v/>
      </c>
      <c r="H130" s="47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49" t="str">
        <f>IF($B131="","",VLOOKUP($B131,'Class. Personale'!$B:$I,2,))</f>
        <v/>
      </c>
      <c r="D131" s="49" t="str">
        <f>IF($B131="","",VLOOKUP($B131,'Class. Personale'!$B:$I,3,))</f>
        <v/>
      </c>
      <c r="E131" s="53" t="str">
        <f t="shared" ref="E131:E152" si="27">CONCATENATE(C131,D131)</f>
        <v/>
      </c>
      <c r="F131" s="47" t="str">
        <f>IF($B131="","",VLOOKUP($B131,'Class. Personale'!$B:$I,5,))</f>
        <v/>
      </c>
      <c r="G131" s="47" t="str">
        <f>IF($B131="","",VLOOKUP($B131,'Class. Personale'!$B:$I,6,))</f>
        <v/>
      </c>
      <c r="H131" s="47" t="str">
        <f>IF($B131="","",VLOOKUP($B131,'Class. Personale'!$B:$I,7,))</f>
        <v/>
      </c>
      <c r="I131" s="44"/>
      <c r="K131" s="32">
        <v>872</v>
      </c>
    </row>
    <row r="132" spans="1:11" x14ac:dyDescent="0.15">
      <c r="A132" s="47">
        <v>130</v>
      </c>
      <c r="C132" s="49" t="str">
        <f>IF($B132="","",VLOOKUP($B132,'Class. Personale'!$B:$I,2,))</f>
        <v/>
      </c>
      <c r="D132" s="49" t="str">
        <f>IF($B132="","",VLOOKUP($B132,'Class. Personale'!$B:$I,3,))</f>
        <v/>
      </c>
      <c r="E132" s="53" t="str">
        <f t="shared" si="27"/>
        <v/>
      </c>
      <c r="F132" s="47" t="str">
        <f>IF($B132="","",VLOOKUP($B132,'Class. Personale'!$B:$I,5,))</f>
        <v/>
      </c>
      <c r="G132" s="47" t="str">
        <f>IF($B132="","",VLOOKUP($B132,'Class. Personale'!$B:$I,6,))</f>
        <v/>
      </c>
      <c r="H132" s="47" t="str">
        <f>IF($B132="","",VLOOKUP($B132,'Class. Personale'!$B:$I,7,))</f>
        <v/>
      </c>
      <c r="I132" s="44"/>
      <c r="K132" s="32">
        <v>871</v>
      </c>
    </row>
    <row r="133" spans="1:11" x14ac:dyDescent="0.15">
      <c r="A133" s="47">
        <v>131</v>
      </c>
      <c r="C133" s="49" t="str">
        <f>IF($B133="","",VLOOKUP($B133,'Class. Personale'!$B:$I,2,))</f>
        <v/>
      </c>
      <c r="D133" s="49" t="str">
        <f>IF($B133="","",VLOOKUP($B133,'Class. Personale'!$B:$I,3,))</f>
        <v/>
      </c>
      <c r="E133" s="53" t="str">
        <f t="shared" si="27"/>
        <v/>
      </c>
      <c r="F133" s="47" t="str">
        <f>IF($B133="","",VLOOKUP($B133,'Class. Personale'!$B:$I,5,))</f>
        <v/>
      </c>
      <c r="G133" s="47" t="str">
        <f>IF($B133="","",VLOOKUP($B133,'Class. Personale'!$B:$I,6,))</f>
        <v/>
      </c>
      <c r="H133" s="47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49" t="str">
        <f>IF($B134="","",VLOOKUP($B134,'Class. Personale'!$B:$I,2,))</f>
        <v/>
      </c>
      <c r="D134" s="49" t="str">
        <f>IF($B134="","",VLOOKUP($B134,'Class. Personale'!$B:$I,3,))</f>
        <v/>
      </c>
      <c r="E134" s="53" t="str">
        <f t="shared" si="27"/>
        <v/>
      </c>
      <c r="F134" s="47" t="str">
        <f>IF($B134="","",VLOOKUP($B134,'Class. Personale'!$B:$I,5,))</f>
        <v/>
      </c>
      <c r="G134" s="47" t="str">
        <f>IF($B134="","",VLOOKUP($B134,'Class. Personale'!$B:$I,6,))</f>
        <v/>
      </c>
      <c r="H134" s="47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49" t="str">
        <f>IF($B135="","",VLOOKUP($B135,'Class. Personale'!$B:$I,2,))</f>
        <v/>
      </c>
      <c r="D135" s="49" t="str">
        <f>IF($B135="","",VLOOKUP($B135,'Class. Personale'!$B:$I,3,))</f>
        <v/>
      </c>
      <c r="E135" s="53" t="str">
        <f t="shared" si="27"/>
        <v/>
      </c>
      <c r="F135" s="47" t="str">
        <f>IF($B135="","",VLOOKUP($B135,'Class. Personale'!$B:$I,5,))</f>
        <v/>
      </c>
      <c r="G135" s="47" t="str">
        <f>IF($B135="","",VLOOKUP($B135,'Class. Personale'!$B:$I,6,))</f>
        <v/>
      </c>
      <c r="H135" s="47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49" t="str">
        <f>IF($B136="","",VLOOKUP($B136,'Class. Personale'!$B:$I,2,))</f>
        <v/>
      </c>
      <c r="D136" s="49" t="str">
        <f>IF($B136="","",VLOOKUP($B136,'Class. Personale'!$B:$I,3,))</f>
        <v/>
      </c>
      <c r="E136" s="53" t="str">
        <f t="shared" si="27"/>
        <v/>
      </c>
      <c r="F136" s="47" t="str">
        <f>IF($B136="","",VLOOKUP($B136,'Class. Personale'!$B:$I,5,))</f>
        <v/>
      </c>
      <c r="G136" s="47" t="str">
        <f>IF($B136="","",VLOOKUP($B136,'Class. Personale'!$B:$I,6,))</f>
        <v/>
      </c>
      <c r="H136" s="47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49" t="str">
        <f>IF($B137="","",VLOOKUP($B137,'Class. Personale'!$B:$I,2,))</f>
        <v/>
      </c>
      <c r="D137" s="49" t="str">
        <f>IF($B137="","",VLOOKUP($B137,'Class. Personale'!$B:$I,3,))</f>
        <v/>
      </c>
      <c r="E137" s="53" t="str">
        <f t="shared" si="27"/>
        <v/>
      </c>
      <c r="F137" s="47" t="str">
        <f>IF($B137="","",VLOOKUP($B137,'Class. Personale'!$B:$I,5,))</f>
        <v/>
      </c>
      <c r="G137" s="47" t="str">
        <f>IF($B137="","",VLOOKUP($B137,'Class. Personale'!$B:$I,6,))</f>
        <v/>
      </c>
      <c r="H137" s="47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49" t="str">
        <f>IF($B138="","",VLOOKUP($B138,'Class. Personale'!$B:$I,2,))</f>
        <v/>
      </c>
      <c r="D138" s="49" t="str">
        <f>IF($B138="","",VLOOKUP($B138,'Class. Personale'!$B:$I,3,))</f>
        <v/>
      </c>
      <c r="E138" s="53" t="str">
        <f t="shared" si="27"/>
        <v/>
      </c>
      <c r="F138" s="47" t="str">
        <f>IF($B138="","",VLOOKUP($B138,'Class. Personale'!$B:$I,5,))</f>
        <v/>
      </c>
      <c r="G138" s="47" t="str">
        <f>IF($B138="","",VLOOKUP($B138,'Class. Personale'!$B:$I,6,))</f>
        <v/>
      </c>
      <c r="H138" s="47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49" t="str">
        <f>IF($B139="","",VLOOKUP($B139,'Class. Personale'!$B:$I,2,))</f>
        <v/>
      </c>
      <c r="D139" s="49" t="str">
        <f>IF($B139="","",VLOOKUP($B139,'Class. Personale'!$B:$I,3,))</f>
        <v/>
      </c>
      <c r="E139" s="53" t="str">
        <f t="shared" si="27"/>
        <v/>
      </c>
      <c r="F139" s="47" t="str">
        <f>IF($B139="","",VLOOKUP($B139,'Class. Personale'!$B:$I,5,))</f>
        <v/>
      </c>
      <c r="G139" s="47" t="str">
        <f>IF($B139="","",VLOOKUP($B139,'Class. Personale'!$B:$I,6,))</f>
        <v/>
      </c>
      <c r="H139" s="47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49" t="str">
        <f>IF($B140="","",VLOOKUP($B140,'Class. Personale'!$B:$I,2,))</f>
        <v/>
      </c>
      <c r="D140" s="49" t="str">
        <f>IF($B140="","",VLOOKUP($B140,'Class. Personale'!$B:$I,3,))</f>
        <v/>
      </c>
      <c r="E140" s="53" t="str">
        <f t="shared" si="27"/>
        <v/>
      </c>
      <c r="F140" s="47" t="str">
        <f>IF($B140="","",VLOOKUP($B140,'Class. Personale'!$B:$I,5,))</f>
        <v/>
      </c>
      <c r="G140" s="47" t="str">
        <f>IF($B140="","",VLOOKUP($B140,'Class. Personale'!$B:$I,6,))</f>
        <v/>
      </c>
      <c r="H140" s="47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49" t="str">
        <f>IF($B141="","",VLOOKUP($B141,'Class. Personale'!$B:$I,2,))</f>
        <v/>
      </c>
      <c r="D141" s="49" t="str">
        <f>IF($B141="","",VLOOKUP($B141,'Class. Personale'!$B:$I,3,))</f>
        <v/>
      </c>
      <c r="E141" s="53" t="str">
        <f t="shared" si="27"/>
        <v/>
      </c>
      <c r="F141" s="47" t="str">
        <f>IF($B141="","",VLOOKUP($B141,'Class. Personale'!$B:$I,5,))</f>
        <v/>
      </c>
      <c r="G141" s="47" t="str">
        <f>IF($B141="","",VLOOKUP($B141,'Class. Personale'!$B:$I,6,))</f>
        <v/>
      </c>
      <c r="H141" s="47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49" t="str">
        <f>IF($B142="","",VLOOKUP($B142,'Class. Personale'!$B:$I,2,))</f>
        <v/>
      </c>
      <c r="D142" s="49" t="str">
        <f>IF($B142="","",VLOOKUP($B142,'Class. Personale'!$B:$I,3,))</f>
        <v/>
      </c>
      <c r="E142" s="53" t="str">
        <f t="shared" si="27"/>
        <v/>
      </c>
      <c r="F142" s="47" t="str">
        <f>IF($B142="","",VLOOKUP($B142,'Class. Personale'!$B:$I,5,))</f>
        <v/>
      </c>
      <c r="G142" s="47" t="str">
        <f>IF($B142="","",VLOOKUP($B142,'Class. Personale'!$B:$I,6,))</f>
        <v/>
      </c>
      <c r="H142" s="47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49" t="str">
        <f>IF($B143="","",VLOOKUP($B143,'Class. Personale'!$B:$I,2,))</f>
        <v/>
      </c>
      <c r="D143" s="49" t="str">
        <f>IF($B143="","",VLOOKUP($B143,'Class. Personale'!$B:$I,3,))</f>
        <v/>
      </c>
      <c r="E143" s="53" t="str">
        <f t="shared" si="27"/>
        <v/>
      </c>
      <c r="F143" s="47" t="str">
        <f>IF($B143="","",VLOOKUP($B143,'Class. Personale'!$B:$I,5,))</f>
        <v/>
      </c>
      <c r="G143" s="47" t="str">
        <f>IF($B143="","",VLOOKUP($B143,'Class. Personale'!$B:$I,6,))</f>
        <v/>
      </c>
      <c r="H143" s="47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49" t="str">
        <f>IF($B144="","",VLOOKUP($B144,'Class. Personale'!$B:$I,2,))</f>
        <v/>
      </c>
      <c r="D144" s="49" t="str">
        <f>IF($B144="","",VLOOKUP($B144,'Class. Personale'!$B:$I,3,))</f>
        <v/>
      </c>
      <c r="E144" s="53" t="str">
        <f t="shared" si="27"/>
        <v/>
      </c>
      <c r="F144" s="47" t="str">
        <f>IF($B144="","",VLOOKUP($B144,'Class. Personale'!$B:$I,5,))</f>
        <v/>
      </c>
      <c r="G144" s="47" t="str">
        <f>IF($B144="","",VLOOKUP($B144,'Class. Personale'!$B:$I,6,))</f>
        <v/>
      </c>
      <c r="H144" s="47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49" t="str">
        <f>IF($B145="","",VLOOKUP($B145,'Class. Personale'!$B:$I,2,))</f>
        <v/>
      </c>
      <c r="D145" s="49" t="str">
        <f>IF($B145="","",VLOOKUP($B145,'Class. Personale'!$B:$I,3,))</f>
        <v/>
      </c>
      <c r="E145" s="53" t="str">
        <f t="shared" si="27"/>
        <v/>
      </c>
      <c r="F145" s="47" t="str">
        <f>IF($B145="","",VLOOKUP($B145,'Class. Personale'!$B:$I,5,))</f>
        <v/>
      </c>
      <c r="G145" s="47" t="str">
        <f>IF($B145="","",VLOOKUP($B145,'Class. Personale'!$B:$I,6,))</f>
        <v/>
      </c>
      <c r="H145" s="47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49" t="str">
        <f>IF($B146="","",VLOOKUP($B146,'Class. Personale'!$B:$I,2,))</f>
        <v/>
      </c>
      <c r="D146" s="49" t="str">
        <f>IF($B146="","",VLOOKUP($B146,'Class. Personale'!$B:$I,3,))</f>
        <v/>
      </c>
      <c r="E146" s="53" t="str">
        <f t="shared" si="27"/>
        <v/>
      </c>
      <c r="F146" s="47" t="str">
        <f>IF($B146="","",VLOOKUP($B146,'Class. Personale'!$B:$I,5,))</f>
        <v/>
      </c>
      <c r="G146" s="47" t="str">
        <f>IF($B146="","",VLOOKUP($B146,'Class. Personale'!$B:$I,6,))</f>
        <v/>
      </c>
      <c r="H146" s="47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49" t="str">
        <f>IF($B147="","",VLOOKUP($B147,'Class. Personale'!$B:$I,2,))</f>
        <v/>
      </c>
      <c r="D147" s="49" t="str">
        <f>IF($B147="","",VLOOKUP($B147,'Class. Personale'!$B:$I,3,))</f>
        <v/>
      </c>
      <c r="E147" s="53" t="str">
        <f t="shared" si="27"/>
        <v/>
      </c>
      <c r="F147" s="47" t="str">
        <f>IF($B147="","",VLOOKUP($B147,'Class. Personale'!$B:$I,5,))</f>
        <v/>
      </c>
      <c r="G147" s="47" t="str">
        <f>IF($B147="","",VLOOKUP($B147,'Class. Personale'!$B:$I,6,))</f>
        <v/>
      </c>
      <c r="H147" s="47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49" t="str">
        <f>IF($B148="","",VLOOKUP($B148,'Class. Personale'!$B:$I,2,))</f>
        <v/>
      </c>
      <c r="D148" s="49" t="str">
        <f>IF($B148="","",VLOOKUP($B148,'Class. Personale'!$B:$I,3,))</f>
        <v/>
      </c>
      <c r="E148" s="53" t="str">
        <f t="shared" si="27"/>
        <v/>
      </c>
      <c r="F148" s="47" t="str">
        <f>IF($B148="","",VLOOKUP($B148,'Class. Personale'!$B:$I,5,))</f>
        <v/>
      </c>
      <c r="G148" s="47" t="str">
        <f>IF($B148="","",VLOOKUP($B148,'Class. Personale'!$B:$I,6,))</f>
        <v/>
      </c>
      <c r="H148" s="47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49" t="str">
        <f>IF($B149="","",VLOOKUP($B149,'Class. Personale'!$B:$I,2,))</f>
        <v/>
      </c>
      <c r="D149" s="49" t="str">
        <f>IF($B149="","",VLOOKUP($B149,'Class. Personale'!$B:$I,3,))</f>
        <v/>
      </c>
      <c r="E149" s="53" t="str">
        <f t="shared" si="27"/>
        <v/>
      </c>
      <c r="F149" s="47" t="str">
        <f>IF($B149="","",VLOOKUP($B149,'Class. Personale'!$B:$I,5,))</f>
        <v/>
      </c>
      <c r="G149" s="47" t="str">
        <f>IF($B149="","",VLOOKUP($B149,'Class. Personale'!$B:$I,6,))</f>
        <v/>
      </c>
      <c r="H149" s="47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49" t="str">
        <f>IF($B150="","",VLOOKUP($B150,'Class. Personale'!$B:$I,2,))</f>
        <v/>
      </c>
      <c r="D150" s="49" t="str">
        <f>IF($B150="","",VLOOKUP($B150,'Class. Personale'!$B:$I,3,))</f>
        <v/>
      </c>
      <c r="E150" s="53" t="str">
        <f t="shared" si="27"/>
        <v/>
      </c>
      <c r="F150" s="47" t="str">
        <f>IF($B150="","",VLOOKUP($B150,'Class. Personale'!$B:$I,5,))</f>
        <v/>
      </c>
      <c r="G150" s="47" t="str">
        <f>IF($B150="","",VLOOKUP($B150,'Class. Personale'!$B:$I,6,))</f>
        <v/>
      </c>
      <c r="H150" s="47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49" t="str">
        <f>IF($B151="","",VLOOKUP($B151,'Class. Personale'!$B:$I,2,))</f>
        <v/>
      </c>
      <c r="D151" s="49" t="str">
        <f>IF($B151="","",VLOOKUP($B151,'Class. Personale'!$B:$I,3,))</f>
        <v/>
      </c>
      <c r="E151" s="53" t="str">
        <f t="shared" si="27"/>
        <v/>
      </c>
      <c r="F151" s="47" t="str">
        <f>IF($B151="","",VLOOKUP($B151,'Class. Personale'!$B:$I,5,))</f>
        <v/>
      </c>
      <c r="G151" s="47" t="str">
        <f>IF($B151="","",VLOOKUP($B151,'Class. Personale'!$B:$I,6,))</f>
        <v/>
      </c>
      <c r="H151" s="47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49" t="str">
        <f>IF($B152="","",VLOOKUP($B152,'Class. Personale'!$B:$I,2,))</f>
        <v/>
      </c>
      <c r="D152" s="49" t="str">
        <f>IF($B152="","",VLOOKUP($B152,'Class. Personale'!$B:$I,3,))</f>
        <v/>
      </c>
      <c r="E152" s="53" t="str">
        <f t="shared" si="27"/>
        <v/>
      </c>
      <c r="F152" s="47" t="str">
        <f>IF($B152="","",VLOOKUP($B152,'Class. Personale'!$B:$I,5,))</f>
        <v/>
      </c>
      <c r="G152" s="47" t="str">
        <f>IF($B152="","",VLOOKUP($B152,'Class. Personale'!$B:$I,6,))</f>
        <v/>
      </c>
      <c r="H152" s="47" t="str">
        <f>IF($B152="","",VLOOKUP($B152,'Class. Personale'!$B:$I,7,))</f>
        <v/>
      </c>
      <c r="K152" s="32">
        <v>851</v>
      </c>
    </row>
    <row r="153" spans="1:11" x14ac:dyDescent="0.15">
      <c r="C153" s="53"/>
      <c r="D153" s="53"/>
      <c r="E153" s="57"/>
      <c r="F153" s="56"/>
      <c r="G153" s="56"/>
      <c r="H153" s="56"/>
      <c r="K153" s="32">
        <v>850</v>
      </c>
    </row>
    <row r="154" spans="1:11" x14ac:dyDescent="0.15">
      <c r="C154" s="53"/>
      <c r="D154" s="53"/>
      <c r="E154" s="57"/>
      <c r="F154" s="56"/>
      <c r="G154" s="56"/>
      <c r="H154" s="56"/>
      <c r="K154" s="32">
        <v>849</v>
      </c>
    </row>
    <row r="155" spans="1:11" x14ac:dyDescent="0.15">
      <c r="C155" s="53"/>
      <c r="D155" s="53"/>
      <c r="E155" s="57"/>
      <c r="F155" s="56"/>
      <c r="G155" s="56"/>
      <c r="H155" s="56"/>
      <c r="K155" s="32">
        <v>848</v>
      </c>
    </row>
    <row r="156" spans="1:11" x14ac:dyDescent="0.15">
      <c r="C156" s="53"/>
      <c r="D156" s="53"/>
      <c r="E156" s="57"/>
      <c r="F156" s="56"/>
      <c r="G156" s="56"/>
      <c r="H156" s="56"/>
      <c r="K156" s="32">
        <v>847</v>
      </c>
    </row>
    <row r="157" spans="1:11" x14ac:dyDescent="0.15">
      <c r="C157" s="53"/>
      <c r="D157" s="53"/>
      <c r="E157" s="57"/>
      <c r="F157" s="56"/>
      <c r="G157" s="56"/>
      <c r="H157" s="56"/>
      <c r="K157" s="32">
        <v>846</v>
      </c>
    </row>
    <row r="158" spans="1:11" x14ac:dyDescent="0.15">
      <c r="C158" s="53"/>
      <c r="D158" s="53"/>
      <c r="E158" s="57"/>
      <c r="F158" s="56"/>
      <c r="G158" s="56"/>
      <c r="H158" s="56"/>
      <c r="K158" s="32">
        <v>845</v>
      </c>
    </row>
    <row r="159" spans="1:11" x14ac:dyDescent="0.15">
      <c r="C159" s="53"/>
      <c r="D159" s="53"/>
      <c r="E159" s="57"/>
      <c r="F159" s="56"/>
      <c r="G159" s="56"/>
      <c r="H159" s="56"/>
      <c r="K159" s="32">
        <v>844</v>
      </c>
    </row>
    <row r="160" spans="1:11" x14ac:dyDescent="0.15">
      <c r="C160" s="53"/>
      <c r="D160" s="53"/>
      <c r="E160" s="57"/>
      <c r="F160" s="56"/>
      <c r="G160" s="56"/>
      <c r="H160" s="56"/>
      <c r="K160" s="32">
        <v>843</v>
      </c>
    </row>
    <row r="161" spans="3:11" x14ac:dyDescent="0.15">
      <c r="C161" s="53"/>
      <c r="D161" s="53"/>
      <c r="E161" s="57"/>
      <c r="F161" s="56"/>
      <c r="G161" s="56"/>
      <c r="H161" s="56"/>
      <c r="K161" s="32">
        <v>842</v>
      </c>
    </row>
    <row r="162" spans="3:11" x14ac:dyDescent="0.15">
      <c r="C162" s="53"/>
      <c r="D162" s="53"/>
      <c r="E162" s="57"/>
      <c r="F162" s="56"/>
      <c r="G162" s="56"/>
      <c r="H162" s="56"/>
      <c r="K162" s="32">
        <v>841</v>
      </c>
    </row>
    <row r="163" spans="3:11" x14ac:dyDescent="0.15">
      <c r="C163" s="53"/>
      <c r="D163" s="53"/>
      <c r="E163" s="57"/>
      <c r="F163" s="56"/>
      <c r="G163" s="56"/>
      <c r="H163" s="56"/>
      <c r="K163" s="32">
        <v>840</v>
      </c>
    </row>
    <row r="164" spans="3:11" x14ac:dyDescent="0.15">
      <c r="C164" s="53"/>
      <c r="D164" s="53"/>
      <c r="E164" s="57"/>
      <c r="F164" s="56"/>
      <c r="G164" s="56"/>
      <c r="H164" s="56"/>
      <c r="K164" s="32">
        <v>839</v>
      </c>
    </row>
    <row r="165" spans="3:11" x14ac:dyDescent="0.15">
      <c r="C165" s="53"/>
      <c r="D165" s="53"/>
      <c r="E165" s="57"/>
      <c r="F165" s="56"/>
      <c r="G165" s="56"/>
      <c r="H165" s="56"/>
      <c r="K165" s="32">
        <v>838</v>
      </c>
    </row>
    <row r="166" spans="3:11" x14ac:dyDescent="0.15">
      <c r="C166" s="53"/>
      <c r="D166" s="53"/>
      <c r="E166" s="57"/>
      <c r="F166" s="56"/>
      <c r="G166" s="56"/>
      <c r="H166" s="56"/>
      <c r="K166" s="32">
        <v>837</v>
      </c>
    </row>
    <row r="167" spans="3:11" x14ac:dyDescent="0.15">
      <c r="C167" s="53"/>
      <c r="D167" s="53"/>
      <c r="E167" s="57"/>
      <c r="F167" s="56"/>
      <c r="G167" s="56"/>
      <c r="H167" s="56"/>
      <c r="K167" s="32">
        <v>836</v>
      </c>
    </row>
    <row r="168" spans="3:11" x14ac:dyDescent="0.15">
      <c r="C168" s="53"/>
      <c r="D168" s="53"/>
      <c r="E168" s="57"/>
      <c r="F168" s="56"/>
      <c r="G168" s="56"/>
      <c r="H168" s="56"/>
      <c r="K168" s="32">
        <v>835</v>
      </c>
    </row>
    <row r="169" spans="3:11" x14ac:dyDescent="0.15">
      <c r="C169" s="53"/>
      <c r="D169" s="53"/>
      <c r="E169" s="57"/>
      <c r="F169" s="56"/>
      <c r="G169" s="56"/>
      <c r="H169" s="56"/>
      <c r="K169" s="32">
        <v>834</v>
      </c>
    </row>
    <row r="170" spans="3:11" x14ac:dyDescent="0.15">
      <c r="C170" s="53"/>
      <c r="D170" s="53"/>
      <c r="E170" s="57"/>
      <c r="F170" s="56"/>
      <c r="G170" s="56"/>
      <c r="H170" s="56"/>
      <c r="K170" s="32">
        <v>833</v>
      </c>
    </row>
    <row r="171" spans="3:11" x14ac:dyDescent="0.15">
      <c r="C171" s="53"/>
      <c r="D171" s="53"/>
      <c r="E171" s="57"/>
      <c r="F171" s="56"/>
      <c r="G171" s="56"/>
      <c r="H171" s="56"/>
      <c r="K171" s="32">
        <v>832</v>
      </c>
    </row>
    <row r="172" spans="3:11" x14ac:dyDescent="0.15">
      <c r="C172" s="53"/>
      <c r="D172" s="53"/>
      <c r="E172" s="57"/>
      <c r="F172" s="56"/>
      <c r="G172" s="56"/>
      <c r="H172" s="56"/>
      <c r="K172" s="32">
        <v>831</v>
      </c>
    </row>
    <row r="173" spans="3:11" x14ac:dyDescent="0.15">
      <c r="C173" s="53"/>
      <c r="D173" s="53"/>
      <c r="E173" s="57"/>
      <c r="F173" s="56"/>
      <c r="G173" s="56"/>
      <c r="H173" s="56"/>
      <c r="K173" s="32">
        <v>830</v>
      </c>
    </row>
    <row r="174" spans="3:11" x14ac:dyDescent="0.15">
      <c r="C174" s="53"/>
      <c r="D174" s="53"/>
      <c r="E174" s="57"/>
      <c r="F174" s="56"/>
      <c r="G174" s="56"/>
      <c r="H174" s="56"/>
      <c r="K174" s="32">
        <v>829</v>
      </c>
    </row>
    <row r="175" spans="3:11" x14ac:dyDescent="0.15">
      <c r="C175" s="53"/>
      <c r="D175" s="53"/>
      <c r="E175" s="57"/>
      <c r="F175" s="56"/>
      <c r="G175" s="56"/>
      <c r="H175" s="56"/>
      <c r="K175" s="32">
        <v>828</v>
      </c>
    </row>
    <row r="176" spans="3:11" x14ac:dyDescent="0.15">
      <c r="C176" s="53"/>
      <c r="D176" s="53"/>
      <c r="E176" s="57"/>
      <c r="F176" s="56"/>
      <c r="G176" s="56"/>
      <c r="H176" s="56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9" sqref="J9"/>
    </sheetView>
  </sheetViews>
  <sheetFormatPr baseColWidth="10" defaultColWidth="11.5" defaultRowHeight="13" x14ac:dyDescent="0.15"/>
  <cols>
    <col min="1" max="1" width="3" style="47" customWidth="1"/>
    <col min="2" max="2" width="5.5" style="32" bestFit="1" customWidth="1"/>
    <col min="3" max="3" width="23.1640625" style="49" customWidth="1"/>
    <col min="4" max="4" width="16.5" style="49" bestFit="1" customWidth="1"/>
    <col min="5" max="5" width="25.1640625" style="50" bestFit="1" customWidth="1"/>
    <col min="6" max="6" width="8.6640625" style="47" bestFit="1" customWidth="1"/>
    <col min="7" max="8" width="9.5" style="47" customWidth="1"/>
    <col min="9" max="9" width="11.5" style="43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2</v>
      </c>
      <c r="M1" s="73">
        <f t="shared" si="0"/>
        <v>30</v>
      </c>
      <c r="N1" s="73">
        <f t="shared" si="0"/>
        <v>0</v>
      </c>
      <c r="O1" s="73">
        <f t="shared" si="0"/>
        <v>46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0</v>
      </c>
      <c r="T1" s="73">
        <f t="shared" si="0"/>
        <v>0</v>
      </c>
      <c r="U1" s="73">
        <f t="shared" si="0"/>
        <v>0</v>
      </c>
      <c r="V1" s="73">
        <f t="shared" si="0"/>
        <v>46</v>
      </c>
      <c r="W1" s="73">
        <f t="shared" si="0"/>
        <v>0</v>
      </c>
      <c r="X1" s="73">
        <f t="shared" si="0"/>
        <v>2</v>
      </c>
      <c r="Y1" s="73">
        <f t="shared" si="0"/>
        <v>0</v>
      </c>
      <c r="Z1" s="73">
        <f t="shared" si="0"/>
        <v>0</v>
      </c>
      <c r="AA1" s="73">
        <f t="shared" si="0"/>
        <v>30</v>
      </c>
      <c r="AB1" s="73">
        <f t="shared" si="0"/>
        <v>0</v>
      </c>
      <c r="AC1" s="73">
        <f t="shared" si="0"/>
        <v>0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3029</v>
      </c>
      <c r="C3" s="49" t="str">
        <f>IF($B3="","",VLOOKUP($B3,'Class. Personale'!$B:$I,2,))</f>
        <v>BOCCA</v>
      </c>
      <c r="D3" s="49" t="str">
        <f>IF($B3="","",VLOOKUP($B3,'Class. Personale'!$B:$I,3,))</f>
        <v>MARIA ALICE</v>
      </c>
      <c r="E3" s="53" t="str">
        <f t="shared" ref="E3:E45" si="1">CONCATENATE(C3,D3)</f>
        <v>BOCCAMARIA ALICE</v>
      </c>
      <c r="F3" s="47" t="str">
        <f>IF($B3="","",VLOOKUP($B3,'Class. Personale'!$B:$I,5,))</f>
        <v>DON</v>
      </c>
      <c r="G3" s="47" t="str">
        <f>IF($B3="","",VLOOKUP($B3,'Class. Personale'!$B:$I,6,))</f>
        <v>VV</v>
      </c>
      <c r="H3" s="47" t="str">
        <f>IF($B3="","",VLOOKUP($B3,'Class. Personale'!$B:$I,7,))</f>
        <v>V</v>
      </c>
      <c r="I3" s="43">
        <v>4.28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>
        <f t="shared" ref="V3:V33" si="10">IF($F3="","",IF($F3="DON",$J3,""))</f>
        <v>12</v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7">
        <v>2</v>
      </c>
      <c r="B4" s="32">
        <v>3046</v>
      </c>
      <c r="C4" s="49" t="str">
        <f>IF($B4="","",VLOOKUP($B4,'Class. Personale'!$B:$I,2,))</f>
        <v>QOSJA</v>
      </c>
      <c r="D4" s="49" t="str">
        <f>IF($B4="","",VLOOKUP($B4,'Class. Personale'!$B:$I,3,))</f>
        <v>ESMERALDA</v>
      </c>
      <c r="E4" s="53" t="str">
        <f t="shared" si="1"/>
        <v>QOSJAESMERALDA</v>
      </c>
      <c r="F4" s="47" t="str">
        <f>IF($B4="","",VLOOKUP($B4,'Class. Personale'!$B:$I,5,))</f>
        <v>VID</v>
      </c>
      <c r="G4" s="47" t="str">
        <f>IF($B4="","",VLOOKUP($B4,'Class. Personale'!$B:$I,6,))</f>
        <v>VF</v>
      </c>
      <c r="H4" s="47" t="str">
        <f>IF($B4="","",VLOOKUP($B4,'Class. Personale'!$B:$I,7,))</f>
        <v>V</v>
      </c>
      <c r="I4" s="43">
        <v>4.28</v>
      </c>
      <c r="J4" s="33">
        <v>11</v>
      </c>
      <c r="K4" s="32">
        <v>999</v>
      </c>
      <c r="L4" s="32" t="str">
        <f t="shared" si="2"/>
        <v/>
      </c>
      <c r="M4" s="32">
        <f t="shared" si="3"/>
        <v>11</v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>
        <f t="shared" si="15"/>
        <v>11</v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7">
        <v>3</v>
      </c>
      <c r="B5" s="32">
        <v>3021</v>
      </c>
      <c r="C5" s="49" t="str">
        <f>IF($B5="","",VLOOKUP($B5,'Class. Personale'!$B:$I,2,))</f>
        <v>TERRACCIANO</v>
      </c>
      <c r="D5" s="49" t="str">
        <f>IF($B5="","",VLOOKUP($B5,'Class. Personale'!$B:$I,3,))</f>
        <v>CHIARA</v>
      </c>
      <c r="E5" s="53" t="str">
        <f t="shared" si="1"/>
        <v>TERRACCIANOCHIARA</v>
      </c>
      <c r="F5" s="47" t="str">
        <f>IF($B5="","",VLOOKUP($B5,'Class. Personale'!$B:$I,5,))</f>
        <v>DON</v>
      </c>
      <c r="G5" s="47" t="str">
        <f>IF($B5="","",VLOOKUP($B5,'Class. Personale'!$B:$I,6,))</f>
        <v>VV</v>
      </c>
      <c r="H5" s="47" t="str">
        <f>IF($B5="","",VLOOKUP($B5,'Class. Personale'!$B:$I,7,))</f>
        <v>V</v>
      </c>
      <c r="I5" s="44">
        <v>4.1500000000000004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>
        <f t="shared" si="10"/>
        <v>10</v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7">
        <v>4</v>
      </c>
      <c r="B6" s="32">
        <v>3028</v>
      </c>
      <c r="C6" s="49" t="str">
        <f>IF($B6="","",VLOOKUP($B6,'Class. Personale'!$B:$I,2,))</f>
        <v>BECCARIA</v>
      </c>
      <c r="D6" s="49" t="str">
        <f>IF($B6="","",VLOOKUP($B6,'Class. Personale'!$B:$I,3,))</f>
        <v>ZOE</v>
      </c>
      <c r="E6" s="53" t="str">
        <f t="shared" si="1"/>
        <v>BECCARIAZOE</v>
      </c>
      <c r="F6" s="47" t="str">
        <f>IF($B6="","",VLOOKUP($B6,'Class. Personale'!$B:$I,5,))</f>
        <v>DON</v>
      </c>
      <c r="G6" s="47" t="str">
        <f>IF($B6="","",VLOOKUP($B6,'Class. Personale'!$B:$I,6,))</f>
        <v>VV</v>
      </c>
      <c r="H6" s="47" t="str">
        <f>IF($B6="","",VLOOKUP($B6,'Class. Personale'!$B:$I,7,))</f>
        <v>V</v>
      </c>
      <c r="I6" s="43">
        <v>4.12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>
        <f t="shared" si="10"/>
        <v>9</v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7">
        <v>5</v>
      </c>
      <c r="B7" s="32">
        <v>3052</v>
      </c>
      <c r="C7" s="49" t="str">
        <f>IF($B7="","",VLOOKUP($B7,'Class. Personale'!$B:$I,2,))</f>
        <v>RUSSO</v>
      </c>
      <c r="D7" s="49" t="str">
        <f>IF($B7="","",VLOOKUP($B7,'Class. Personale'!$B:$I,3,))</f>
        <v>CELESTE</v>
      </c>
      <c r="E7" s="53" t="str">
        <f t="shared" si="1"/>
        <v>RUSSOCELESTE</v>
      </c>
      <c r="F7" s="47" t="str">
        <f>IF($B7="","",VLOOKUP($B7,'Class. Personale'!$B:$I,5,))</f>
        <v>VID</v>
      </c>
      <c r="G7" s="47" t="str">
        <f>IF($B7="","",VLOOKUP($B7,'Class. Personale'!$B:$I,6,))</f>
        <v>VF</v>
      </c>
      <c r="H7" s="47" t="str">
        <f>IF($B7="","",VLOOKUP($B7,'Class. Personale'!$B:$I,7,))</f>
        <v>V</v>
      </c>
      <c r="I7" s="43">
        <v>4.07</v>
      </c>
      <c r="J7" s="33">
        <v>8</v>
      </c>
      <c r="K7" s="32">
        <v>996</v>
      </c>
      <c r="L7" s="32" t="str">
        <f t="shared" si="2"/>
        <v/>
      </c>
      <c r="M7" s="32">
        <f t="shared" si="3"/>
        <v>8</v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>
        <f t="shared" si="15"/>
        <v>8</v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7">
        <v>6</v>
      </c>
      <c r="B8" s="32">
        <v>3051</v>
      </c>
      <c r="C8" s="49" t="str">
        <f>IF($B8="","",VLOOKUP($B8,'Class. Personale'!$B:$I,2,))</f>
        <v>PALUMBO</v>
      </c>
      <c r="D8" s="49" t="str">
        <f>IF($B8="","",VLOOKUP($B8,'Class. Personale'!$B:$I,3,))</f>
        <v>SVEVA</v>
      </c>
      <c r="E8" s="53" t="str">
        <f t="shared" si="1"/>
        <v>PALUMBOSVEVA</v>
      </c>
      <c r="F8" s="47" t="str">
        <f>IF($B8="","",VLOOKUP($B8,'Class. Personale'!$B:$I,5,))</f>
        <v>VID</v>
      </c>
      <c r="G8" s="47" t="str">
        <f>IF($B8="","",VLOOKUP($B8,'Class. Personale'!$B:$I,6,))</f>
        <v>VF</v>
      </c>
      <c r="H8" s="47" t="str">
        <f>IF($B8="","",VLOOKUP($B8,'Class. Personale'!$B:$I,7,))</f>
        <v>V</v>
      </c>
      <c r="I8" s="43">
        <v>4.03</v>
      </c>
      <c r="J8" s="33">
        <v>7</v>
      </c>
      <c r="K8" s="32">
        <v>995</v>
      </c>
      <c r="L8" s="32" t="str">
        <f t="shared" si="2"/>
        <v/>
      </c>
      <c r="M8" s="32">
        <f t="shared" si="3"/>
        <v>7</v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>
        <f t="shared" si="15"/>
        <v>7</v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7">
        <v>7</v>
      </c>
      <c r="B9" s="32">
        <v>3019</v>
      </c>
      <c r="C9" s="49" t="str">
        <f>IF($B9="","",VLOOKUP($B9,'Class. Personale'!$B:$I,2,))</f>
        <v>MANDILI</v>
      </c>
      <c r="D9" s="49" t="str">
        <f>IF($B9="","",VLOOKUP($B9,'Class. Personale'!$B:$I,3,))</f>
        <v>GAIA</v>
      </c>
      <c r="E9" s="53" t="str">
        <f t="shared" si="1"/>
        <v>MANDILIGAIA</v>
      </c>
      <c r="F9" s="47" t="str">
        <f>IF($B9="","",VLOOKUP($B9,'Class. Personale'!$B:$I,5,))</f>
        <v>DON</v>
      </c>
      <c r="G9" s="47" t="str">
        <f>IF($B9="","",VLOOKUP($B9,'Class. Personale'!$B:$I,6,))</f>
        <v>VV</v>
      </c>
      <c r="H9" s="47" t="str">
        <f>IF($B9="","",VLOOKUP($B9,'Class. Personale'!$B:$I,7,))</f>
        <v>V</v>
      </c>
      <c r="I9" s="44">
        <v>4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>
        <f t="shared" si="10"/>
        <v>6</v>
      </c>
      <c r="W9" s="32" t="str">
        <f t="shared" si="11"/>
        <v/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7">
        <v>8</v>
      </c>
      <c r="B10" s="32">
        <v>3031</v>
      </c>
      <c r="C10" s="49" t="str">
        <f>IF($B10="","",VLOOKUP($B10,'Class. Personale'!$B:$I,2,))</f>
        <v>PURPURA</v>
      </c>
      <c r="D10" s="49" t="str">
        <f>IF($B10="","",VLOOKUP($B10,'Class. Personale'!$B:$I,3,))</f>
        <v>FRANCESCA</v>
      </c>
      <c r="E10" s="53" t="str">
        <f t="shared" si="1"/>
        <v>PURPURAFRANCESCA</v>
      </c>
      <c r="F10" s="47" t="str">
        <f>IF($B10="","",VLOOKUP($B10,'Class. Personale'!$B:$I,5,))</f>
        <v>DON</v>
      </c>
      <c r="G10" s="47" t="str">
        <f>IF($B10="","",VLOOKUP($B10,'Class. Personale'!$B:$I,6,))</f>
        <v>VV</v>
      </c>
      <c r="H10" s="47" t="str">
        <f>IF($B10="","",VLOOKUP($B10,'Class. Personale'!$B:$I,7,))</f>
        <v>V</v>
      </c>
      <c r="I10" s="43">
        <v>3.91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>
        <f t="shared" si="10"/>
        <v>5</v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7">
        <v>9</v>
      </c>
      <c r="B11" s="32">
        <v>3048</v>
      </c>
      <c r="C11" s="49" t="str">
        <f>IF($B11="","",VLOOKUP($B11,'Class. Personale'!$B:$I,2,))</f>
        <v xml:space="preserve">CANNILLA </v>
      </c>
      <c r="D11" s="49" t="str">
        <f>IF($B11="","",VLOOKUP($B11,'Class. Personale'!$B:$I,3,))</f>
        <v>MATILDE</v>
      </c>
      <c r="E11" s="53" t="str">
        <f t="shared" si="1"/>
        <v>CANNILLA MATILDE</v>
      </c>
      <c r="F11" s="47" t="str">
        <f>IF($B11="","",VLOOKUP($B11,'Class. Personale'!$B:$I,5,))</f>
        <v>VID</v>
      </c>
      <c r="G11" s="47" t="s">
        <v>10</v>
      </c>
      <c r="H11" s="47" t="str">
        <f>IF($B11="","",VLOOKUP($B11,'Class. Personale'!$B:$I,7,))</f>
        <v>V</v>
      </c>
      <c r="I11" s="43">
        <v>3.9</v>
      </c>
      <c r="J11" s="33">
        <v>4</v>
      </c>
      <c r="K11" s="32">
        <v>992</v>
      </c>
      <c r="L11" s="32" t="str">
        <f t="shared" si="2"/>
        <v/>
      </c>
      <c r="M11" s="32">
        <f t="shared" si="3"/>
        <v>4</v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>
        <f t="shared" si="15"/>
        <v>4</v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7">
        <v>10</v>
      </c>
      <c r="B12" s="32">
        <v>3015</v>
      </c>
      <c r="C12" s="49" t="s">
        <v>465</v>
      </c>
      <c r="D12" s="49" t="str">
        <f>IF($B12="","",VLOOKUP($B12,'Class. Personale'!$B:$I,3,))</f>
        <v>EMMA</v>
      </c>
      <c r="E12" s="53" t="str">
        <f t="shared" si="1"/>
        <v>BULACIOEMMA</v>
      </c>
      <c r="F12" s="47" t="str">
        <f>IF($B12="","",VLOOKUP($B12,'Class. Personale'!$B:$I,5,))</f>
        <v>DON</v>
      </c>
      <c r="G12" s="47" t="str">
        <f>IF($B12="","",VLOOKUP($B12,'Class. Personale'!$B:$I,6,))</f>
        <v>VV</v>
      </c>
      <c r="H12" s="47" t="str">
        <f>IF($B12="","",VLOOKUP($B12,'Class. Personale'!$B:$I,7,))</f>
        <v>V</v>
      </c>
      <c r="I12" s="43">
        <v>3.9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>
        <f t="shared" si="10"/>
        <v>3</v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7">
        <v>11</v>
      </c>
      <c r="B13" s="32">
        <v>3059</v>
      </c>
      <c r="C13" s="49" t="str">
        <f>IF($B13="","",VLOOKUP($B13,'Class. Personale'!$B:$I,2,))</f>
        <v>SERBELLI</v>
      </c>
      <c r="D13" s="49" t="str">
        <f>IF($B13="","",VLOOKUP($B13,'Class. Personale'!$B:$I,3,))</f>
        <v>CAMILLA</v>
      </c>
      <c r="E13" s="53" t="str">
        <f t="shared" si="1"/>
        <v>SERBELLICAMILLA</v>
      </c>
      <c r="F13" s="47" t="str">
        <f>IF($B13="","",VLOOKUP($B13,'Class. Personale'!$B:$I,5,))</f>
        <v>RAM</v>
      </c>
      <c r="G13" s="47" t="str">
        <f>IF($B13="","",VLOOKUP($B13,'Class. Personale'!$B:$I,6,))</f>
        <v>AB</v>
      </c>
      <c r="H13" s="47" t="str">
        <f>IF($B13="","",VLOOKUP($B13,'Class. Personale'!$B:$I,7,))</f>
        <v>V</v>
      </c>
      <c r="I13" s="43">
        <v>3.9</v>
      </c>
      <c r="J13" s="33">
        <v>2</v>
      </c>
      <c r="K13" s="32">
        <v>990</v>
      </c>
      <c r="L13" s="32">
        <f t="shared" si="2"/>
        <v>2</v>
      </c>
      <c r="M13" s="32" t="str">
        <f t="shared" si="3"/>
        <v/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>
        <f t="shared" si="12"/>
        <v>2</v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7">
        <v>12</v>
      </c>
      <c r="B14" s="32">
        <v>3020</v>
      </c>
      <c r="C14" s="49" t="str">
        <f>IF($B14="","",VLOOKUP($B14,'Class. Personale'!$B:$I,2,))</f>
        <v>SALA</v>
      </c>
      <c r="D14" s="49" t="str">
        <f>IF($B14="","",VLOOKUP($B14,'Class. Personale'!$B:$I,3,))</f>
        <v>AURORA</v>
      </c>
      <c r="E14" s="53" t="str">
        <f t="shared" si="1"/>
        <v>SALAAURORA</v>
      </c>
      <c r="F14" s="47" t="str">
        <f>IF($B14="","",VLOOKUP($B14,'Class. Personale'!$B:$I,5,))</f>
        <v>DON</v>
      </c>
      <c r="G14" s="47" t="str">
        <f>IF($B14="","",VLOOKUP($B14,'Class. Personale'!$B:$I,6,))</f>
        <v>VV</v>
      </c>
      <c r="H14" s="47" t="str">
        <f>IF($B14="","",VLOOKUP($B14,'Class. Personale'!$B:$I,7,))</f>
        <v>V</v>
      </c>
      <c r="I14" s="44">
        <v>3.89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>
        <f t="shared" si="10"/>
        <v>1</v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7">
        <v>13</v>
      </c>
      <c r="B15" s="32">
        <v>3030</v>
      </c>
      <c r="C15" s="49" t="str">
        <f>IF($B15="","",VLOOKUP($B15,'Class. Personale'!$B:$I,2,))</f>
        <v>BOUNEGRU</v>
      </c>
      <c r="D15" s="49" t="str">
        <f>IF($B15="","",VLOOKUP($B15,'Class. Personale'!$B:$I,3,))</f>
        <v>TEIA</v>
      </c>
      <c r="E15" s="53" t="str">
        <f t="shared" si="1"/>
        <v>BOUNEGRUTEIA</v>
      </c>
      <c r="F15" s="47" t="str">
        <f>IF($B15="","",VLOOKUP($B15,'Class. Personale'!$B:$I,5,))</f>
        <v>DON</v>
      </c>
      <c r="G15" s="47" t="str">
        <f>IF($B15="","",VLOOKUP($B15,'Class. Personale'!$B:$I,6,))</f>
        <v>VV</v>
      </c>
      <c r="H15" s="47" t="str">
        <f>IF($B15="","",VLOOKUP($B15,'Class. Personale'!$B:$I,7,))</f>
        <v>V</v>
      </c>
      <c r="I15" s="43">
        <v>3.83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>
        <f t="shared" si="5"/>
        <v>0</v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>
        <f t="shared" si="10"/>
        <v>0</v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7">
        <v>14</v>
      </c>
      <c r="B16" s="32">
        <v>3068</v>
      </c>
      <c r="C16" s="49" t="str">
        <f>IF($B16="","",VLOOKUP($B16,'Class. Personale'!$B:$I,2,))</f>
        <v>GRANDE</v>
      </c>
      <c r="D16" s="49" t="str">
        <f>IF($B16="","",VLOOKUP($B16,'Class. Personale'!$B:$I,3,))</f>
        <v>MARIANNA</v>
      </c>
      <c r="E16" s="53" t="str">
        <f t="shared" si="1"/>
        <v>GRANDEMARIANNA</v>
      </c>
      <c r="F16" s="47" t="str">
        <f>IF($B16="","",VLOOKUP($B16,'Class. Personale'!$B:$I,5,))</f>
        <v>RAM</v>
      </c>
      <c r="G16" s="47" t="str">
        <f>IF($B16="","",VLOOKUP($B16,'Class. Personale'!$B:$I,6,))</f>
        <v>AB</v>
      </c>
      <c r="H16" s="47" t="str">
        <f>IF($B16="","",VLOOKUP($B16,'Class. Personale'!$B:$I,7,))</f>
        <v>V</v>
      </c>
      <c r="I16" s="43">
        <v>3.83</v>
      </c>
      <c r="K16" s="32">
        <v>987</v>
      </c>
      <c r="L16" s="32">
        <f t="shared" si="2"/>
        <v>0</v>
      </c>
      <c r="M16" s="32" t="str">
        <f t="shared" si="3"/>
        <v/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>
        <f t="shared" si="12"/>
        <v>0</v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7">
        <v>15</v>
      </c>
      <c r="B17" s="32">
        <v>3016</v>
      </c>
      <c r="C17" s="49" t="str">
        <f>IF($B17="","",VLOOKUP($B17,'Class. Personale'!$B:$I,2,))</f>
        <v>FRANCIOSO</v>
      </c>
      <c r="D17" s="49" t="str">
        <f>IF($B17="","",VLOOKUP($B17,'Class. Personale'!$B:$I,3,))</f>
        <v>NOEMI</v>
      </c>
      <c r="E17" s="53" t="str">
        <f t="shared" si="1"/>
        <v>FRANCIOSONOEMI</v>
      </c>
      <c r="F17" s="47" t="str">
        <f>IF($B17="","",VLOOKUP($B17,'Class. Personale'!$B:$I,5,))</f>
        <v>DON</v>
      </c>
      <c r="G17" s="47" t="str">
        <f>IF($B17="","",VLOOKUP($B17,'Class. Personale'!$B:$I,6,))</f>
        <v>VV</v>
      </c>
      <c r="H17" s="47" t="str">
        <f>IF($B17="","",VLOOKUP($B17,'Class. Personale'!$B:$I,7,))</f>
        <v>V</v>
      </c>
      <c r="I17" s="43">
        <v>3.79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>
        <f t="shared" si="10"/>
        <v>0</v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7">
        <v>16</v>
      </c>
      <c r="B18" s="32">
        <v>3026</v>
      </c>
      <c r="C18" s="49" t="str">
        <f>IF($B18="","",VLOOKUP($B18,'Class. Personale'!$B:$I,2,))</f>
        <v>ZANACCO</v>
      </c>
      <c r="D18" s="49" t="str">
        <f>IF($B18="","",VLOOKUP($B18,'Class. Personale'!$B:$I,3,))</f>
        <v>ALICE</v>
      </c>
      <c r="E18" s="53" t="str">
        <f t="shared" si="1"/>
        <v>ZANACCOALICE</v>
      </c>
      <c r="F18" s="47" t="str">
        <f>IF($B18="","",VLOOKUP($B18,'Class. Personale'!$B:$I,5,))</f>
        <v>DON</v>
      </c>
      <c r="G18" s="47" t="str">
        <f>IF($B18="","",VLOOKUP($B18,'Class. Personale'!$B:$I,6,))</f>
        <v>VV</v>
      </c>
      <c r="H18" s="47" t="str">
        <f>IF($B18="","",VLOOKUP($B18,'Class. Personale'!$B:$I,7,))</f>
        <v>V</v>
      </c>
      <c r="I18" s="43">
        <v>3.76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>
        <f t="shared" si="10"/>
        <v>0</v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7">
        <v>17</v>
      </c>
      <c r="C19" s="49" t="s">
        <v>694</v>
      </c>
      <c r="D19" s="49" t="s">
        <v>693</v>
      </c>
      <c r="E19" s="53" t="str">
        <f t="shared" si="1"/>
        <v>FRANCHETTICATERINA</v>
      </c>
      <c r="F19" s="47" t="s">
        <v>20</v>
      </c>
      <c r="G19" s="47" t="s">
        <v>9</v>
      </c>
      <c r="H19" s="47" t="s">
        <v>183</v>
      </c>
      <c r="I19" s="43">
        <v>3.76</v>
      </c>
      <c r="K19" s="32">
        <v>984</v>
      </c>
      <c r="L19" s="32">
        <f t="shared" si="2"/>
        <v>0</v>
      </c>
      <c r="M19" s="32" t="str">
        <f t="shared" si="3"/>
        <v/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 t="str">
        <f t="shared" si="11"/>
        <v/>
      </c>
      <c r="X19" s="32">
        <f t="shared" si="12"/>
        <v>0</v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7">
        <v>18</v>
      </c>
      <c r="B20" s="32">
        <v>3063</v>
      </c>
      <c r="C20" s="49" t="str">
        <f>IF($B20="","",VLOOKUP($B20,'Class. Personale'!$B:$I,2,))</f>
        <v>LATTES STANCAMPIANO</v>
      </c>
      <c r="D20" s="49" t="str">
        <f>IF($B20="","",VLOOKUP($B20,'Class. Personale'!$B:$I,3,))</f>
        <v>DARIA</v>
      </c>
      <c r="E20" s="53" t="str">
        <f t="shared" si="1"/>
        <v>LATTES STANCAMPIANODARIA</v>
      </c>
      <c r="F20" s="47" t="str">
        <f>IF($B20="","",VLOOKUP($B20,'Class. Personale'!$B:$I,5,))</f>
        <v>RAM</v>
      </c>
      <c r="G20" s="47" t="str">
        <f>IF($B20="","",VLOOKUP($B20,'Class. Personale'!$B:$I,6,))</f>
        <v>AB</v>
      </c>
      <c r="H20" s="47" t="str">
        <f>IF($B20="","",VLOOKUP($B20,'Class. Personale'!$B:$I,7,))</f>
        <v>V</v>
      </c>
      <c r="I20" s="44">
        <v>3.68</v>
      </c>
      <c r="K20" s="32">
        <v>983</v>
      </c>
      <c r="L20" s="32">
        <f t="shared" si="2"/>
        <v>0</v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>
        <f t="shared" si="12"/>
        <v>0</v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7">
        <v>19</v>
      </c>
      <c r="B21" s="32">
        <v>3038</v>
      </c>
      <c r="C21" s="49" t="str">
        <f>IF($B21="","",VLOOKUP($B21,'Class. Personale'!$B:$I,2,))</f>
        <v>VIVANCO ESPINOZA</v>
      </c>
      <c r="D21" s="49" t="str">
        <f>IF($B21="","",VLOOKUP($B21,'Class. Personale'!$B:$I,3,))</f>
        <v>AMINA ISABELLA</v>
      </c>
      <c r="E21" s="53" t="str">
        <f t="shared" si="1"/>
        <v>VIVANCO ESPINOZAAMINA ISABELLA</v>
      </c>
      <c r="F21" s="47" t="str">
        <f>IF($B21="","",VLOOKUP($B21,'Class. Personale'!$B:$I,5,))</f>
        <v>RMA</v>
      </c>
      <c r="G21" s="47" t="str">
        <f>IF($B21="","",VLOOKUP($B21,'Class. Personale'!$B:$I,6,))</f>
        <v>VV</v>
      </c>
      <c r="H21" s="47" t="str">
        <f>IF($B21="","",VLOOKUP($B21,'Class. Personale'!$B:$I,7,))</f>
        <v>V</v>
      </c>
      <c r="I21" s="43">
        <v>3.62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>
        <f t="shared" si="14"/>
        <v>0</v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7">
        <v>20</v>
      </c>
      <c r="B22" s="32">
        <v>3065</v>
      </c>
      <c r="C22" s="49" t="str">
        <f>IF($B22="","",VLOOKUP($B22,'Class. Personale'!$B:$I,2,))</f>
        <v>VIOLA</v>
      </c>
      <c r="D22" s="49" t="str">
        <f>IF($B22="","",VLOOKUP($B22,'Class. Personale'!$B:$I,3,))</f>
        <v>SOFIA</v>
      </c>
      <c r="E22" s="53" t="str">
        <f t="shared" si="1"/>
        <v>VIOLASOFIA</v>
      </c>
      <c r="F22" s="47" t="str">
        <f>IF($B22="","",VLOOKUP($B22,'Class. Personale'!$B:$I,5,))</f>
        <v>RAM</v>
      </c>
      <c r="G22" s="47" t="str">
        <f>IF($B22="","",VLOOKUP($B22,'Class. Personale'!$B:$I,6,))</f>
        <v>AB</v>
      </c>
      <c r="H22" s="47" t="str">
        <f>IF($B22="","",VLOOKUP($B22,'Class. Personale'!$B:$I,7,))</f>
        <v>V</v>
      </c>
      <c r="I22" s="44">
        <v>3.6</v>
      </c>
      <c r="K22" s="32">
        <v>981</v>
      </c>
      <c r="L22" s="32">
        <f t="shared" si="2"/>
        <v>0</v>
      </c>
      <c r="M22" s="32" t="str">
        <f t="shared" si="3"/>
        <v/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>
        <f t="shared" si="12"/>
        <v>0</v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7">
        <v>21</v>
      </c>
      <c r="B23" s="32">
        <v>3018</v>
      </c>
      <c r="C23" s="49" t="str">
        <f>IF($B23="","",VLOOKUP($B23,'Class. Personale'!$B:$I,2,))</f>
        <v>RIBOLI</v>
      </c>
      <c r="D23" s="49" t="str">
        <f>IF($B23="","",VLOOKUP($B23,'Class. Personale'!$B:$I,3,))</f>
        <v>NORA</v>
      </c>
      <c r="E23" s="53" t="str">
        <f t="shared" si="1"/>
        <v>RIBOLINORA</v>
      </c>
      <c r="F23" s="47" t="str">
        <f>IF($B23="","",VLOOKUP($B23,'Class. Personale'!$B:$I,5,))</f>
        <v>DON</v>
      </c>
      <c r="G23" s="47" t="str">
        <f>IF($B23="","",VLOOKUP($B23,'Class. Personale'!$B:$I,6,))</f>
        <v>VV</v>
      </c>
      <c r="H23" s="47" t="str">
        <f>IF($B23="","",VLOOKUP($B23,'Class. Personale'!$B:$I,7,))</f>
        <v>V</v>
      </c>
      <c r="I23" s="43">
        <v>3.59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>
        <f t="shared" si="10"/>
        <v>0</v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3022</v>
      </c>
      <c r="C24" s="49" t="str">
        <f>IF($B24="","",VLOOKUP($B24,'Class. Personale'!$B:$I,2,))</f>
        <v>CAPELLI</v>
      </c>
      <c r="D24" s="49" t="str">
        <f>IF($B24="","",VLOOKUP($B24,'Class. Personale'!$B:$I,3,))</f>
        <v>GAIA</v>
      </c>
      <c r="E24" s="53" t="str">
        <f t="shared" si="1"/>
        <v>CAPELLIGAIA</v>
      </c>
      <c r="F24" s="47" t="str">
        <f>IF($B24="","",VLOOKUP($B24,'Class. Personale'!$B:$I,5,))</f>
        <v>DON</v>
      </c>
      <c r="G24" s="47" t="str">
        <f>IF($B24="","",VLOOKUP($B24,'Class. Personale'!$B:$I,6,))</f>
        <v>VV</v>
      </c>
      <c r="H24" s="47" t="str">
        <f>IF($B24="","",VLOOKUP($B24,'Class. Personale'!$B:$I,7,))</f>
        <v>V</v>
      </c>
      <c r="I24" s="43">
        <v>3.56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>
        <f t="shared" si="5"/>
        <v>0</v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>
        <f t="shared" si="10"/>
        <v>0</v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3067</v>
      </c>
      <c r="C25" s="49" t="str">
        <f>IF($B25="","",VLOOKUP($B25,'Class. Personale'!$B:$I,2,))</f>
        <v>HASSAN</v>
      </c>
      <c r="D25" s="49" t="str">
        <f>IF($B25="","",VLOOKUP($B25,'Class. Personale'!$B:$I,3,))</f>
        <v>ROFIDA</v>
      </c>
      <c r="E25" s="53" t="str">
        <f t="shared" si="1"/>
        <v>HASSANROFIDA</v>
      </c>
      <c r="F25" s="47" t="str">
        <f>IF($B25="","",VLOOKUP($B25,'Class. Personale'!$B:$I,5,))</f>
        <v>RAM</v>
      </c>
      <c r="G25" s="47" t="str">
        <f>IF($B25="","",VLOOKUP($B25,'Class. Personale'!$B:$I,6,))</f>
        <v>AB</v>
      </c>
      <c r="H25" s="47" t="str">
        <f>IF($B25="","",VLOOKUP($B25,'Class. Personale'!$B:$I,7,))</f>
        <v>V</v>
      </c>
      <c r="I25" s="43">
        <v>3.5</v>
      </c>
      <c r="K25" s="32">
        <v>978</v>
      </c>
      <c r="L25" s="32">
        <f t="shared" si="2"/>
        <v>0</v>
      </c>
      <c r="M25" s="32" t="str">
        <f t="shared" si="3"/>
        <v/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>
        <f t="shared" si="12"/>
        <v>0</v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3012</v>
      </c>
      <c r="C26" s="49" t="str">
        <f>IF($B26="","",VLOOKUP($B26,'Class. Personale'!$B:$I,2,))</f>
        <v>RODOLFO MASERA RIO</v>
      </c>
      <c r="D26" s="49" t="str">
        <f>IF($B26="","",VLOOKUP($B26,'Class. Personale'!$B:$I,3,))</f>
        <v>LUA</v>
      </c>
      <c r="E26" s="53" t="str">
        <f t="shared" si="1"/>
        <v>RODOLFO MASERA RIOLUA</v>
      </c>
      <c r="F26" s="47" t="str">
        <f>IF($B26="","",VLOOKUP($B26,'Class. Personale'!$B:$I,5,))</f>
        <v>DCO</v>
      </c>
      <c r="G26" s="47" t="str">
        <f>IF($B26="","",VLOOKUP($B26,'Class. Personale'!$B:$I,6,))</f>
        <v>DCO</v>
      </c>
      <c r="H26" s="47" t="str">
        <f>IF($B26="","",VLOOKUP($B26,'Class. Personale'!$B:$I,7,))</f>
        <v>V</v>
      </c>
      <c r="I26" s="44">
        <v>3.5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>
        <f t="shared" si="22"/>
        <v>0</v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B27" s="32">
        <v>3024</v>
      </c>
      <c r="C27" s="49" t="str">
        <f>IF($B27="","",VLOOKUP($B27,'Class. Personale'!$B:$I,2,))</f>
        <v>CHILELLI CARNEVALE MAFFE'</v>
      </c>
      <c r="D27" s="49" t="str">
        <f>IF($B27="","",VLOOKUP($B27,'Class. Personale'!$B:$I,3,))</f>
        <v>FLAVIA</v>
      </c>
      <c r="E27" s="53" t="str">
        <f t="shared" si="1"/>
        <v>CHILELLI CARNEVALE MAFFE'FLAVIA</v>
      </c>
      <c r="F27" s="47" t="str">
        <f>IF($B27="","",VLOOKUP($B27,'Class. Personale'!$B:$I,5,))</f>
        <v>DON</v>
      </c>
      <c r="G27" s="47" t="str">
        <f>IF($B27="","",VLOOKUP($B27,'Class. Personale'!$B:$I,6,))</f>
        <v>VV</v>
      </c>
      <c r="H27" s="47" t="str">
        <f>IF($B27="","",VLOOKUP($B27,'Class. Personale'!$B:$I,7,))</f>
        <v>V</v>
      </c>
      <c r="I27" s="43">
        <v>3.47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>
        <f t="shared" si="10"/>
        <v>0</v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7">
        <v>26</v>
      </c>
      <c r="C28" s="49" t="s">
        <v>567</v>
      </c>
      <c r="D28" s="49" t="s">
        <v>97</v>
      </c>
      <c r="E28" s="53" t="str">
        <f t="shared" si="1"/>
        <v>DRAGHIGIULIA</v>
      </c>
      <c r="F28" s="47" t="s">
        <v>18</v>
      </c>
      <c r="G28" s="47" t="s">
        <v>18</v>
      </c>
      <c r="H28" s="47" t="s">
        <v>183</v>
      </c>
      <c r="I28" s="43">
        <v>3.45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>
        <f t="shared" si="10"/>
        <v>0</v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7">
        <v>27</v>
      </c>
      <c r="B29" s="32">
        <v>3043</v>
      </c>
      <c r="C29" s="49" t="str">
        <f>IF($B29="","",VLOOKUP($B29,'Class. Personale'!$B:$I,2,))</f>
        <v>BACCHETTA</v>
      </c>
      <c r="D29" s="49" t="str">
        <f>IF($B29="","",VLOOKUP($B29,'Class. Personale'!$B:$I,3,))</f>
        <v>SHARLYN JAMAILY</v>
      </c>
      <c r="E29" s="53" t="str">
        <f t="shared" si="1"/>
        <v>BACCHETTASHARLYN JAMAILY</v>
      </c>
      <c r="F29" s="47" t="str">
        <f>IF($B29="","",VLOOKUP($B29,'Class. Personale'!$B:$I,5,))</f>
        <v>VID</v>
      </c>
      <c r="G29" s="47" t="s">
        <v>10</v>
      </c>
      <c r="H29" s="47" t="str">
        <f>IF($B29="","",VLOOKUP($B29,'Class. Personale'!$B:$I,7,))</f>
        <v>V</v>
      </c>
      <c r="I29" s="43">
        <v>3.42</v>
      </c>
      <c r="K29" s="32">
        <v>974</v>
      </c>
      <c r="L29" s="32" t="str">
        <f t="shared" si="2"/>
        <v/>
      </c>
      <c r="M29" s="32">
        <f t="shared" si="3"/>
        <v>0</v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>
        <f t="shared" si="15"/>
        <v>0</v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7">
        <v>28</v>
      </c>
      <c r="B30" s="32">
        <v>3037</v>
      </c>
      <c r="C30" s="49" t="str">
        <f>IF($B30="","",VLOOKUP($B30,'Class. Personale'!$B:$I,2,))</f>
        <v>VIOLA</v>
      </c>
      <c r="D30" s="49" t="str">
        <f>IF($B30="","",VLOOKUP($B30,'Class. Personale'!$B:$I,3,))</f>
        <v>GIUDITTA GIULIA</v>
      </c>
      <c r="E30" s="53" t="str">
        <f t="shared" si="1"/>
        <v>VIOLAGIUDITTA GIULIA</v>
      </c>
      <c r="F30" s="47" t="str">
        <f>IF($B30="","",VLOOKUP($B30,'Class. Personale'!$B:$I,5,))</f>
        <v>RMA</v>
      </c>
      <c r="G30" s="47" t="str">
        <f>IF($B30="","",VLOOKUP($B30,'Class. Personale'!$B:$I,6,))</f>
        <v>VV</v>
      </c>
      <c r="H30" s="47" t="str">
        <f>IF($B30="","",VLOOKUP($B30,'Class. Personale'!$B:$I,7,))</f>
        <v>V</v>
      </c>
      <c r="I30" s="43">
        <v>3.41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>
        <f t="shared" si="5"/>
        <v>0</v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>
        <f t="shared" si="14"/>
        <v>0</v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7">
        <v>29</v>
      </c>
      <c r="B31" s="32">
        <v>3078</v>
      </c>
      <c r="C31" s="49" t="str">
        <f>IF($B31="","",VLOOKUP($B31,'Class. Personale'!$B:$I,2,))</f>
        <v>ACOSTA RIVAS</v>
      </c>
      <c r="D31" s="49" t="str">
        <f>IF($B31="","",VLOOKUP($B31,'Class. Personale'!$B:$I,3,))</f>
        <v>ASHELEY ABIGAIL</v>
      </c>
      <c r="E31" s="53" t="str">
        <f t="shared" si="1"/>
        <v>ACOSTA RIVASASHELEY ABIGAIL</v>
      </c>
      <c r="F31" s="47" t="str">
        <f>IF($B31="","",VLOOKUP($B31,'Class. Personale'!$B:$I,5,))</f>
        <v>MAR</v>
      </c>
      <c r="G31" s="47" t="str">
        <f>IF($B31="","",VLOOKUP($B31,'Class. Personale'!$B:$I,6,))</f>
        <v>VV</v>
      </c>
      <c r="H31" s="47" t="str">
        <f>IF($B31="","",VLOOKUP($B31,'Class. Personale'!$B:$I,7,))</f>
        <v>V</v>
      </c>
      <c r="I31" s="43">
        <v>3.41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>
        <f t="shared" si="5"/>
        <v>0</v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>
        <f t="shared" si="11"/>
        <v>0</v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7">
        <v>30</v>
      </c>
      <c r="B32" s="32">
        <v>3025</v>
      </c>
      <c r="C32" s="49" t="str">
        <f>IF($B32="","",VLOOKUP($B32,'Class. Personale'!$B:$I,2,))</f>
        <v>MANCUSO</v>
      </c>
      <c r="D32" s="49" t="str">
        <f>IF($B32="","",VLOOKUP($B32,'Class. Personale'!$B:$I,3,))</f>
        <v>BEATRICE</v>
      </c>
      <c r="E32" s="53" t="str">
        <f t="shared" si="1"/>
        <v>MANCUSOBEATRICE</v>
      </c>
      <c r="F32" s="47" t="str">
        <f>IF($B32="","",VLOOKUP($B32,'Class. Personale'!$B:$I,5,))</f>
        <v>DON</v>
      </c>
      <c r="G32" s="47" t="str">
        <f>IF($B32="","",VLOOKUP($B32,'Class. Personale'!$B:$I,6,))</f>
        <v>VV</v>
      </c>
      <c r="H32" s="47" t="str">
        <f>IF($B32="","",VLOOKUP($B32,'Class. Personale'!$B:$I,7,))</f>
        <v>V</v>
      </c>
      <c r="I32" s="43">
        <v>3.4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>
        <f t="shared" si="5"/>
        <v>0</v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>
        <f t="shared" si="10"/>
        <v>0</v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7">
        <v>31</v>
      </c>
      <c r="B33" s="32">
        <v>3014</v>
      </c>
      <c r="C33" s="49" t="str">
        <f>IF($B33="","",VLOOKUP($B33,'Class. Personale'!$B:$I,2,))</f>
        <v>DENI</v>
      </c>
      <c r="D33" s="49" t="str">
        <f>IF($B33="","",VLOOKUP($B33,'Class. Personale'!$B:$I,3,))</f>
        <v>BEATRICE</v>
      </c>
      <c r="E33" s="53" t="str">
        <f t="shared" si="1"/>
        <v>DENIBEATRICE</v>
      </c>
      <c r="F33" s="47" t="str">
        <f>IF($B33="","",VLOOKUP($B33,'Class. Personale'!$B:$I,5,))</f>
        <v>GAM</v>
      </c>
      <c r="G33" s="47" t="str">
        <f>IF($B33="","",VLOOKUP($B33,'Class. Personale'!$B:$I,6,))</f>
        <v>ICG</v>
      </c>
      <c r="H33" s="47" t="str">
        <f>IF($B33="","",VLOOKUP($B33,'Class. Personale'!$B:$I,7,))</f>
        <v>V</v>
      </c>
      <c r="I33" s="43">
        <v>3.27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>
        <f t="shared" si="18"/>
        <v>0</v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>
        <f t="shared" si="23"/>
        <v>0</v>
      </c>
      <c r="AD33" s="32" t="str">
        <f t="shared" si="21"/>
        <v/>
      </c>
    </row>
    <row r="34" spans="1:30" ht="15" customHeight="1" x14ac:dyDescent="0.15">
      <c r="A34" s="47">
        <v>32</v>
      </c>
      <c r="B34" s="32">
        <v>3050</v>
      </c>
      <c r="C34" s="49" t="str">
        <f>IF($B34="","",VLOOKUP($B34,'Class. Personale'!$B:$I,2,))</f>
        <v>FRATELLI SCARLATINI</v>
      </c>
      <c r="D34" s="49" t="str">
        <f>IF($B34="","",VLOOKUP($B34,'Class. Personale'!$B:$I,3,))</f>
        <v>TESSA</v>
      </c>
      <c r="E34" s="53" t="str">
        <f t="shared" si="1"/>
        <v>FRATELLI SCARLATINITESSA</v>
      </c>
      <c r="F34" s="47" t="str">
        <f>IF($B34="","",VLOOKUP($B34,'Class. Personale'!$B:$I,5,))</f>
        <v>VID</v>
      </c>
      <c r="G34" s="47" t="str">
        <f>IF($B34="","",VLOOKUP($B34,'Class. Personale'!$B:$I,6,))</f>
        <v>VF</v>
      </c>
      <c r="H34" s="47" t="str">
        <f>IF($B34="","",VLOOKUP($B34,'Class. Personale'!$B:$I,7,))</f>
        <v>V</v>
      </c>
      <c r="I34" s="43">
        <v>3.24</v>
      </c>
      <c r="K34" s="32">
        <v>969</v>
      </c>
    </row>
    <row r="35" spans="1:30" ht="15" customHeight="1" x14ac:dyDescent="0.15">
      <c r="A35" s="47">
        <v>33</v>
      </c>
      <c r="B35" s="32">
        <v>3054</v>
      </c>
      <c r="C35" s="49" t="str">
        <f>IF($B35="","",VLOOKUP($B35,'Class. Personale'!$B:$I,2,))</f>
        <v>ZEFI</v>
      </c>
      <c r="D35" s="49" t="str">
        <f>IF($B35="","",VLOOKUP($B35,'Class. Personale'!$B:$I,3,))</f>
        <v>WENDI</v>
      </c>
      <c r="E35" s="53" t="str">
        <f t="shared" si="1"/>
        <v>ZEFIWENDI</v>
      </c>
      <c r="F35" s="47" t="str">
        <f>IF($B35="","",VLOOKUP($B35,'Class. Personale'!$B:$I,5,))</f>
        <v>VID</v>
      </c>
      <c r="G35" s="47" t="str">
        <f>IF($B35="","",VLOOKUP($B35,'Class. Personale'!$B:$I,6,))</f>
        <v>VF</v>
      </c>
      <c r="H35" s="47" t="str">
        <f>IF($B35="","",VLOOKUP($B35,'Class. Personale'!$B:$I,7,))</f>
        <v>V</v>
      </c>
      <c r="I35" s="44">
        <v>3.18</v>
      </c>
      <c r="K35" s="32">
        <v>968</v>
      </c>
    </row>
    <row r="36" spans="1:30" ht="15" customHeight="1" x14ac:dyDescent="0.15">
      <c r="A36" s="47">
        <v>34</v>
      </c>
      <c r="B36" s="32">
        <v>3011</v>
      </c>
      <c r="C36" s="49" t="str">
        <f>IF($B36="","",VLOOKUP($B36,'Class. Personale'!$B:$I,2,))</f>
        <v xml:space="preserve">CORNETTI </v>
      </c>
      <c r="D36" s="49" t="str">
        <f>IF($B36="","",VLOOKUP($B36,'Class. Personale'!$B:$I,3,))</f>
        <v>ALESSANDRA</v>
      </c>
      <c r="E36" s="53" t="str">
        <f t="shared" si="1"/>
        <v>CORNETTI ALESSANDRA</v>
      </c>
      <c r="F36" s="47" t="str">
        <f>IF($B36="","",VLOOKUP($B36,'Class. Personale'!$B:$I,5,))</f>
        <v>DCO</v>
      </c>
      <c r="G36" s="47" t="str">
        <f>IF($B36="","",VLOOKUP($B36,'Class. Personale'!$B:$I,6,))</f>
        <v>DCO</v>
      </c>
      <c r="H36" s="47" t="str">
        <f>IF($B36="","",VLOOKUP($B36,'Class. Personale'!$B:$I,7,))</f>
        <v>V</v>
      </c>
      <c r="I36" s="43">
        <v>3.15</v>
      </c>
      <c r="K36" s="32">
        <v>967</v>
      </c>
    </row>
    <row r="37" spans="1:30" ht="15" customHeight="1" x14ac:dyDescent="0.15">
      <c r="A37" s="47">
        <v>35</v>
      </c>
      <c r="B37" s="32">
        <v>3077</v>
      </c>
      <c r="C37" s="49" t="str">
        <f>IF($B37="","",VLOOKUP($B37,'Class. Personale'!$B:$I,2,))</f>
        <v>PORRETTA</v>
      </c>
      <c r="D37" s="49" t="str">
        <f>IF($B37="","",VLOOKUP($B37,'Class. Personale'!$B:$I,3,))</f>
        <v>GRETA</v>
      </c>
      <c r="E37" s="53" t="str">
        <f t="shared" si="1"/>
        <v>PORRETTAGRETA</v>
      </c>
      <c r="F37" s="47" t="str">
        <f>IF($B37="","",VLOOKUP($B37,'Class. Personale'!$B:$I,5,))</f>
        <v>DON</v>
      </c>
      <c r="G37" s="47" t="str">
        <f>IF($B37="","",VLOOKUP($B37,'Class. Personale'!$B:$I,6,))</f>
        <v>VV</v>
      </c>
      <c r="H37" s="47" t="str">
        <f>IF($B37="","",VLOOKUP($B37,'Class. Personale'!$B:$I,7,))</f>
        <v>V</v>
      </c>
      <c r="I37" s="43">
        <v>3.12</v>
      </c>
      <c r="K37" s="32">
        <v>966</v>
      </c>
    </row>
    <row r="38" spans="1:30" ht="15" customHeight="1" x14ac:dyDescent="0.15">
      <c r="A38" s="47">
        <v>36</v>
      </c>
      <c r="B38" s="32">
        <v>3023</v>
      </c>
      <c r="C38" s="49" t="str">
        <f>IF($B38="","",VLOOKUP($B38,'Class. Personale'!$B:$I,2,))</f>
        <v>CHIARBONELLO</v>
      </c>
      <c r="D38" s="49" t="str">
        <f>IF($B38="","",VLOOKUP($B38,'Class. Personale'!$B:$I,3,))</f>
        <v>MARTA</v>
      </c>
      <c r="E38" s="53" t="str">
        <f t="shared" si="1"/>
        <v>CHIARBONELLOMARTA</v>
      </c>
      <c r="F38" s="47" t="str">
        <f>IF($B38="","",VLOOKUP($B38,'Class. Personale'!$B:$I,5,))</f>
        <v>DON</v>
      </c>
      <c r="G38" s="47" t="str">
        <f>IF($B38="","",VLOOKUP($B38,'Class. Personale'!$B:$I,6,))</f>
        <v>VV</v>
      </c>
      <c r="H38" s="47" t="str">
        <f>IF($B38="","",VLOOKUP($B38,'Class. Personale'!$B:$I,7,))</f>
        <v>V</v>
      </c>
      <c r="I38" s="43">
        <v>3</v>
      </c>
      <c r="K38" s="32">
        <v>965</v>
      </c>
    </row>
    <row r="39" spans="1:30" x14ac:dyDescent="0.15">
      <c r="A39" s="47">
        <v>37</v>
      </c>
      <c r="B39" s="32">
        <v>3005</v>
      </c>
      <c r="C39" s="49" t="str">
        <f>IF($B39="","",VLOOKUP($B39,'Class. Personale'!$B:$I,2,))</f>
        <v>PALAZZO</v>
      </c>
      <c r="D39" s="49" t="str">
        <f>IF($B39="","",VLOOKUP($B39,'Class. Personale'!$B:$I,3,))</f>
        <v>CARMEN</v>
      </c>
      <c r="E39" s="53" t="str">
        <f t="shared" si="1"/>
        <v>PALAZZOCARMEN</v>
      </c>
      <c r="F39" s="47" t="str">
        <f>IF($B39="","",VLOOKUP($B39,'Class. Personale'!$B:$I,5,))</f>
        <v>DEA</v>
      </c>
      <c r="G39" s="47" t="str">
        <f>IF($B39="","",VLOOKUP($B39,'Class. Personale'!$B:$I,6,))</f>
        <v>LIB</v>
      </c>
      <c r="H39" s="47" t="str">
        <f>IF($B39="","",VLOOKUP($B39,'Class. Personale'!$B:$I,7,))</f>
        <v>V</v>
      </c>
      <c r="I39" s="43">
        <v>3</v>
      </c>
      <c r="K39" s="32">
        <v>964</v>
      </c>
    </row>
    <row r="40" spans="1:30" x14ac:dyDescent="0.15">
      <c r="A40" s="47">
        <v>38</v>
      </c>
      <c r="B40" s="32">
        <v>3073</v>
      </c>
      <c r="C40" s="49" t="str">
        <f>IF($B40="","",VLOOKUP($B40,'Class. Personale'!$B:$I,2,))</f>
        <v>MOLDOVAN</v>
      </c>
      <c r="D40" s="49" t="str">
        <f>IF($B40="","",VLOOKUP($B40,'Class. Personale'!$B:$I,3,))</f>
        <v>ADELAIDE</v>
      </c>
      <c r="E40" s="53" t="str">
        <f t="shared" si="1"/>
        <v>MOLDOVANADELAIDE</v>
      </c>
      <c r="F40" s="47" t="str">
        <f>IF($B40="","",VLOOKUP($B40,'Class. Personale'!$B:$I,5,))</f>
        <v>RAM</v>
      </c>
      <c r="G40" s="47" t="str">
        <f>IF($B40="","",VLOOKUP($B40,'Class. Personale'!$B:$I,6,))</f>
        <v>AB</v>
      </c>
      <c r="H40" s="47" t="str">
        <f>IF($B40="","",VLOOKUP($B40,'Class. Personale'!$B:$I,7,))</f>
        <v>V</v>
      </c>
      <c r="I40" s="43">
        <v>2.98</v>
      </c>
      <c r="K40" s="32">
        <v>963</v>
      </c>
    </row>
    <row r="41" spans="1:30" x14ac:dyDescent="0.15">
      <c r="A41" s="47">
        <v>39</v>
      </c>
      <c r="B41" s="32">
        <v>3004</v>
      </c>
      <c r="C41" s="49" t="str">
        <f>IF($B41="","",VLOOKUP($B41,'Class. Personale'!$B:$I,2,))</f>
        <v>MILANI</v>
      </c>
      <c r="D41" s="49" t="str">
        <f>IF($B41="","",VLOOKUP($B41,'Class. Personale'!$B:$I,3,))</f>
        <v>MARGOT  MARIAM</v>
      </c>
      <c r="E41" s="53" t="str">
        <f t="shared" si="1"/>
        <v>MILANIMARGOT  MARIAM</v>
      </c>
      <c r="F41" s="47" t="str">
        <f>IF($B41="","",VLOOKUP($B41,'Class. Personale'!$B:$I,5,))</f>
        <v>DEA</v>
      </c>
      <c r="G41" s="47" t="str">
        <f>IF($B41="","",VLOOKUP($B41,'Class. Personale'!$B:$I,6,))</f>
        <v>LIB</v>
      </c>
      <c r="H41" s="47" t="str">
        <f>IF($B41="","",VLOOKUP($B41,'Class. Personale'!$B:$I,7,))</f>
        <v>V</v>
      </c>
      <c r="I41" s="43">
        <v>2.96</v>
      </c>
      <c r="K41" s="32">
        <v>962</v>
      </c>
    </row>
    <row r="42" spans="1:30" x14ac:dyDescent="0.15">
      <c r="A42" s="47">
        <v>40</v>
      </c>
      <c r="B42" s="32">
        <v>3010</v>
      </c>
      <c r="C42" s="49" t="str">
        <f>IF($B42="","",VLOOKUP($B42,'Class. Personale'!$B:$I,2,))</f>
        <v xml:space="preserve">CORNETTI </v>
      </c>
      <c r="D42" s="49" t="str">
        <f>IF($B42="","",VLOOKUP($B42,'Class. Personale'!$B:$I,3,))</f>
        <v>ELEONORA</v>
      </c>
      <c r="E42" s="53" t="str">
        <f t="shared" si="1"/>
        <v>CORNETTI ELEONORA</v>
      </c>
      <c r="F42" s="47" t="str">
        <f>IF($B42="","",VLOOKUP($B42,'Class. Personale'!$B:$I,5,))</f>
        <v>DCO</v>
      </c>
      <c r="G42" s="47" t="str">
        <f>IF($B42="","",VLOOKUP($B42,'Class. Personale'!$B:$I,6,))</f>
        <v>DCO</v>
      </c>
      <c r="H42" s="47" t="str">
        <f>IF($B42="","",VLOOKUP($B42,'Class. Personale'!$B:$I,7,))</f>
        <v>V</v>
      </c>
      <c r="I42" s="43">
        <v>2.94</v>
      </c>
      <c r="K42" s="32">
        <v>961</v>
      </c>
    </row>
    <row r="43" spans="1:30" x14ac:dyDescent="0.15">
      <c r="A43" s="47">
        <v>41</v>
      </c>
      <c r="B43" s="32">
        <v>3066</v>
      </c>
      <c r="C43" s="49" t="str">
        <f>IF($B43="","",VLOOKUP($B43,'Class. Personale'!$B:$I,2,))</f>
        <v>MASSA</v>
      </c>
      <c r="D43" s="49" t="str">
        <f>IF($B43="","",VLOOKUP($B43,'Class. Personale'!$B:$I,3,))</f>
        <v>MATILDE</v>
      </c>
      <c r="E43" s="53" t="str">
        <f t="shared" si="1"/>
        <v>MASSAMATILDE</v>
      </c>
      <c r="F43" s="47" t="str">
        <f>IF($B43="","",VLOOKUP($B43,'Class. Personale'!$B:$I,5,))</f>
        <v>RAM</v>
      </c>
      <c r="G43" s="47" t="str">
        <f>IF($B43="","",VLOOKUP($B43,'Class. Personale'!$B:$I,6,))</f>
        <v>AB</v>
      </c>
      <c r="H43" s="47" t="str">
        <f>IF($B43="","",VLOOKUP($B43,'Class. Personale'!$B:$I,7,))</f>
        <v>V</v>
      </c>
      <c r="I43" s="43">
        <v>2.9</v>
      </c>
      <c r="K43" s="32">
        <v>960</v>
      </c>
    </row>
    <row r="44" spans="1:30" x14ac:dyDescent="0.15">
      <c r="A44" s="47">
        <v>42</v>
      </c>
      <c r="B44" s="32">
        <v>3045</v>
      </c>
      <c r="C44" s="49" t="str">
        <f>IF($B44="","",VLOOKUP($B44,'Class. Personale'!$B:$I,2,))</f>
        <v>GATTI</v>
      </c>
      <c r="D44" s="49" t="str">
        <f>IF($B44="","",VLOOKUP($B44,'Class. Personale'!$B:$I,3,))</f>
        <v>IRENE</v>
      </c>
      <c r="E44" s="53" t="str">
        <f t="shared" si="1"/>
        <v>GATTIIRENE</v>
      </c>
      <c r="F44" s="47" t="str">
        <f>IF($B44="","",VLOOKUP($B44,'Class. Personale'!$B:$I,5,))</f>
        <v>VID</v>
      </c>
      <c r="G44" s="47" t="s">
        <v>10</v>
      </c>
      <c r="H44" s="47" t="str">
        <f>IF($B44="","",VLOOKUP($B44,'Class. Personale'!$B:$I,7,))</f>
        <v>V</v>
      </c>
      <c r="I44" s="43">
        <v>2.8</v>
      </c>
      <c r="K44" s="32">
        <v>959</v>
      </c>
    </row>
    <row r="45" spans="1:30" x14ac:dyDescent="0.15">
      <c r="A45" s="47">
        <v>43</v>
      </c>
      <c r="B45" s="32">
        <v>3072</v>
      </c>
      <c r="C45" s="49" t="str">
        <f>IF($B45="","",VLOOKUP($B45,'Class. Personale'!$B:$I,2,))</f>
        <v>TRUNGADI</v>
      </c>
      <c r="D45" s="49" t="str">
        <f>IF($B45="","",VLOOKUP($B45,'Class. Personale'!$B:$I,3,))</f>
        <v>AMELIA</v>
      </c>
      <c r="E45" s="53" t="str">
        <f t="shared" si="1"/>
        <v>TRUNGADIAMELIA</v>
      </c>
      <c r="F45" s="47" t="str">
        <f>IF($B45="","",VLOOKUP($B45,'Class. Personale'!$B:$I,5,))</f>
        <v>RAM</v>
      </c>
      <c r="G45" s="47" t="str">
        <f>IF($B45="","",VLOOKUP($B45,'Class. Personale'!$B:$I,6,))</f>
        <v>AB</v>
      </c>
      <c r="H45" s="47" t="str">
        <f>IF($B45="","",VLOOKUP($B45,'Class. Personale'!$B:$I,7,))</f>
        <v>V</v>
      </c>
      <c r="I45" s="43">
        <v>2.8</v>
      </c>
      <c r="K45" s="32">
        <v>958</v>
      </c>
    </row>
    <row r="46" spans="1:30" x14ac:dyDescent="0.15">
      <c r="A46" s="47">
        <v>44</v>
      </c>
      <c r="B46" s="32">
        <v>3017</v>
      </c>
      <c r="C46" s="49" t="s">
        <v>62</v>
      </c>
      <c r="D46" s="49" t="str">
        <f>IF($B46="","",VLOOKUP($B46,'Class. Personale'!$B:$I,3,))</f>
        <v>AMARANTA LUZ</v>
      </c>
      <c r="E46" s="53"/>
      <c r="F46" s="47" t="str">
        <f>IF($B46="","",VLOOKUP($B46,'Class. Personale'!$B:$I,5,))</f>
        <v>GAM</v>
      </c>
      <c r="G46" s="47" t="str">
        <f>IF($B46="","",VLOOKUP($B46,'Class. Personale'!$B:$I,6,))</f>
        <v>ICG</v>
      </c>
      <c r="H46" s="47" t="str">
        <f>IF($B46="","",VLOOKUP($B46,'Class. Personale'!$B:$I,7,))</f>
        <v>V</v>
      </c>
      <c r="I46" s="43">
        <v>2.8</v>
      </c>
      <c r="K46" s="32">
        <v>957</v>
      </c>
    </row>
    <row r="47" spans="1:30" x14ac:dyDescent="0.15">
      <c r="A47" s="47">
        <v>45</v>
      </c>
      <c r="B47" s="32">
        <v>3032</v>
      </c>
      <c r="C47" s="49" t="str">
        <f>IF($B47="","",VLOOKUP($B47,'Class. Personale'!$B:$I,2,))</f>
        <v>ELZAAFARANI</v>
      </c>
      <c r="D47" s="49" t="str">
        <f>IF($B47="","",VLOOKUP($B47,'Class. Personale'!$B:$I,3,))</f>
        <v>MALK HANI AHMED MOHAMED</v>
      </c>
      <c r="E47" s="53" t="str">
        <f t="shared" ref="E47:E66" si="24">CONCATENATE(C47,D47)</f>
        <v>ELZAAFARANIMALK HANI AHMED MOHAMED</v>
      </c>
      <c r="F47" s="47" t="str">
        <f>IF($B47="","",VLOOKUP($B47,'Class. Personale'!$B:$I,5,))</f>
        <v>MAR</v>
      </c>
      <c r="G47" s="47" t="str">
        <f>IF($B47="","",VLOOKUP($B47,'Class. Personale'!$B:$I,6,))</f>
        <v>VV</v>
      </c>
      <c r="H47" s="47" t="str">
        <f>IF($B47="","",VLOOKUP($B47,'Class. Personale'!$B:$I,7,))</f>
        <v>V</v>
      </c>
      <c r="I47" s="43">
        <v>2.76</v>
      </c>
      <c r="K47" s="32">
        <v>956</v>
      </c>
    </row>
    <row r="48" spans="1:30" x14ac:dyDescent="0.15">
      <c r="A48" s="47">
        <v>46</v>
      </c>
      <c r="B48" s="32">
        <v>3002</v>
      </c>
      <c r="C48" s="49" t="str">
        <f>IF($B48="","",VLOOKUP($B48,'Class. Personale'!$B:$I,2,))</f>
        <v>RIFICI</v>
      </c>
      <c r="D48" s="49" t="str">
        <f>IF($B48="","",VLOOKUP($B48,'Class. Personale'!$B:$I,3,))</f>
        <v>LINDA</v>
      </c>
      <c r="E48" s="53" t="str">
        <f t="shared" si="24"/>
        <v>RIFICILINDA</v>
      </c>
      <c r="F48" s="47" t="str">
        <f>IF($B48="","",VLOOKUP($B48,'Class. Personale'!$B:$I,5,))</f>
        <v>DEA</v>
      </c>
      <c r="G48" s="47" t="str">
        <f>IF($B48="","",VLOOKUP($B48,'Class. Personale'!$B:$I,6,))</f>
        <v>LIB</v>
      </c>
      <c r="H48" s="47" t="str">
        <f>IF($B48="","",VLOOKUP($B48,'Class. Personale'!$B:$I,7,))</f>
        <v>V</v>
      </c>
      <c r="I48" s="44">
        <v>2.68</v>
      </c>
      <c r="K48" s="32">
        <v>955</v>
      </c>
    </row>
    <row r="49" spans="1:11" x14ac:dyDescent="0.15">
      <c r="A49" s="47">
        <v>47</v>
      </c>
      <c r="B49" s="32">
        <v>3001</v>
      </c>
      <c r="C49" s="49" t="str">
        <f>IF($B49="","",VLOOKUP($B49,'Class. Personale'!$B:$I,2,))</f>
        <v>BADIU</v>
      </c>
      <c r="D49" s="49" t="str">
        <f>IF($B49="","",VLOOKUP($B49,'Class. Personale'!$B:$I,3,))</f>
        <v>MARIA</v>
      </c>
      <c r="E49" s="53" t="str">
        <f t="shared" si="24"/>
        <v>BADIUMARIA</v>
      </c>
      <c r="F49" s="47" t="str">
        <f>IF($B49="","",VLOOKUP($B49,'Class. Personale'!$B:$I,5,))</f>
        <v>DEA</v>
      </c>
      <c r="G49" s="47" t="str">
        <f>IF($B49="","",VLOOKUP($B49,'Class. Personale'!$B:$I,6,))</f>
        <v>LIB</v>
      </c>
      <c r="H49" s="47" t="str">
        <f>IF($B49="","",VLOOKUP($B49,'Class. Personale'!$B:$I,7,))</f>
        <v>V</v>
      </c>
      <c r="I49" s="43">
        <v>2.66</v>
      </c>
      <c r="K49" s="32">
        <v>954</v>
      </c>
    </row>
    <row r="50" spans="1:11" x14ac:dyDescent="0.15">
      <c r="A50" s="47">
        <v>48</v>
      </c>
      <c r="B50" s="32">
        <v>3040</v>
      </c>
      <c r="C50" s="49" t="str">
        <f>IF($B50="","",VLOOKUP($B50,'Class. Personale'!$B:$I,2,))</f>
        <v xml:space="preserve">ELSAYED </v>
      </c>
      <c r="D50" s="49" t="str">
        <f>IF($B50="","",VLOOKUP($B50,'Class. Personale'!$B:$I,3,))</f>
        <v>ZAHRA AHMED ABDELHAMED MOHAMED</v>
      </c>
      <c r="E50" s="53" t="str">
        <f t="shared" si="24"/>
        <v>ELSAYED ZAHRA AHMED ABDELHAMED MOHAMED</v>
      </c>
      <c r="F50" s="47" t="str">
        <f>IF($B50="","",VLOOKUP($B50,'Class. Personale'!$B:$I,5,))</f>
        <v>RIC</v>
      </c>
      <c r="G50" s="47" t="s">
        <v>10</v>
      </c>
      <c r="H50" s="47" t="str">
        <f>IF($B50="","",VLOOKUP($B50,'Class. Personale'!$B:$I,7,))</f>
        <v>V</v>
      </c>
      <c r="I50" s="44">
        <v>2.57</v>
      </c>
      <c r="K50" s="32">
        <v>953</v>
      </c>
    </row>
    <row r="51" spans="1:11" x14ac:dyDescent="0.15">
      <c r="A51" s="47">
        <v>49</v>
      </c>
      <c r="C51" s="49" t="s">
        <v>695</v>
      </c>
      <c r="D51" s="49" t="s">
        <v>536</v>
      </c>
      <c r="E51" s="53" t="str">
        <f t="shared" si="24"/>
        <v>BONDIAMELIA</v>
      </c>
      <c r="F51" s="47" t="str">
        <f>IF($B51="","",VLOOKUP($B51,'Class. Personale'!$B:$I,5,))</f>
        <v/>
      </c>
      <c r="G51" s="47" t="str">
        <f>IF($B51="","",VLOOKUP($B51,'Class. Personale'!$B:$I,6,))</f>
        <v/>
      </c>
      <c r="H51" s="47" t="s">
        <v>183</v>
      </c>
      <c r="I51" s="43">
        <v>2.48</v>
      </c>
      <c r="K51" s="32">
        <v>952</v>
      </c>
    </row>
    <row r="52" spans="1:11" x14ac:dyDescent="0.15">
      <c r="A52" s="47">
        <v>50</v>
      </c>
      <c r="B52" s="32">
        <v>3070</v>
      </c>
      <c r="C52" s="49" t="str">
        <f>IF($B52="","",VLOOKUP($B52,'Class. Personale'!$B:$I,2,))</f>
        <v>CALAMELLI</v>
      </c>
      <c r="D52" s="49" t="str">
        <f>IF($B52="","",VLOOKUP($B52,'Class. Personale'!$B:$I,3,))</f>
        <v>GIORGIA</v>
      </c>
      <c r="E52" s="53" t="str">
        <f t="shared" si="24"/>
        <v>CALAMELLIGIORGIA</v>
      </c>
      <c r="F52" s="47" t="str">
        <f>IF($B52="","",VLOOKUP($B52,'Class. Personale'!$B:$I,5,))</f>
        <v>RAM</v>
      </c>
      <c r="G52" s="47" t="str">
        <f>IF($B52="","",VLOOKUP($B52,'Class. Personale'!$B:$I,6,))</f>
        <v>AB</v>
      </c>
      <c r="H52" s="47" t="str">
        <f>IF($B52="","",VLOOKUP($B52,'Class. Personale'!$B:$I,7,))</f>
        <v>V</v>
      </c>
      <c r="I52" s="43">
        <v>2.4</v>
      </c>
      <c r="K52" s="32">
        <v>951</v>
      </c>
    </row>
    <row r="53" spans="1:11" x14ac:dyDescent="0.15">
      <c r="A53" s="47">
        <v>51</v>
      </c>
      <c r="B53" s="32">
        <v>3076</v>
      </c>
      <c r="C53" s="49" t="str">
        <f>IF($B53="","",VLOOKUP($B53,'Class. Personale'!$B:$I,2,))</f>
        <v>MANTEGAZZA</v>
      </c>
      <c r="D53" s="49" t="str">
        <f>IF($B53="","",VLOOKUP($B53,'Class. Personale'!$B:$I,3,))</f>
        <v>MAYA</v>
      </c>
      <c r="E53" s="53" t="str">
        <f t="shared" si="24"/>
        <v>MANTEGAZZAMAYA</v>
      </c>
      <c r="F53" s="47" t="str">
        <f>IF($B53="","",VLOOKUP($B53,'Class. Personale'!$B:$I,5,))</f>
        <v>RAM</v>
      </c>
      <c r="G53" s="47" t="str">
        <f>IF($B53="","",VLOOKUP($B53,'Class. Personale'!$B:$I,6,))</f>
        <v>AB</v>
      </c>
      <c r="H53" s="47" t="str">
        <f>IF($B53="","",VLOOKUP($B53,'Class. Personale'!$B:$I,7,))</f>
        <v>V</v>
      </c>
      <c r="I53" s="43">
        <v>2.3199999999999998</v>
      </c>
      <c r="K53" s="32">
        <v>950</v>
      </c>
    </row>
    <row r="54" spans="1:11" x14ac:dyDescent="0.15">
      <c r="A54" s="47">
        <v>52</v>
      </c>
      <c r="B54" s="32">
        <v>3033</v>
      </c>
      <c r="C54" s="49" t="str">
        <f>IF($B54="","",VLOOKUP($B54,'Class. Personale'!$B:$I,2,))</f>
        <v>BAPPRY</v>
      </c>
      <c r="D54" s="49" t="str">
        <f>IF($B54="","",VLOOKUP($B54,'Class. Personale'!$B:$I,3,))</f>
        <v>JANNATI</v>
      </c>
      <c r="E54" s="53" t="str">
        <f t="shared" si="24"/>
        <v>BAPPRYJANNATI</v>
      </c>
      <c r="F54" s="47" t="str">
        <f>IF($B54="","",VLOOKUP($B54,'Class. Personale'!$B:$I,5,))</f>
        <v>RMA</v>
      </c>
      <c r="G54" s="47" t="str">
        <f>IF($B54="","",VLOOKUP($B54,'Class. Personale'!$B:$I,6,))</f>
        <v>VV</v>
      </c>
      <c r="H54" s="47" t="str">
        <f>IF($B54="","",VLOOKUP($B54,'Class. Personale'!$B:$I,7,))</f>
        <v>V</v>
      </c>
      <c r="I54" s="43">
        <v>2.21</v>
      </c>
      <c r="K54" s="32">
        <v>949</v>
      </c>
    </row>
    <row r="55" spans="1:11" x14ac:dyDescent="0.15">
      <c r="A55" s="47">
        <v>53</v>
      </c>
      <c r="B55" s="32">
        <v>3027</v>
      </c>
      <c r="C55" s="49" t="str">
        <f>IF($B55="","",VLOOKUP($B55,'Class. Personale'!$B:$I,2,))</f>
        <v>AHMED</v>
      </c>
      <c r="D55" s="49" t="str">
        <f>IF($B55="","",VLOOKUP($B55,'Class. Personale'!$B:$I,3,))</f>
        <v>SAMA MOHAMED ABDELFATTAH SHEHATA</v>
      </c>
      <c r="E55" s="53" t="str">
        <f t="shared" si="24"/>
        <v>AHMEDSAMA MOHAMED ABDELFATTAH SHEHATA</v>
      </c>
      <c r="F55" s="47" t="str">
        <f>IF($B55="","",VLOOKUP($B55,'Class. Personale'!$B:$I,5,))</f>
        <v>DON</v>
      </c>
      <c r="G55" s="47" t="str">
        <f>IF($B55="","",VLOOKUP($B55,'Class. Personale'!$B:$I,6,))</f>
        <v>VV</v>
      </c>
      <c r="H55" s="47" t="str">
        <f>IF($B55="","",VLOOKUP($B55,'Class. Personale'!$B:$I,7,))</f>
        <v>V</v>
      </c>
      <c r="I55" s="44">
        <v>2.15</v>
      </c>
      <c r="K55" s="32">
        <v>948</v>
      </c>
    </row>
    <row r="56" spans="1:11" x14ac:dyDescent="0.15">
      <c r="A56" s="47">
        <v>54</v>
      </c>
      <c r="C56" s="49" t="s">
        <v>696</v>
      </c>
      <c r="D56" s="49" t="s">
        <v>279</v>
      </c>
      <c r="E56" s="53" t="str">
        <f t="shared" si="24"/>
        <v>MANGIAROTTIEMMA</v>
      </c>
      <c r="F56" s="47" t="str">
        <f>IF($B56="","",VLOOKUP($B56,'Class. Personale'!$B:$I,5,))</f>
        <v/>
      </c>
      <c r="G56" s="47" t="str">
        <f>IF($B56="","",VLOOKUP($B56,'Class. Personale'!$B:$I,6,))</f>
        <v/>
      </c>
      <c r="H56" s="47" t="s">
        <v>183</v>
      </c>
      <c r="I56" s="44">
        <v>2</v>
      </c>
      <c r="K56" s="32">
        <v>947</v>
      </c>
    </row>
    <row r="57" spans="1:11" x14ac:dyDescent="0.15">
      <c r="A57" s="47">
        <v>55</v>
      </c>
      <c r="B57" s="32">
        <v>3008</v>
      </c>
      <c r="C57" s="49" t="str">
        <f>IF($B57="","",VLOOKUP($B57,'Class. Personale'!$B:$I,2,))</f>
        <v>MOHAMED</v>
      </c>
      <c r="D57" s="49" t="str">
        <f>IF($B57="","",VLOOKUP($B57,'Class. Personale'!$B:$I,3,))</f>
        <v>MARYAM  HAMDY</v>
      </c>
      <c r="E57" s="53" t="str">
        <f t="shared" si="24"/>
        <v>MOHAMEDMARYAM  HAMDY</v>
      </c>
      <c r="F57" s="47" t="str">
        <f>IF($B57="","",VLOOKUP($B57,'Class. Personale'!$B:$I,5,))</f>
        <v>DEA</v>
      </c>
      <c r="G57" s="47" t="str">
        <f>IF($B57="","",VLOOKUP($B57,'Class. Personale'!$B:$I,6,))</f>
        <v>LIB</v>
      </c>
      <c r="H57" s="47" t="str">
        <f>IF($B57="","",VLOOKUP($B57,'Class. Personale'!$B:$I,7,))</f>
        <v>V</v>
      </c>
      <c r="I57" s="43">
        <v>0</v>
      </c>
      <c r="K57" s="32">
        <v>946</v>
      </c>
    </row>
    <row r="58" spans="1:11" x14ac:dyDescent="0.15">
      <c r="A58" s="47">
        <v>56</v>
      </c>
      <c r="B58" s="32">
        <v>3009</v>
      </c>
      <c r="C58" s="49" t="str">
        <f>IF($B58="","",VLOOKUP($B58,'Class. Personale'!$B:$I,2,))</f>
        <v>SGROI</v>
      </c>
      <c r="D58" s="49" t="str">
        <f>IF($B58="","",VLOOKUP($B58,'Class. Personale'!$B:$I,3,))</f>
        <v>LISA</v>
      </c>
      <c r="E58" s="53" t="str">
        <f t="shared" si="24"/>
        <v>SGROILISA</v>
      </c>
      <c r="F58" s="47" t="str">
        <f>IF($B58="","",VLOOKUP($B58,'Class. Personale'!$B:$I,5,))</f>
        <v>DEA</v>
      </c>
      <c r="G58" s="47" t="str">
        <f>IF($B58="","",VLOOKUP($B58,'Class. Personale'!$B:$I,6,))</f>
        <v>LIB</v>
      </c>
      <c r="H58" s="47" t="str">
        <f>IF($B58="","",VLOOKUP($B58,'Class. Personale'!$B:$I,7,))</f>
        <v>V</v>
      </c>
      <c r="I58" s="43">
        <v>0</v>
      </c>
      <c r="K58" s="32">
        <v>945</v>
      </c>
    </row>
    <row r="59" spans="1:11" x14ac:dyDescent="0.15">
      <c r="A59" s="47">
        <v>57</v>
      </c>
      <c r="C59" s="49" t="str">
        <f>IF($B59="","",VLOOKUP($B59,'Class. Personale'!$B:$I,2,))</f>
        <v/>
      </c>
      <c r="D59" s="49" t="str">
        <f>IF($B59="","",VLOOKUP($B59,'Class. Personale'!$B:$I,3,))</f>
        <v/>
      </c>
      <c r="E59" s="53" t="str">
        <f t="shared" si="24"/>
        <v/>
      </c>
      <c r="F59" s="47" t="str">
        <f>IF($B59="","",VLOOKUP($B59,'Class. Personale'!$B:$I,5,))</f>
        <v/>
      </c>
      <c r="G59" s="47" t="str">
        <f>IF($B59="","",VLOOKUP($B59,'Class. Personale'!$B:$I,6,))</f>
        <v/>
      </c>
      <c r="H59" s="47" t="str">
        <f>IF($B59="","",VLOOKUP($B59,'Class. Personale'!$B:$I,7,))</f>
        <v/>
      </c>
      <c r="K59" s="32">
        <v>944</v>
      </c>
    </row>
    <row r="60" spans="1:11" x14ac:dyDescent="0.15">
      <c r="A60" s="47">
        <v>58</v>
      </c>
      <c r="C60" s="49" t="str">
        <f>IF($B60="","",VLOOKUP($B60,'Class. Personale'!$B:$I,2,))</f>
        <v/>
      </c>
      <c r="D60" s="49" t="str">
        <f>IF($B60="","",VLOOKUP($B60,'Class. Personale'!$B:$I,3,))</f>
        <v/>
      </c>
      <c r="E60" s="53" t="str">
        <f t="shared" si="24"/>
        <v/>
      </c>
      <c r="F60" s="47" t="str">
        <f>IF($B60="","",VLOOKUP($B60,'Class. Personale'!$B:$I,5,))</f>
        <v/>
      </c>
      <c r="G60" s="47" t="str">
        <f>IF($B60="","",VLOOKUP($B60,'Class. Personale'!$B:$I,6,))</f>
        <v/>
      </c>
      <c r="H60" s="47" t="str">
        <f>IF($B60="","",VLOOKUP($B60,'Class. Personale'!$B:$I,7,))</f>
        <v/>
      </c>
      <c r="I60" s="44"/>
      <c r="K60" s="32">
        <v>943</v>
      </c>
    </row>
    <row r="61" spans="1:11" x14ac:dyDescent="0.15">
      <c r="A61" s="47">
        <v>59</v>
      </c>
      <c r="C61" s="49" t="str">
        <f>IF($B61="","",VLOOKUP($B61,'Class. Personale'!$B:$I,2,))</f>
        <v/>
      </c>
      <c r="D61" s="49" t="str">
        <f>IF($B61="","",VLOOKUP($B61,'Class. Personale'!$B:$I,3,))</f>
        <v/>
      </c>
      <c r="E61" s="53" t="str">
        <f t="shared" si="24"/>
        <v/>
      </c>
      <c r="F61" s="47" t="str">
        <f>IF($B61="","",VLOOKUP($B61,'Class. Personale'!$B:$I,5,))</f>
        <v/>
      </c>
      <c r="G61" s="47" t="str">
        <f>IF($B61="","",VLOOKUP($B61,'Class. Personale'!$B:$I,6,))</f>
        <v/>
      </c>
      <c r="H61" s="47" t="str">
        <f>IF($B61="","",VLOOKUP($B61,'Class. Personale'!$B:$I,7,))</f>
        <v/>
      </c>
      <c r="K61" s="32">
        <v>942</v>
      </c>
    </row>
    <row r="62" spans="1:11" x14ac:dyDescent="0.15">
      <c r="A62" s="47">
        <v>60</v>
      </c>
      <c r="C62" s="49" t="str">
        <f>IF($B62="","",VLOOKUP($B62,'Class. Personale'!$B:$I,2,))</f>
        <v/>
      </c>
      <c r="D62" s="49" t="str">
        <f>IF($B62="","",VLOOKUP($B62,'Class. Personale'!$B:$I,3,))</f>
        <v/>
      </c>
      <c r="E62" s="53" t="str">
        <f t="shared" si="24"/>
        <v/>
      </c>
      <c r="F62" s="47" t="str">
        <f>IF($B62="","",VLOOKUP($B62,'Class. Personale'!$B:$I,5,))</f>
        <v/>
      </c>
      <c r="G62" s="47" t="str">
        <f>IF($B62="","",VLOOKUP($B62,'Class. Personale'!$B:$I,6,))</f>
        <v/>
      </c>
      <c r="H62" s="47" t="str">
        <f>IF($B62="","",VLOOKUP($B62,'Class. Personale'!$B:$I,7,))</f>
        <v/>
      </c>
      <c r="I62" s="44"/>
      <c r="K62" s="32">
        <v>941</v>
      </c>
    </row>
    <row r="63" spans="1:11" x14ac:dyDescent="0.15">
      <c r="A63" s="47">
        <v>61</v>
      </c>
      <c r="C63" s="49" t="str">
        <f>IF($B63="","",VLOOKUP($B63,'Class. Personale'!$B:$I,2,))</f>
        <v/>
      </c>
      <c r="D63" s="49" t="str">
        <f>IF($B63="","",VLOOKUP($B63,'Class. Personale'!$B:$I,3,))</f>
        <v/>
      </c>
      <c r="E63" s="53" t="str">
        <f t="shared" si="24"/>
        <v/>
      </c>
      <c r="F63" s="47" t="str">
        <f>IF($B63="","",VLOOKUP($B63,'Class. Personale'!$B:$I,5,))</f>
        <v/>
      </c>
      <c r="G63" s="47" t="str">
        <f>IF($B63="","",VLOOKUP($B63,'Class. Personale'!$B:$I,6,))</f>
        <v/>
      </c>
      <c r="H63" s="47" t="str">
        <f>IF($B63="","",VLOOKUP($B63,'Class. Personale'!$B:$I,7,))</f>
        <v/>
      </c>
      <c r="I63" s="44"/>
      <c r="K63" s="32">
        <v>940</v>
      </c>
    </row>
    <row r="64" spans="1:11" x14ac:dyDescent="0.15">
      <c r="A64" s="47">
        <v>62</v>
      </c>
      <c r="C64" s="49" t="str">
        <f>IF($B64="","",VLOOKUP($B64,'Class. Personale'!$B:$I,2,))</f>
        <v/>
      </c>
      <c r="D64" s="49" t="str">
        <f>IF($B64="","",VLOOKUP($B64,'Class. Personale'!$B:$I,3,))</f>
        <v/>
      </c>
      <c r="E64" s="53" t="str">
        <f t="shared" si="24"/>
        <v/>
      </c>
      <c r="F64" s="47" t="str">
        <f>IF($B64="","",VLOOKUP($B64,'Class. Personale'!$B:$I,5,))</f>
        <v/>
      </c>
      <c r="G64" s="47" t="str">
        <f>IF($B64="","",VLOOKUP($B64,'Class. Personale'!$B:$I,6,))</f>
        <v/>
      </c>
      <c r="H64" s="47" t="str">
        <f>IF($B64="","",VLOOKUP($B64,'Class. Personale'!$B:$I,7,))</f>
        <v/>
      </c>
      <c r="I64" s="45"/>
      <c r="K64" s="32">
        <v>939</v>
      </c>
    </row>
    <row r="65" spans="1:11" x14ac:dyDescent="0.15">
      <c r="A65" s="47">
        <v>63</v>
      </c>
      <c r="C65" s="49" t="str">
        <f>IF($B65="","",VLOOKUP($B65,'Class. Personale'!$B:$I,2,))</f>
        <v/>
      </c>
      <c r="D65" s="49" t="str">
        <f>IF($B65="","",VLOOKUP($B65,'Class. Personale'!$B:$I,3,))</f>
        <v/>
      </c>
      <c r="E65" s="53" t="str">
        <f t="shared" si="24"/>
        <v/>
      </c>
      <c r="F65" s="47" t="str">
        <f>IF($B65="","",VLOOKUP($B65,'Class. Personale'!$B:$I,5,))</f>
        <v/>
      </c>
      <c r="G65" s="47" t="str">
        <f>IF($B65="","",VLOOKUP($B65,'Class. Personale'!$B:$I,6,))</f>
        <v/>
      </c>
      <c r="H65" s="47" t="str">
        <f>IF($B65="","",VLOOKUP($B65,'Class. Personale'!$B:$I,7,))</f>
        <v/>
      </c>
      <c r="I65" s="44"/>
      <c r="K65" s="32">
        <v>938</v>
      </c>
    </row>
    <row r="66" spans="1:11" x14ac:dyDescent="0.15">
      <c r="A66" s="47">
        <v>64</v>
      </c>
      <c r="C66" s="49" t="str">
        <f>IF($B66="","",VLOOKUP($B66,'Class. Personale'!$B:$I,2,))</f>
        <v/>
      </c>
      <c r="D66" s="49" t="str">
        <f>IF($B66="","",VLOOKUP($B66,'Class. Personale'!$B:$I,3,))</f>
        <v/>
      </c>
      <c r="E66" s="53" t="str">
        <f t="shared" si="24"/>
        <v/>
      </c>
      <c r="F66" s="47" t="str">
        <f>IF($B66="","",VLOOKUP($B66,'Class. Personale'!$B:$I,5,))</f>
        <v/>
      </c>
      <c r="G66" s="47" t="str">
        <f>IF($B66="","",VLOOKUP($B66,'Class. Personale'!$B:$I,6,))</f>
        <v/>
      </c>
      <c r="H66" s="47" t="str">
        <f>IF($B66="","",VLOOKUP($B66,'Class. Personale'!$B:$I,7,))</f>
        <v/>
      </c>
      <c r="K66" s="32">
        <v>937</v>
      </c>
    </row>
    <row r="67" spans="1:11" x14ac:dyDescent="0.15">
      <c r="A67" s="47">
        <v>65</v>
      </c>
      <c r="C67" s="49" t="str">
        <f>IF($B67="","",VLOOKUP($B67,'Class. Personale'!$B:$I,2,))</f>
        <v/>
      </c>
      <c r="D67" s="49" t="str">
        <f>IF($B67="","",VLOOKUP($B67,'Class. Personale'!$B:$I,3,))</f>
        <v/>
      </c>
      <c r="E67" s="53" t="str">
        <f t="shared" ref="E67:E130" si="25">CONCATENATE(C67,D67)</f>
        <v/>
      </c>
      <c r="F67" s="47" t="str">
        <f>IF($B67="","",VLOOKUP($B67,'Class. Personale'!$B:$I,5,))</f>
        <v/>
      </c>
      <c r="G67" s="47" t="str">
        <f>IF($B67="","",VLOOKUP($B67,'Class. Personale'!$B:$I,6,))</f>
        <v/>
      </c>
      <c r="H67" s="47" t="str">
        <f>IF($B67="","",VLOOKUP($B67,'Class. Personale'!$B:$I,7,))</f>
        <v/>
      </c>
      <c r="K67" s="32">
        <v>936</v>
      </c>
    </row>
    <row r="68" spans="1:11" x14ac:dyDescent="0.15">
      <c r="A68" s="47">
        <v>66</v>
      </c>
      <c r="C68" s="49" t="str">
        <f>IF($B68="","",VLOOKUP($B68,'Class. Personale'!$B:$I,2,))</f>
        <v/>
      </c>
      <c r="D68" s="49" t="str">
        <f>IF($B68="","",VLOOKUP($B68,'Class. Personale'!$B:$I,3,))</f>
        <v/>
      </c>
      <c r="E68" s="53" t="str">
        <f t="shared" si="25"/>
        <v/>
      </c>
      <c r="F68" s="47" t="str">
        <f>IF($B68="","",VLOOKUP($B68,'Class. Personale'!$B:$I,5,))</f>
        <v/>
      </c>
      <c r="G68" s="47" t="str">
        <f>IF($B68="","",VLOOKUP($B68,'Class. Personale'!$B:$I,6,))</f>
        <v/>
      </c>
      <c r="H68" s="47" t="str">
        <f>IF($B68="","",VLOOKUP($B68,'Class. Personale'!$B:$I,7,))</f>
        <v/>
      </c>
      <c r="K68" s="32">
        <v>935</v>
      </c>
    </row>
    <row r="69" spans="1:11" x14ac:dyDescent="0.15">
      <c r="A69" s="47">
        <v>67</v>
      </c>
      <c r="C69" s="49" t="str">
        <f>IF($B69="","",VLOOKUP($B69,'Class. Personale'!$B:$I,2,))</f>
        <v/>
      </c>
      <c r="D69" s="49" t="str">
        <f>IF($B69="","",VLOOKUP($B69,'Class. Personale'!$B:$I,3,))</f>
        <v/>
      </c>
      <c r="E69" s="53" t="str">
        <f t="shared" si="25"/>
        <v/>
      </c>
      <c r="F69" s="47" t="str">
        <f>IF($B69="","",VLOOKUP($B69,'Class. Personale'!$B:$I,5,))</f>
        <v/>
      </c>
      <c r="G69" s="47" t="str">
        <f>IF($B69="","",VLOOKUP($B69,'Class. Personale'!$B:$I,6,))</f>
        <v/>
      </c>
      <c r="H69" s="47" t="str">
        <f>IF($B69="","",VLOOKUP($B69,'Class. Personale'!$B:$I,7,))</f>
        <v/>
      </c>
      <c r="K69" s="32">
        <v>934</v>
      </c>
    </row>
    <row r="70" spans="1:11" x14ac:dyDescent="0.15">
      <c r="A70" s="47">
        <v>68</v>
      </c>
      <c r="C70" s="49" t="str">
        <f>IF($B70="","",VLOOKUP($B70,'Class. Personale'!$B:$I,2,))</f>
        <v/>
      </c>
      <c r="D70" s="49" t="str">
        <f>IF($B70="","",VLOOKUP($B70,'Class. Personale'!$B:$I,3,))</f>
        <v/>
      </c>
      <c r="E70" s="53" t="str">
        <f t="shared" si="25"/>
        <v/>
      </c>
      <c r="F70" s="47" t="str">
        <f>IF($B70="","",VLOOKUP($B70,'Class. Personale'!$B:$I,5,))</f>
        <v/>
      </c>
      <c r="G70" s="47" t="str">
        <f>IF($B70="","",VLOOKUP($B70,'Class. Personale'!$B:$I,6,))</f>
        <v/>
      </c>
      <c r="H70" s="47" t="str">
        <f>IF($B70="","",VLOOKUP($B70,'Class. Personale'!$B:$I,7,))</f>
        <v/>
      </c>
      <c r="K70" s="32">
        <v>933</v>
      </c>
    </row>
    <row r="71" spans="1:11" x14ac:dyDescent="0.15">
      <c r="A71" s="47">
        <v>69</v>
      </c>
      <c r="C71" s="49" t="str">
        <f>IF($B71="","",VLOOKUP($B71,'Class. Personale'!$B:$I,2,))</f>
        <v/>
      </c>
      <c r="D71" s="49" t="str">
        <f>IF($B71="","",VLOOKUP($B71,'Class. Personale'!$B:$I,3,))</f>
        <v/>
      </c>
      <c r="E71" s="53" t="str">
        <f t="shared" si="25"/>
        <v/>
      </c>
      <c r="F71" s="47" t="str">
        <f>IF($B71="","",VLOOKUP($B71,'Class. Personale'!$B:$I,5,))</f>
        <v/>
      </c>
      <c r="G71" s="47" t="str">
        <f>IF($B71="","",VLOOKUP($B71,'Class. Personale'!$B:$I,6,))</f>
        <v/>
      </c>
      <c r="H71" s="47" t="str">
        <f>IF($B71="","",VLOOKUP($B71,'Class. Personale'!$B:$I,7,))</f>
        <v/>
      </c>
      <c r="K71" s="32">
        <v>932</v>
      </c>
    </row>
    <row r="72" spans="1:11" x14ac:dyDescent="0.15">
      <c r="A72" s="47">
        <v>70</v>
      </c>
      <c r="C72" s="49" t="str">
        <f>IF($B72="","",VLOOKUP($B72,'Class. Personale'!$B:$I,2,))</f>
        <v/>
      </c>
      <c r="D72" s="49" t="str">
        <f>IF($B72="","",VLOOKUP($B72,'Class. Personale'!$B:$I,3,))</f>
        <v/>
      </c>
      <c r="E72" s="53" t="str">
        <f t="shared" si="25"/>
        <v/>
      </c>
      <c r="F72" s="47" t="str">
        <f>IF($B72="","",VLOOKUP($B72,'Class. Personale'!$B:$I,5,))</f>
        <v/>
      </c>
      <c r="G72" s="47" t="str">
        <f>IF($B72="","",VLOOKUP($B72,'Class. Personale'!$B:$I,6,))</f>
        <v/>
      </c>
      <c r="H72" s="47" t="str">
        <f>IF($B72="","",VLOOKUP($B72,'Class. Personale'!$B:$I,7,))</f>
        <v/>
      </c>
      <c r="K72" s="32">
        <v>931</v>
      </c>
    </row>
    <row r="73" spans="1:11" x14ac:dyDescent="0.15">
      <c r="A73" s="47">
        <v>71</v>
      </c>
      <c r="C73" s="49" t="str">
        <f>IF($B73="","",VLOOKUP($B73,'Class. Personale'!$B:$I,2,))</f>
        <v/>
      </c>
      <c r="D73" s="49" t="str">
        <f>IF($B73="","",VLOOKUP($B73,'Class. Personale'!$B:$I,3,))</f>
        <v/>
      </c>
      <c r="E73" s="53" t="str">
        <f t="shared" si="25"/>
        <v/>
      </c>
      <c r="F73" s="47" t="str">
        <f>IF($B73="","",VLOOKUP($B73,'Class. Personale'!$B:$I,5,))</f>
        <v/>
      </c>
      <c r="G73" s="47" t="str">
        <f>IF($B73="","",VLOOKUP($B73,'Class. Personale'!$B:$I,6,))</f>
        <v/>
      </c>
      <c r="H73" s="47" t="str">
        <f>IF($B73="","",VLOOKUP($B73,'Class. Personale'!$B:$I,7,))</f>
        <v/>
      </c>
      <c r="I73" s="44"/>
      <c r="K73" s="32">
        <v>930</v>
      </c>
    </row>
    <row r="74" spans="1:11" x14ac:dyDescent="0.15">
      <c r="A74" s="47">
        <v>72</v>
      </c>
      <c r="C74" s="49" t="str">
        <f>IF($B74="","",VLOOKUP($B74,'Class. Personale'!$B:$I,2,))</f>
        <v/>
      </c>
      <c r="D74" s="49" t="str">
        <f>IF($B74="","",VLOOKUP($B74,'Class. Personale'!$B:$I,3,))</f>
        <v/>
      </c>
      <c r="E74" s="53" t="str">
        <f t="shared" si="25"/>
        <v/>
      </c>
      <c r="F74" s="47" t="str">
        <f>IF($B74="","",VLOOKUP($B74,'Class. Personale'!$B:$I,5,))</f>
        <v/>
      </c>
      <c r="G74" s="47" t="str">
        <f>IF($B74="","",VLOOKUP($B74,'Class. Personale'!$B:$I,6,))</f>
        <v/>
      </c>
      <c r="H74" s="47" t="str">
        <f>IF($B74="","",VLOOKUP($B74,'Class. Personale'!$B:$I,7,))</f>
        <v/>
      </c>
      <c r="K74" s="32">
        <v>929</v>
      </c>
    </row>
    <row r="75" spans="1:11" x14ac:dyDescent="0.15">
      <c r="A75" s="47">
        <v>73</v>
      </c>
      <c r="C75" s="49" t="str">
        <f>IF($B75="","",VLOOKUP($B75,'Class. Personale'!$B:$I,2,))</f>
        <v/>
      </c>
      <c r="D75" s="49" t="str">
        <f>IF($B75="","",VLOOKUP($B75,'Class. Personale'!$B:$I,3,))</f>
        <v/>
      </c>
      <c r="E75" s="53" t="str">
        <f t="shared" si="25"/>
        <v/>
      </c>
      <c r="F75" s="47" t="str">
        <f>IF($B75="","",VLOOKUP($B75,'Class. Personale'!$B:$I,5,))</f>
        <v/>
      </c>
      <c r="G75" s="47" t="str">
        <f>IF($B75="","",VLOOKUP($B75,'Class. Personale'!$B:$I,6,))</f>
        <v/>
      </c>
      <c r="H75" s="47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49" t="str">
        <f>IF($B76="","",VLOOKUP($B76,'Class. Personale'!$B:$I,2,))</f>
        <v/>
      </c>
      <c r="D76" s="49" t="str">
        <f>IF($B76="","",VLOOKUP($B76,'Class. Personale'!$B:$I,3,))</f>
        <v/>
      </c>
      <c r="E76" s="53" t="str">
        <f t="shared" si="25"/>
        <v/>
      </c>
      <c r="F76" s="47" t="str">
        <f>IF($B76="","",VLOOKUP($B76,'Class. Personale'!$B:$I,5,))</f>
        <v/>
      </c>
      <c r="G76" s="47" t="str">
        <f>IF($B76="","",VLOOKUP($B76,'Class. Personale'!$B:$I,6,))</f>
        <v/>
      </c>
      <c r="H76" s="47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49" t="str">
        <f>IF($B77="","",VLOOKUP($B77,'Class. Personale'!$B:$I,2,))</f>
        <v/>
      </c>
      <c r="D77" s="49" t="str">
        <f>IF($B77="","",VLOOKUP($B77,'Class. Personale'!$B:$I,3,))</f>
        <v/>
      </c>
      <c r="E77" s="53" t="str">
        <f t="shared" si="25"/>
        <v/>
      </c>
      <c r="F77" s="47" t="str">
        <f>IF($B77="","",VLOOKUP($B77,'Class. Personale'!$B:$I,5,))</f>
        <v/>
      </c>
      <c r="G77" s="47" t="str">
        <f>IF($B77="","",VLOOKUP($B77,'Class. Personale'!$B:$I,6,))</f>
        <v/>
      </c>
      <c r="H77" s="47" t="str">
        <f>IF($B77="","",VLOOKUP($B77,'Class. Personale'!$B:$I,7,))</f>
        <v/>
      </c>
      <c r="I77" s="44"/>
      <c r="K77" s="32">
        <v>926</v>
      </c>
    </row>
    <row r="78" spans="1:11" x14ac:dyDescent="0.15">
      <c r="A78" s="47">
        <v>76</v>
      </c>
      <c r="C78" s="49" t="str">
        <f>IF($B78="","",VLOOKUP($B78,'Class. Personale'!$B:$I,2,))</f>
        <v/>
      </c>
      <c r="D78" s="49" t="str">
        <f>IF($B78="","",VLOOKUP($B78,'Class. Personale'!$B:$I,3,))</f>
        <v/>
      </c>
      <c r="E78" s="53" t="str">
        <f t="shared" si="25"/>
        <v/>
      </c>
      <c r="F78" s="47" t="str">
        <f>IF($B78="","",VLOOKUP($B78,'Class. Personale'!$B:$I,5,))</f>
        <v/>
      </c>
      <c r="G78" s="47" t="str">
        <f>IF($B78="","",VLOOKUP($B78,'Class. Personale'!$B:$I,6,))</f>
        <v/>
      </c>
      <c r="H78" s="47" t="str">
        <f>IF($B78="","",VLOOKUP($B78,'Class. Personale'!$B:$I,7,))</f>
        <v/>
      </c>
      <c r="I78" s="44"/>
      <c r="K78" s="32">
        <v>925</v>
      </c>
    </row>
    <row r="79" spans="1:11" x14ac:dyDescent="0.15">
      <c r="A79" s="47">
        <v>77</v>
      </c>
      <c r="C79" s="49" t="str">
        <f>IF($B79="","",VLOOKUP($B79,'Class. Personale'!$B:$I,2,))</f>
        <v/>
      </c>
      <c r="D79" s="49" t="str">
        <f>IF($B79="","",VLOOKUP($B79,'Class. Personale'!$B:$I,3,))</f>
        <v/>
      </c>
      <c r="E79" s="53" t="str">
        <f t="shared" si="25"/>
        <v/>
      </c>
      <c r="F79" s="47" t="str">
        <f>IF($B79="","",VLOOKUP($B79,'Class. Personale'!$B:$I,5,))</f>
        <v/>
      </c>
      <c r="G79" s="47" t="str">
        <f>IF($B79="","",VLOOKUP($B79,'Class. Personale'!$B:$I,6,))</f>
        <v/>
      </c>
      <c r="H79" s="47" t="str">
        <f>IF($B79="","",VLOOKUP($B79,'Class. Personale'!$B:$I,7,))</f>
        <v/>
      </c>
      <c r="I79" s="44"/>
      <c r="K79" s="32">
        <v>924</v>
      </c>
    </row>
    <row r="80" spans="1:11" x14ac:dyDescent="0.15">
      <c r="A80" s="47">
        <v>78</v>
      </c>
      <c r="C80" s="49" t="str">
        <f>IF($B80="","",VLOOKUP($B80,'Class. Personale'!$B:$I,2,))</f>
        <v/>
      </c>
      <c r="D80" s="49" t="str">
        <f>IF($B80="","",VLOOKUP($B80,'Class. Personale'!$B:$I,3,))</f>
        <v/>
      </c>
      <c r="E80" s="53" t="str">
        <f t="shared" si="25"/>
        <v/>
      </c>
      <c r="F80" s="47" t="str">
        <f>IF($B80="","",VLOOKUP($B80,'Class. Personale'!$B:$I,5,))</f>
        <v/>
      </c>
      <c r="G80" s="47" t="str">
        <f>IF($B80="","",VLOOKUP($B80,'Class. Personale'!$B:$I,6,))</f>
        <v/>
      </c>
      <c r="H80" s="47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49" t="str">
        <f>IF($B81="","",VLOOKUP($B81,'Class. Personale'!$B:$I,2,))</f>
        <v/>
      </c>
      <c r="D81" s="49" t="str">
        <f>IF($B81="","",VLOOKUP($B81,'Class. Personale'!$B:$I,3,))</f>
        <v/>
      </c>
      <c r="E81" s="53" t="str">
        <f t="shared" si="25"/>
        <v/>
      </c>
      <c r="F81" s="47" t="str">
        <f>IF($B81="","",VLOOKUP($B81,'Class. Personale'!$B:$I,5,))</f>
        <v/>
      </c>
      <c r="G81" s="47" t="str">
        <f>IF($B81="","",VLOOKUP($B81,'Class. Personale'!$B:$I,6,))</f>
        <v/>
      </c>
      <c r="H81" s="47" t="str">
        <f>IF($B81="","",VLOOKUP($B81,'Class. Personale'!$B:$I,7,))</f>
        <v/>
      </c>
      <c r="K81" s="32">
        <v>922</v>
      </c>
    </row>
    <row r="82" spans="1:11" x14ac:dyDescent="0.15">
      <c r="A82" s="47">
        <v>80</v>
      </c>
      <c r="C82" s="49" t="str">
        <f>IF($B82="","",VLOOKUP($B82,'Class. Personale'!$B:$I,2,))</f>
        <v/>
      </c>
      <c r="D82" s="49" t="str">
        <f>IF($B82="","",VLOOKUP($B82,'Class. Personale'!$B:$I,3,))</f>
        <v/>
      </c>
      <c r="E82" s="53" t="str">
        <f t="shared" si="25"/>
        <v/>
      </c>
      <c r="F82" s="47" t="str">
        <f>IF($B82="","",VLOOKUP($B82,'Class. Personale'!$B:$I,5,))</f>
        <v/>
      </c>
      <c r="G82" s="47" t="str">
        <f>IF($B82="","",VLOOKUP($B82,'Class. Personale'!$B:$I,6,))</f>
        <v/>
      </c>
      <c r="H82" s="47" t="str">
        <f>IF($B82="","",VLOOKUP($B82,'Class. Personale'!$B:$I,7,))</f>
        <v/>
      </c>
      <c r="K82" s="32">
        <v>921</v>
      </c>
    </row>
    <row r="83" spans="1:11" x14ac:dyDescent="0.15">
      <c r="A83" s="47">
        <v>81</v>
      </c>
      <c r="C83" s="49" t="str">
        <f>IF($B83="","",VLOOKUP($B83,'Class. Personale'!$B:$I,2,))</f>
        <v/>
      </c>
      <c r="D83" s="49" t="str">
        <f>IF($B83="","",VLOOKUP($B83,'Class. Personale'!$B:$I,3,))</f>
        <v/>
      </c>
      <c r="E83" s="53" t="str">
        <f t="shared" si="25"/>
        <v/>
      </c>
      <c r="F83" s="47" t="str">
        <f>IF($B83="","",VLOOKUP($B83,'Class. Personale'!$B:$I,5,))</f>
        <v/>
      </c>
      <c r="G83" s="47" t="str">
        <f>IF($B83="","",VLOOKUP($B83,'Class. Personale'!$B:$I,6,))</f>
        <v/>
      </c>
      <c r="H83" s="47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49" t="str">
        <f>IF($B84="","",VLOOKUP($B84,'Class. Personale'!$B:$I,2,))</f>
        <v/>
      </c>
      <c r="D84" s="49" t="str">
        <f>IF($B84="","",VLOOKUP($B84,'Class. Personale'!$B:$I,3,))</f>
        <v/>
      </c>
      <c r="E84" s="53" t="str">
        <f t="shared" si="25"/>
        <v/>
      </c>
      <c r="F84" s="47" t="str">
        <f>IF($B84="","",VLOOKUP($B84,'Class. Personale'!$B:$I,5,))</f>
        <v/>
      </c>
      <c r="G84" s="47" t="str">
        <f>IF($B84="","",VLOOKUP($B84,'Class. Personale'!$B:$I,6,))</f>
        <v/>
      </c>
      <c r="H84" s="47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49" t="str">
        <f>IF($B85="","",VLOOKUP($B85,'Class. Personale'!$B:$I,2,))</f>
        <v/>
      </c>
      <c r="D85" s="49" t="str">
        <f>IF($B85="","",VLOOKUP($B85,'Class. Personale'!$B:$I,3,))</f>
        <v/>
      </c>
      <c r="E85" s="53" t="str">
        <f t="shared" si="25"/>
        <v/>
      </c>
      <c r="F85" s="47" t="str">
        <f>IF($B85="","",VLOOKUP($B85,'Class. Personale'!$B:$I,5,))</f>
        <v/>
      </c>
      <c r="G85" s="47" t="str">
        <f>IF($B85="","",VLOOKUP($B85,'Class. Personale'!$B:$I,6,))</f>
        <v/>
      </c>
      <c r="H85" s="47" t="str">
        <f>IF($B85="","",VLOOKUP($B85,'Class. Personale'!$B:$I,7,))</f>
        <v/>
      </c>
      <c r="K85" s="32">
        <v>918</v>
      </c>
    </row>
    <row r="86" spans="1:11" x14ac:dyDescent="0.15">
      <c r="A86" s="47">
        <v>84</v>
      </c>
      <c r="C86" s="49" t="str">
        <f>IF($B86="","",VLOOKUP($B86,'Class. Personale'!$B:$I,2,))</f>
        <v/>
      </c>
      <c r="D86" s="49" t="str">
        <f>IF($B86="","",VLOOKUP($B86,'Class. Personale'!$B:$I,3,))</f>
        <v/>
      </c>
      <c r="E86" s="53" t="str">
        <f t="shared" si="25"/>
        <v/>
      </c>
      <c r="F86" s="47" t="str">
        <f>IF($B86="","",VLOOKUP($B86,'Class. Personale'!$B:$I,5,))</f>
        <v/>
      </c>
      <c r="G86" s="47" t="str">
        <f>IF($B86="","",VLOOKUP($B86,'Class. Personale'!$B:$I,6,))</f>
        <v/>
      </c>
      <c r="H86" s="47" t="str">
        <f>IF($B86="","",VLOOKUP($B86,'Class. Personale'!$B:$I,7,))</f>
        <v/>
      </c>
      <c r="K86" s="32">
        <v>917</v>
      </c>
    </row>
    <row r="87" spans="1:11" x14ac:dyDescent="0.15">
      <c r="A87" s="47">
        <v>85</v>
      </c>
      <c r="C87" s="49" t="str">
        <f>IF($B87="","",VLOOKUP($B87,'Class. Personale'!$B:$I,2,))</f>
        <v/>
      </c>
      <c r="D87" s="49" t="str">
        <f>IF($B87="","",VLOOKUP($B87,'Class. Personale'!$B:$I,3,))</f>
        <v/>
      </c>
      <c r="E87" s="53" t="str">
        <f t="shared" si="25"/>
        <v/>
      </c>
      <c r="F87" s="47" t="str">
        <f>IF($B87="","",VLOOKUP($B87,'Class. Personale'!$B:$I,5,))</f>
        <v/>
      </c>
      <c r="G87" s="47" t="str">
        <f>IF($B87="","",VLOOKUP($B87,'Class. Personale'!$B:$I,6,))</f>
        <v/>
      </c>
      <c r="H87" s="47" t="str">
        <f>IF($B87="","",VLOOKUP($B87,'Class. Personale'!$B:$I,7,))</f>
        <v/>
      </c>
      <c r="I87" s="44"/>
      <c r="K87" s="32">
        <v>916</v>
      </c>
    </row>
    <row r="88" spans="1:11" x14ac:dyDescent="0.15">
      <c r="A88" s="47">
        <v>86</v>
      </c>
      <c r="C88" s="49" t="str">
        <f>IF($B88="","",VLOOKUP($B88,'Class. Personale'!$B:$I,2,))</f>
        <v/>
      </c>
      <c r="D88" s="49" t="str">
        <f>IF($B88="","",VLOOKUP($B88,'Class. Personale'!$B:$I,3,))</f>
        <v/>
      </c>
      <c r="E88" s="53" t="str">
        <f t="shared" si="25"/>
        <v/>
      </c>
      <c r="F88" s="47" t="str">
        <f>IF($B88="","",VLOOKUP($B88,'Class. Personale'!$B:$I,5,))</f>
        <v/>
      </c>
      <c r="G88" s="47" t="str">
        <f>IF($B88="","",VLOOKUP($B88,'Class. Personale'!$B:$I,6,))</f>
        <v/>
      </c>
      <c r="H88" s="47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49" t="str">
        <f>IF($B89="","",VLOOKUP($B89,'Class. Personale'!$B:$I,2,))</f>
        <v/>
      </c>
      <c r="D89" s="49" t="str">
        <f>IF($B89="","",VLOOKUP($B89,'Class. Personale'!$B:$I,3,))</f>
        <v/>
      </c>
      <c r="E89" s="53" t="str">
        <f t="shared" si="25"/>
        <v/>
      </c>
      <c r="F89" s="47" t="str">
        <f>IF($B89="","",VLOOKUP($B89,'Class. Personale'!$B:$I,5,))</f>
        <v/>
      </c>
      <c r="G89" s="47" t="str">
        <f>IF($B89="","",VLOOKUP($B89,'Class. Personale'!$B:$I,6,))</f>
        <v/>
      </c>
      <c r="H89" s="47" t="str">
        <f>IF($B89="","",VLOOKUP($B89,'Class. Personale'!$B:$I,7,))</f>
        <v/>
      </c>
      <c r="I89" s="44"/>
      <c r="K89" s="32">
        <v>914</v>
      </c>
    </row>
    <row r="90" spans="1:11" x14ac:dyDescent="0.15">
      <c r="A90" s="47">
        <v>88</v>
      </c>
      <c r="C90" s="49" t="str">
        <f>IF($B90="","",VLOOKUP($B90,'Class. Personale'!$B:$I,2,))</f>
        <v/>
      </c>
      <c r="D90" s="49" t="str">
        <f>IF($B90="","",VLOOKUP($B90,'Class. Personale'!$B:$I,3,))</f>
        <v/>
      </c>
      <c r="E90" s="53" t="str">
        <f t="shared" si="25"/>
        <v/>
      </c>
      <c r="F90" s="47" t="str">
        <f>IF($B90="","",VLOOKUP($B90,'Class. Personale'!$B:$I,5,))</f>
        <v/>
      </c>
      <c r="G90" s="47" t="str">
        <f>IF($B90="","",VLOOKUP($B90,'Class. Personale'!$B:$I,6,))</f>
        <v/>
      </c>
      <c r="H90" s="47" t="str">
        <f>IF($B90="","",VLOOKUP($B90,'Class. Personale'!$B:$I,7,))</f>
        <v/>
      </c>
      <c r="I90" s="44"/>
      <c r="K90" s="32">
        <v>913</v>
      </c>
    </row>
    <row r="91" spans="1:11" x14ac:dyDescent="0.15">
      <c r="A91" s="47">
        <v>89</v>
      </c>
      <c r="C91" s="49" t="str">
        <f>IF($B91="","",VLOOKUP($B91,'Class. Personale'!$B:$I,2,))</f>
        <v/>
      </c>
      <c r="D91" s="49" t="str">
        <f>IF($B91="","",VLOOKUP($B91,'Class. Personale'!$B:$I,3,))</f>
        <v/>
      </c>
      <c r="E91" s="53" t="str">
        <f t="shared" si="25"/>
        <v/>
      </c>
      <c r="F91" s="47" t="str">
        <f>IF($B91="","",VLOOKUP($B91,'Class. Personale'!$B:$I,5,))</f>
        <v/>
      </c>
      <c r="G91" s="47" t="str">
        <f>IF($B91="","",VLOOKUP($B91,'Class. Personale'!$B:$I,6,))</f>
        <v/>
      </c>
      <c r="H91" s="47" t="str">
        <f>IF($B91="","",VLOOKUP($B91,'Class. Personale'!$B:$I,7,))</f>
        <v/>
      </c>
      <c r="I91" s="44"/>
      <c r="K91" s="32">
        <v>912</v>
      </c>
    </row>
    <row r="92" spans="1:11" x14ac:dyDescent="0.15">
      <c r="A92" s="47">
        <v>90</v>
      </c>
      <c r="C92" s="49" t="str">
        <f>IF($B92="","",VLOOKUP($B92,'Class. Personale'!$B:$I,2,))</f>
        <v/>
      </c>
      <c r="D92" s="49" t="str">
        <f>IF($B92="","",VLOOKUP($B92,'Class. Personale'!$B:$I,3,))</f>
        <v/>
      </c>
      <c r="E92" s="53" t="str">
        <f t="shared" si="25"/>
        <v/>
      </c>
      <c r="F92" s="47" t="str">
        <f>IF($B92="","",VLOOKUP($B92,'Class. Personale'!$B:$I,5,))</f>
        <v/>
      </c>
      <c r="G92" s="47" t="str">
        <f>IF($B92="","",VLOOKUP($B92,'Class. Personale'!$B:$I,6,))</f>
        <v/>
      </c>
      <c r="H92" s="47" t="str">
        <f>IF($B92="","",VLOOKUP($B92,'Class. Personale'!$B:$I,7,))</f>
        <v/>
      </c>
      <c r="I92" s="44"/>
      <c r="K92" s="32">
        <v>911</v>
      </c>
    </row>
    <row r="93" spans="1:11" x14ac:dyDescent="0.15">
      <c r="A93" s="47">
        <v>91</v>
      </c>
      <c r="C93" s="49" t="str">
        <f>IF($B93="","",VLOOKUP($B93,'Class. Personale'!$B:$I,2,))</f>
        <v/>
      </c>
      <c r="D93" s="49" t="str">
        <f>IF($B93="","",VLOOKUP($B93,'Class. Personale'!$B:$I,3,))</f>
        <v/>
      </c>
      <c r="E93" s="53" t="str">
        <f t="shared" si="25"/>
        <v/>
      </c>
      <c r="F93" s="47" t="str">
        <f>IF($B93="","",VLOOKUP($B93,'Class. Personale'!$B:$I,5,))</f>
        <v/>
      </c>
      <c r="G93" s="47" t="str">
        <f>IF($B93="","",VLOOKUP($B93,'Class. Personale'!$B:$I,6,))</f>
        <v/>
      </c>
      <c r="H93" s="47" t="str">
        <f>IF($B93="","",VLOOKUP($B93,'Class. Personale'!$B:$I,7,))</f>
        <v/>
      </c>
      <c r="I93" s="44"/>
      <c r="K93" s="32">
        <v>910</v>
      </c>
    </row>
    <row r="94" spans="1:11" x14ac:dyDescent="0.15">
      <c r="A94" s="47">
        <v>92</v>
      </c>
      <c r="C94" s="49" t="str">
        <f>IF($B94="","",VLOOKUP($B94,'Class. Personale'!$B:$I,2,))</f>
        <v/>
      </c>
      <c r="D94" s="49" t="str">
        <f>IF($B94="","",VLOOKUP($B94,'Class. Personale'!$B:$I,3,))</f>
        <v/>
      </c>
      <c r="E94" s="53" t="str">
        <f t="shared" si="25"/>
        <v/>
      </c>
      <c r="F94" s="47" t="str">
        <f>IF($B94="","",VLOOKUP($B94,'Class. Personale'!$B:$I,5,))</f>
        <v/>
      </c>
      <c r="G94" s="47" t="str">
        <f>IF($B94="","",VLOOKUP($B94,'Class. Personale'!$B:$I,6,))</f>
        <v/>
      </c>
      <c r="H94" s="47" t="str">
        <f>IF($B94="","",VLOOKUP($B94,'Class. Personale'!$B:$I,7,))</f>
        <v/>
      </c>
      <c r="I94" s="44"/>
      <c r="K94" s="32">
        <v>909</v>
      </c>
    </row>
    <row r="95" spans="1:11" x14ac:dyDescent="0.15">
      <c r="A95" s="47">
        <v>93</v>
      </c>
      <c r="C95" s="49" t="str">
        <f>IF($B95="","",VLOOKUP($B95,'Class. Personale'!$B:$I,2,))</f>
        <v/>
      </c>
      <c r="D95" s="49" t="str">
        <f>IF($B95="","",VLOOKUP($B95,'Class. Personale'!$B:$I,3,))</f>
        <v/>
      </c>
      <c r="E95" s="53" t="str">
        <f t="shared" si="25"/>
        <v/>
      </c>
      <c r="F95" s="47" t="str">
        <f>IF($B95="","",VLOOKUP($B95,'Class. Personale'!$B:$I,5,))</f>
        <v/>
      </c>
      <c r="G95" s="47" t="str">
        <f>IF($B95="","",VLOOKUP($B95,'Class. Personale'!$B:$I,6,))</f>
        <v/>
      </c>
      <c r="H95" s="47" t="str">
        <f>IF($B95="","",VLOOKUP($B95,'Class. Personale'!$B:$I,7,))</f>
        <v/>
      </c>
      <c r="I95" s="44"/>
      <c r="K95" s="32">
        <v>908</v>
      </c>
    </row>
    <row r="96" spans="1:11" x14ac:dyDescent="0.15">
      <c r="A96" s="47">
        <v>94</v>
      </c>
      <c r="C96" s="49" t="str">
        <f>IF($B96="","",VLOOKUP($B96,'Class. Personale'!$B:$I,2,))</f>
        <v/>
      </c>
      <c r="D96" s="49" t="str">
        <f>IF($B96="","",VLOOKUP($B96,'Class. Personale'!$B:$I,3,))</f>
        <v/>
      </c>
      <c r="E96" s="53" t="str">
        <f t="shared" si="25"/>
        <v/>
      </c>
      <c r="F96" s="47" t="str">
        <f>IF($B96="","",VLOOKUP($B96,'Class. Personale'!$B:$I,5,))</f>
        <v/>
      </c>
      <c r="G96" s="47" t="str">
        <f>IF($B96="","",VLOOKUP($B96,'Class. Personale'!$B:$I,6,))</f>
        <v/>
      </c>
      <c r="H96" s="47" t="str">
        <f>IF($B96="","",VLOOKUP($B96,'Class. Personale'!$B:$I,7,))</f>
        <v/>
      </c>
      <c r="I96" s="44"/>
      <c r="K96" s="32">
        <v>907</v>
      </c>
    </row>
    <row r="97" spans="1:11" x14ac:dyDescent="0.15">
      <c r="A97" s="47">
        <v>95</v>
      </c>
      <c r="C97" s="49" t="str">
        <f>IF($B97="","",VLOOKUP($B97,'Class. Personale'!$B:$I,2,))</f>
        <v/>
      </c>
      <c r="D97" s="49" t="str">
        <f>IF($B97="","",VLOOKUP($B97,'Class. Personale'!$B:$I,3,))</f>
        <v/>
      </c>
      <c r="E97" s="53" t="str">
        <f t="shared" si="25"/>
        <v/>
      </c>
      <c r="F97" s="47" t="str">
        <f>IF($B97="","",VLOOKUP($B97,'Class. Personale'!$B:$I,5,))</f>
        <v/>
      </c>
      <c r="G97" s="47" t="str">
        <f>IF($B97="","",VLOOKUP($B97,'Class. Personale'!$B:$I,6,))</f>
        <v/>
      </c>
      <c r="H97" s="47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49" t="str">
        <f>IF($B98="","",VLOOKUP($B98,'Class. Personale'!$B:$I,2,))</f>
        <v/>
      </c>
      <c r="D98" s="49" t="str">
        <f>IF($B98="","",VLOOKUP($B98,'Class. Personale'!$B:$I,3,))</f>
        <v/>
      </c>
      <c r="E98" s="53" t="str">
        <f t="shared" si="25"/>
        <v/>
      </c>
      <c r="F98" s="47" t="str">
        <f>IF($B98="","",VLOOKUP($B98,'Class. Personale'!$B:$I,5,))</f>
        <v/>
      </c>
      <c r="G98" s="47" t="str">
        <f>IF($B98="","",VLOOKUP($B98,'Class. Personale'!$B:$I,6,))</f>
        <v/>
      </c>
      <c r="H98" s="47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49" t="str">
        <f>IF($B99="","",VLOOKUP($B99,'Class. Personale'!$B:$I,2,))</f>
        <v/>
      </c>
      <c r="D99" s="49" t="str">
        <f>IF($B99="","",VLOOKUP($B99,'Class. Personale'!$B:$I,3,))</f>
        <v/>
      </c>
      <c r="E99" s="53" t="str">
        <f t="shared" si="25"/>
        <v/>
      </c>
      <c r="F99" s="47" t="str">
        <f>IF($B99="","",VLOOKUP($B99,'Class. Personale'!$B:$I,5,))</f>
        <v/>
      </c>
      <c r="G99" s="47" t="str">
        <f>IF($B99="","",VLOOKUP($B99,'Class. Personale'!$B:$I,6,))</f>
        <v/>
      </c>
      <c r="H99" s="47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49" t="str">
        <f>IF($B100="","",VLOOKUP($B100,'Class. Personale'!$B:$I,2,))</f>
        <v/>
      </c>
      <c r="D100" s="49" t="str">
        <f>IF($B100="","",VLOOKUP($B100,'Class. Personale'!$B:$I,3,))</f>
        <v/>
      </c>
      <c r="E100" s="53" t="str">
        <f t="shared" si="25"/>
        <v/>
      </c>
      <c r="F100" s="47" t="str">
        <f>IF($B100="","",VLOOKUP($B100,'Class. Personale'!$B:$I,5,))</f>
        <v/>
      </c>
      <c r="G100" s="47" t="str">
        <f>IF($B100="","",VLOOKUP($B100,'Class. Personale'!$B:$I,6,))</f>
        <v/>
      </c>
      <c r="H100" s="47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49" t="str">
        <f>IF($B101="","",VLOOKUP($B101,'Class. Personale'!$B:$I,2,))</f>
        <v/>
      </c>
      <c r="D101" s="49" t="str">
        <f>IF($B101="","",VLOOKUP($B101,'Class. Personale'!$B:$I,3,))</f>
        <v/>
      </c>
      <c r="E101" s="53" t="str">
        <f t="shared" si="25"/>
        <v/>
      </c>
      <c r="F101" s="47" t="str">
        <f>IF($B101="","",VLOOKUP($B101,'Class. Personale'!$B:$I,5,))</f>
        <v/>
      </c>
      <c r="G101" s="47" t="str">
        <f>IF($B101="","",VLOOKUP($B101,'Class. Personale'!$B:$I,6,))</f>
        <v/>
      </c>
      <c r="H101" s="47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49" t="str">
        <f>IF($B102="","",VLOOKUP($B102,'Class. Personale'!$B:$I,2,))</f>
        <v/>
      </c>
      <c r="D102" s="49" t="str">
        <f>IF($B102="","",VLOOKUP($B102,'Class. Personale'!$B:$I,3,))</f>
        <v/>
      </c>
      <c r="E102" s="53" t="str">
        <f t="shared" si="25"/>
        <v/>
      </c>
      <c r="F102" s="47" t="str">
        <f>IF($B102="","",VLOOKUP($B102,'Class. Personale'!$B:$I,5,))</f>
        <v/>
      </c>
      <c r="G102" s="47" t="str">
        <f>IF($B102="","",VLOOKUP($B102,'Class. Personale'!$B:$I,6,))</f>
        <v/>
      </c>
      <c r="H102" s="47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49" t="str">
        <f>IF($B103="","",VLOOKUP($B103,'Class. Personale'!$B:$I,2,))</f>
        <v/>
      </c>
      <c r="D103" s="49" t="str">
        <f>IF($B103="","",VLOOKUP($B103,'Class. Personale'!$B:$I,3,))</f>
        <v/>
      </c>
      <c r="E103" s="53" t="str">
        <f t="shared" si="25"/>
        <v/>
      </c>
      <c r="F103" s="47" t="str">
        <f>IF($B103="","",VLOOKUP($B103,'Class. Personale'!$B:$I,5,))</f>
        <v/>
      </c>
      <c r="G103" s="47" t="str">
        <f>IF($B103="","",VLOOKUP($B103,'Class. Personale'!$B:$I,6,))</f>
        <v/>
      </c>
      <c r="H103" s="47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49" t="str">
        <f>IF($B104="","",VLOOKUP($B104,'Class. Personale'!$B:$I,2,))</f>
        <v/>
      </c>
      <c r="D104" s="49" t="str">
        <f>IF($B104="","",VLOOKUP($B104,'Class. Personale'!$B:$I,3,))</f>
        <v/>
      </c>
      <c r="E104" s="53" t="str">
        <f t="shared" si="25"/>
        <v/>
      </c>
      <c r="F104" s="47" t="str">
        <f>IF($B104="","",VLOOKUP($B104,'Class. Personale'!$B:$I,5,))</f>
        <v/>
      </c>
      <c r="G104" s="47" t="str">
        <f>IF($B104="","",VLOOKUP($B104,'Class. Personale'!$B:$I,6,))</f>
        <v/>
      </c>
      <c r="H104" s="47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49" t="str">
        <f>IF($B105="","",VLOOKUP($B105,'Class. Personale'!$B:$I,2,))</f>
        <v/>
      </c>
      <c r="D105" s="49" t="str">
        <f>IF($B105="","",VLOOKUP($B105,'Class. Personale'!$B:$I,3,))</f>
        <v/>
      </c>
      <c r="E105" s="53" t="str">
        <f t="shared" si="25"/>
        <v/>
      </c>
      <c r="F105" s="47" t="str">
        <f>IF($B105="","",VLOOKUP($B105,'Class. Personale'!$B:$I,5,))</f>
        <v/>
      </c>
      <c r="G105" s="47" t="str">
        <f>IF($B105="","",VLOOKUP($B105,'Class. Personale'!$B:$I,6,))</f>
        <v/>
      </c>
      <c r="H105" s="47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49" t="str">
        <f>IF($B106="","",VLOOKUP($B106,'Class. Personale'!$B:$I,2,))</f>
        <v/>
      </c>
      <c r="D106" s="49" t="str">
        <f>IF($B106="","",VLOOKUP($B106,'Class. Personale'!$B:$I,3,))</f>
        <v/>
      </c>
      <c r="E106" s="53" t="str">
        <f t="shared" si="25"/>
        <v/>
      </c>
      <c r="F106" s="47" t="str">
        <f>IF($B106="","",VLOOKUP($B106,'Class. Personale'!$B:$I,5,))</f>
        <v/>
      </c>
      <c r="G106" s="47" t="str">
        <f>IF($B106="","",VLOOKUP($B106,'Class. Personale'!$B:$I,6,))</f>
        <v/>
      </c>
      <c r="H106" s="47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49" t="str">
        <f>IF($B107="","",VLOOKUP($B107,'Class. Personale'!$B:$I,2,))</f>
        <v/>
      </c>
      <c r="D107" s="49" t="str">
        <f>IF($B107="","",VLOOKUP($B107,'Class. Personale'!$B:$I,3,))</f>
        <v/>
      </c>
      <c r="E107" s="53" t="str">
        <f t="shared" si="25"/>
        <v/>
      </c>
      <c r="F107" s="47" t="str">
        <f>IF($B107="","",VLOOKUP($B107,'Class. Personale'!$B:$I,5,))</f>
        <v/>
      </c>
      <c r="G107" s="47" t="str">
        <f>IF($B107="","",VLOOKUP($B107,'Class. Personale'!$B:$I,6,))</f>
        <v/>
      </c>
      <c r="H107" s="47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49" t="str">
        <f>IF($B108="","",VLOOKUP($B108,'Class. Personale'!$B:$I,2,))</f>
        <v/>
      </c>
      <c r="D108" s="49" t="str">
        <f>IF($B108="","",VLOOKUP($B108,'Class. Personale'!$B:$I,3,))</f>
        <v/>
      </c>
      <c r="E108" s="53" t="str">
        <f t="shared" si="25"/>
        <v/>
      </c>
      <c r="F108" s="47" t="str">
        <f>IF($B108="","",VLOOKUP($B108,'Class. Personale'!$B:$I,5,))</f>
        <v/>
      </c>
      <c r="G108" s="47" t="str">
        <f>IF($B108="","",VLOOKUP($B108,'Class. Personale'!$B:$I,6,))</f>
        <v/>
      </c>
      <c r="H108" s="47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49" t="str">
        <f>IF($B109="","",VLOOKUP($B109,'Class. Personale'!$B:$I,2,))</f>
        <v/>
      </c>
      <c r="D109" s="49" t="str">
        <f>IF($B109="","",VLOOKUP($B109,'Class. Personale'!$B:$I,3,))</f>
        <v/>
      </c>
      <c r="E109" s="53" t="str">
        <f t="shared" si="25"/>
        <v/>
      </c>
      <c r="F109" s="47" t="str">
        <f>IF($B109="","",VLOOKUP($B109,'Class. Personale'!$B:$I,5,))</f>
        <v/>
      </c>
      <c r="G109" s="47" t="str">
        <f>IF($B109="","",VLOOKUP($B109,'Class. Personale'!$B:$I,6,))</f>
        <v/>
      </c>
      <c r="H109" s="47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49" t="str">
        <f>IF($B110="","",VLOOKUP($B110,'Class. Personale'!$B:$I,2,))</f>
        <v/>
      </c>
      <c r="D110" s="49" t="str">
        <f>IF($B110="","",VLOOKUP($B110,'Class. Personale'!$B:$I,3,))</f>
        <v/>
      </c>
      <c r="E110" s="53" t="str">
        <f t="shared" si="25"/>
        <v/>
      </c>
      <c r="F110" s="47" t="str">
        <f>IF($B110="","",VLOOKUP($B110,'Class. Personale'!$B:$I,5,))</f>
        <v/>
      </c>
      <c r="G110" s="47" t="str">
        <f>IF($B110="","",VLOOKUP($B110,'Class. Personale'!$B:$I,6,))</f>
        <v/>
      </c>
      <c r="H110" s="47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49" t="str">
        <f>IF($B111="","",VLOOKUP($B111,'Class. Personale'!$B:$I,2,))</f>
        <v/>
      </c>
      <c r="D111" s="49" t="str">
        <f>IF($B111="","",VLOOKUP($B111,'Class. Personale'!$B:$I,3,))</f>
        <v/>
      </c>
      <c r="E111" s="53" t="str">
        <f t="shared" si="25"/>
        <v/>
      </c>
      <c r="F111" s="47" t="str">
        <f>IF($B111="","",VLOOKUP($B111,'Class. Personale'!$B:$I,5,))</f>
        <v/>
      </c>
      <c r="G111" s="47" t="str">
        <f>IF($B111="","",VLOOKUP($B111,'Class. Personale'!$B:$I,6,))</f>
        <v/>
      </c>
      <c r="H111" s="47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49" t="str">
        <f>IF($B112="","",VLOOKUP($B112,'Class. Personale'!$B:$I,2,))</f>
        <v/>
      </c>
      <c r="D112" s="49" t="str">
        <f>IF($B112="","",VLOOKUP($B112,'Class. Personale'!$B:$I,3,))</f>
        <v/>
      </c>
      <c r="E112" s="53" t="str">
        <f t="shared" si="25"/>
        <v/>
      </c>
      <c r="F112" s="47" t="str">
        <f>IF($B112="","",VLOOKUP($B112,'Class. Personale'!$B:$I,5,))</f>
        <v/>
      </c>
      <c r="G112" s="47" t="str">
        <f>IF($B112="","",VLOOKUP($B112,'Class. Personale'!$B:$I,6,))</f>
        <v/>
      </c>
      <c r="H112" s="47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49" t="str">
        <f>IF($B113="","",VLOOKUP($B113,'Class. Personale'!$B:$I,2,))</f>
        <v/>
      </c>
      <c r="D113" s="49" t="str">
        <f>IF($B113="","",VLOOKUP($B113,'Class. Personale'!$B:$I,3,))</f>
        <v/>
      </c>
      <c r="E113" s="53" t="str">
        <f t="shared" si="25"/>
        <v/>
      </c>
      <c r="F113" s="47" t="str">
        <f>IF($B113="","",VLOOKUP($B113,'Class. Personale'!$B:$I,5,))</f>
        <v/>
      </c>
      <c r="G113" s="47" t="str">
        <f>IF($B113="","",VLOOKUP($B113,'Class. Personale'!$B:$I,6,))</f>
        <v/>
      </c>
      <c r="H113" s="47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49" t="str">
        <f>IF($B114="","",VLOOKUP($B114,'Class. Personale'!$B:$I,2,))</f>
        <v/>
      </c>
      <c r="D114" s="49" t="str">
        <f>IF($B114="","",VLOOKUP($B114,'Class. Personale'!$B:$I,3,))</f>
        <v/>
      </c>
      <c r="E114" s="53" t="str">
        <f t="shared" si="25"/>
        <v/>
      </c>
      <c r="F114" s="47" t="str">
        <f>IF($B114="","",VLOOKUP($B114,'Class. Personale'!$B:$I,5,))</f>
        <v/>
      </c>
      <c r="G114" s="47" t="str">
        <f>IF($B114="","",VLOOKUP($B114,'Class. Personale'!$B:$I,6,))</f>
        <v/>
      </c>
      <c r="H114" s="47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49" t="str">
        <f>IF($B115="","",VLOOKUP($B115,'Class. Personale'!$B:$I,2,))</f>
        <v/>
      </c>
      <c r="D115" s="49" t="str">
        <f>IF($B115="","",VLOOKUP($B115,'Class. Personale'!$B:$I,3,))</f>
        <v/>
      </c>
      <c r="E115" s="53" t="str">
        <f t="shared" si="25"/>
        <v/>
      </c>
      <c r="F115" s="47" t="str">
        <f>IF($B115="","",VLOOKUP($B115,'Class. Personale'!$B:$I,5,))</f>
        <v/>
      </c>
      <c r="G115" s="47" t="str">
        <f>IF($B115="","",VLOOKUP($B115,'Class. Personale'!$B:$I,6,))</f>
        <v/>
      </c>
      <c r="H115" s="47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49" t="str">
        <f>IF($B116="","",VLOOKUP($B116,'Class. Personale'!$B:$I,2,))</f>
        <v/>
      </c>
      <c r="D116" s="49" t="str">
        <f>IF($B116="","",VLOOKUP($B116,'Class. Personale'!$B:$I,3,))</f>
        <v/>
      </c>
      <c r="E116" s="53" t="str">
        <f t="shared" si="25"/>
        <v/>
      </c>
      <c r="F116" s="47" t="str">
        <f>IF($B116="","",VLOOKUP($B116,'Class. Personale'!$B:$I,5,))</f>
        <v/>
      </c>
      <c r="G116" s="47" t="str">
        <f>IF($B116="","",VLOOKUP($B116,'Class. Personale'!$B:$I,6,))</f>
        <v/>
      </c>
      <c r="H116" s="47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49" t="str">
        <f>IF($B117="","",VLOOKUP($B117,'Class. Personale'!$B:$I,2,))</f>
        <v/>
      </c>
      <c r="D117" s="49" t="str">
        <f>IF($B117="","",VLOOKUP($B117,'Class. Personale'!$B:$I,3,))</f>
        <v/>
      </c>
      <c r="E117" s="53" t="str">
        <f t="shared" si="25"/>
        <v/>
      </c>
      <c r="F117" s="47" t="str">
        <f>IF($B117="","",VLOOKUP($B117,'Class. Personale'!$B:$I,5,))</f>
        <v/>
      </c>
      <c r="G117" s="47" t="str">
        <f>IF($B117="","",VLOOKUP($B117,'Class. Personale'!$B:$I,6,))</f>
        <v/>
      </c>
      <c r="H117" s="47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49" t="str">
        <f>IF($B118="","",VLOOKUP($B118,'Class. Personale'!$B:$I,2,))</f>
        <v/>
      </c>
      <c r="D118" s="49" t="str">
        <f>IF($B118="","",VLOOKUP($B118,'Class. Personale'!$B:$I,3,))</f>
        <v/>
      </c>
      <c r="E118" s="53" t="str">
        <f t="shared" si="25"/>
        <v/>
      </c>
      <c r="F118" s="47" t="str">
        <f>IF($B118="","",VLOOKUP($B118,'Class. Personale'!$B:$I,5,))</f>
        <v/>
      </c>
      <c r="G118" s="47" t="str">
        <f>IF($B118="","",VLOOKUP($B118,'Class. Personale'!$B:$I,6,))</f>
        <v/>
      </c>
      <c r="H118" s="47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49" t="str">
        <f>IF($B119="","",VLOOKUP($B119,'Class. Personale'!$B:$I,2,))</f>
        <v/>
      </c>
      <c r="D119" s="49" t="str">
        <f>IF($B119="","",VLOOKUP($B119,'Class. Personale'!$B:$I,3,))</f>
        <v/>
      </c>
      <c r="E119" s="53" t="str">
        <f t="shared" si="25"/>
        <v/>
      </c>
      <c r="F119" s="47" t="str">
        <f>IF($B119="","",VLOOKUP($B119,'Class. Personale'!$B:$I,5,))</f>
        <v/>
      </c>
      <c r="G119" s="47" t="str">
        <f>IF($B119="","",VLOOKUP($B119,'Class. Personale'!$B:$I,6,))</f>
        <v/>
      </c>
      <c r="H119" s="47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49" t="str">
        <f>IF($B120="","",VLOOKUP($B120,'Class. Personale'!$B:$I,2,))</f>
        <v/>
      </c>
      <c r="D120" s="49" t="str">
        <f>IF($B120="","",VLOOKUP($B120,'Class. Personale'!$B:$I,3,))</f>
        <v/>
      </c>
      <c r="E120" s="53" t="str">
        <f t="shared" si="25"/>
        <v/>
      </c>
      <c r="F120" s="47" t="str">
        <f>IF($B120="","",VLOOKUP($B120,'Class. Personale'!$B:$I,5,))</f>
        <v/>
      </c>
      <c r="G120" s="47" t="str">
        <f>IF($B120="","",VLOOKUP($B120,'Class. Personale'!$B:$I,6,))</f>
        <v/>
      </c>
      <c r="H120" s="47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49" t="str">
        <f>IF($B121="","",VLOOKUP($B121,'Class. Personale'!$B:$I,2,))</f>
        <v/>
      </c>
      <c r="D121" s="49" t="str">
        <f>IF($B121="","",VLOOKUP($B121,'Class. Personale'!$B:$I,3,))</f>
        <v/>
      </c>
      <c r="E121" s="53" t="str">
        <f t="shared" si="25"/>
        <v/>
      </c>
      <c r="F121" s="47" t="str">
        <f>IF($B121="","",VLOOKUP($B121,'Class. Personale'!$B:$I,5,))</f>
        <v/>
      </c>
      <c r="G121" s="47" t="str">
        <f>IF($B121="","",VLOOKUP($B121,'Class. Personale'!$B:$I,6,))</f>
        <v/>
      </c>
      <c r="H121" s="47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49" t="str">
        <f>IF($B122="","",VLOOKUP($B122,'Class. Personale'!$B:$I,2,))</f>
        <v/>
      </c>
      <c r="D122" s="49" t="str">
        <f>IF($B122="","",VLOOKUP($B122,'Class. Personale'!$B:$I,3,))</f>
        <v/>
      </c>
      <c r="E122" s="53" t="str">
        <f t="shared" si="25"/>
        <v/>
      </c>
      <c r="F122" s="47" t="str">
        <f>IF($B122="","",VLOOKUP($B122,'Class. Personale'!$B:$I,5,))</f>
        <v/>
      </c>
      <c r="G122" s="47" t="str">
        <f>IF($B122="","",VLOOKUP($B122,'Class. Personale'!$B:$I,6,))</f>
        <v/>
      </c>
      <c r="H122" s="47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49" t="str">
        <f>IF($B123="","",VLOOKUP($B123,'Class. Personale'!$B:$I,2,))</f>
        <v/>
      </c>
      <c r="D123" s="49" t="str">
        <f>IF($B123="","",VLOOKUP($B123,'Class. Personale'!$B:$I,3,))</f>
        <v/>
      </c>
      <c r="E123" s="53" t="str">
        <f t="shared" si="25"/>
        <v/>
      </c>
      <c r="F123" s="47" t="str">
        <f>IF($B123="","",VLOOKUP($B123,'Class. Personale'!$B:$I,5,))</f>
        <v/>
      </c>
      <c r="G123" s="47" t="str">
        <f>IF($B123="","",VLOOKUP($B123,'Class. Personale'!$B:$I,6,))</f>
        <v/>
      </c>
      <c r="H123" s="47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49" t="str">
        <f>IF($B124="","",VLOOKUP($B124,'Class. Personale'!$B:$I,2,))</f>
        <v/>
      </c>
      <c r="D124" s="49" t="str">
        <f>IF($B124="","",VLOOKUP($B124,'Class. Personale'!$B:$I,3,))</f>
        <v/>
      </c>
      <c r="E124" s="53" t="str">
        <f t="shared" si="25"/>
        <v/>
      </c>
      <c r="F124" s="47" t="str">
        <f>IF($B124="","",VLOOKUP($B124,'Class. Personale'!$B:$I,5,))</f>
        <v/>
      </c>
      <c r="G124" s="47" t="str">
        <f>IF($B124="","",VLOOKUP($B124,'Class. Personale'!$B:$I,6,))</f>
        <v/>
      </c>
      <c r="H124" s="47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49" t="str">
        <f>IF($B125="","",VLOOKUP($B125,'Class. Personale'!$B:$I,2,))</f>
        <v/>
      </c>
      <c r="D125" s="49" t="str">
        <f>IF($B125="","",VLOOKUP($B125,'Class. Personale'!$B:$I,3,))</f>
        <v/>
      </c>
      <c r="E125" s="53" t="str">
        <f t="shared" si="25"/>
        <v/>
      </c>
      <c r="F125" s="47" t="str">
        <f>IF($B125="","",VLOOKUP($B125,'Class. Personale'!$B:$I,5,))</f>
        <v/>
      </c>
      <c r="G125" s="47" t="str">
        <f>IF($B125="","",VLOOKUP($B125,'Class. Personale'!$B:$I,6,))</f>
        <v/>
      </c>
      <c r="H125" s="47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49" t="str">
        <f>IF($B126="","",VLOOKUP($B126,'Class. Personale'!$B:$I,2,))</f>
        <v/>
      </c>
      <c r="D126" s="49" t="str">
        <f>IF($B126="","",VLOOKUP($B126,'Class. Personale'!$B:$I,3,))</f>
        <v/>
      </c>
      <c r="E126" s="53" t="str">
        <f t="shared" si="25"/>
        <v/>
      </c>
      <c r="F126" s="47" t="str">
        <f>IF($B126="","",VLOOKUP($B126,'Class. Personale'!$B:$I,5,))</f>
        <v/>
      </c>
      <c r="G126" s="47" t="str">
        <f>IF($B126="","",VLOOKUP($B126,'Class. Personale'!$B:$I,6,))</f>
        <v/>
      </c>
      <c r="H126" s="47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49" t="str">
        <f>IF($B127="","",VLOOKUP($B127,'Class. Personale'!$B:$I,2,))</f>
        <v/>
      </c>
      <c r="D127" s="49" t="str">
        <f>IF($B127="","",VLOOKUP($B127,'Class. Personale'!$B:$I,3,))</f>
        <v/>
      </c>
      <c r="E127" s="53" t="str">
        <f t="shared" si="25"/>
        <v/>
      </c>
      <c r="F127" s="47" t="str">
        <f>IF($B127="","",VLOOKUP($B127,'Class. Personale'!$B:$I,5,))</f>
        <v/>
      </c>
      <c r="G127" s="47" t="str">
        <f>IF($B127="","",VLOOKUP($B127,'Class. Personale'!$B:$I,6,))</f>
        <v/>
      </c>
      <c r="H127" s="47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49" t="str">
        <f>IF($B128="","",VLOOKUP($B128,'Class. Personale'!$B:$I,2,))</f>
        <v/>
      </c>
      <c r="D128" s="49" t="str">
        <f>IF($B128="","",VLOOKUP($B128,'Class. Personale'!$B:$I,3,))</f>
        <v/>
      </c>
      <c r="E128" s="53" t="str">
        <f t="shared" si="25"/>
        <v/>
      </c>
      <c r="F128" s="47" t="str">
        <f>IF($B128="","",VLOOKUP($B128,'Class. Personale'!$B:$I,5,))</f>
        <v/>
      </c>
      <c r="G128" s="47" t="str">
        <f>IF($B128="","",VLOOKUP($B128,'Class. Personale'!$B:$I,6,))</f>
        <v/>
      </c>
      <c r="H128" s="47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49" t="str">
        <f>IF($B129="","",VLOOKUP($B129,'Class. Personale'!$B:$I,2,))</f>
        <v/>
      </c>
      <c r="D129" s="49" t="str">
        <f>IF($B129="","",VLOOKUP($B129,'Class. Personale'!$B:$I,3,))</f>
        <v/>
      </c>
      <c r="E129" s="53" t="str">
        <f t="shared" si="25"/>
        <v/>
      </c>
      <c r="F129" s="47" t="str">
        <f>IF($B129="","",VLOOKUP($B129,'Class. Personale'!$B:$I,5,))</f>
        <v/>
      </c>
      <c r="G129" s="47" t="str">
        <f>IF($B129="","",VLOOKUP($B129,'Class. Personale'!$B:$I,6,))</f>
        <v/>
      </c>
      <c r="H129" s="47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49" t="str">
        <f>IF($B130="","",VLOOKUP($B130,'Class. Personale'!$B:$I,2,))</f>
        <v/>
      </c>
      <c r="D130" s="49" t="str">
        <f>IF($B130="","",VLOOKUP($B130,'Class. Personale'!$B:$I,3,))</f>
        <v/>
      </c>
      <c r="E130" s="53" t="str">
        <f t="shared" si="25"/>
        <v/>
      </c>
      <c r="F130" s="47" t="str">
        <f>IF($B130="","",VLOOKUP($B130,'Class. Personale'!$B:$I,5,))</f>
        <v/>
      </c>
      <c r="G130" s="47" t="str">
        <f>IF($B130="","",VLOOKUP($B130,'Class. Personale'!$B:$I,6,))</f>
        <v/>
      </c>
      <c r="H130" s="47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49" t="str">
        <f>IF($B131="","",VLOOKUP($B131,'Class. Personale'!$B:$I,2,))</f>
        <v/>
      </c>
      <c r="D131" s="49" t="str">
        <f>IF($B131="","",VLOOKUP($B131,'Class. Personale'!$B:$I,3,))</f>
        <v/>
      </c>
      <c r="E131" s="53" t="str">
        <f t="shared" ref="E131:E152" si="26">CONCATENATE(C131,D131)</f>
        <v/>
      </c>
      <c r="F131" s="47" t="str">
        <f>IF($B131="","",VLOOKUP($B131,'Class. Personale'!$B:$I,5,))</f>
        <v/>
      </c>
      <c r="G131" s="47" t="str">
        <f>IF($B131="","",VLOOKUP($B131,'Class. Personale'!$B:$I,6,))</f>
        <v/>
      </c>
      <c r="H131" s="47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49" t="str">
        <f>IF($B132="","",VLOOKUP($B132,'Class. Personale'!$B:$I,2,))</f>
        <v/>
      </c>
      <c r="D132" s="49" t="str">
        <f>IF($B132="","",VLOOKUP($B132,'Class. Personale'!$B:$I,3,))</f>
        <v/>
      </c>
      <c r="E132" s="53" t="str">
        <f t="shared" si="26"/>
        <v/>
      </c>
      <c r="F132" s="47" t="str">
        <f>IF($B132="","",VLOOKUP($B132,'Class. Personale'!$B:$I,5,))</f>
        <v/>
      </c>
      <c r="G132" s="47" t="str">
        <f>IF($B132="","",VLOOKUP($B132,'Class. Personale'!$B:$I,6,))</f>
        <v/>
      </c>
      <c r="H132" s="47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49" t="str">
        <f>IF($B133="","",VLOOKUP($B133,'Class. Personale'!$B:$I,2,))</f>
        <v/>
      </c>
      <c r="D133" s="49" t="str">
        <f>IF($B133="","",VLOOKUP($B133,'Class. Personale'!$B:$I,3,))</f>
        <v/>
      </c>
      <c r="E133" s="53" t="str">
        <f t="shared" si="26"/>
        <v/>
      </c>
      <c r="F133" s="47" t="str">
        <f>IF($B133="","",VLOOKUP($B133,'Class. Personale'!$B:$I,5,))</f>
        <v/>
      </c>
      <c r="G133" s="47" t="str">
        <f>IF($B133="","",VLOOKUP($B133,'Class. Personale'!$B:$I,6,))</f>
        <v/>
      </c>
      <c r="H133" s="47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49" t="str">
        <f>IF($B134="","",VLOOKUP($B134,'Class. Personale'!$B:$I,2,))</f>
        <v/>
      </c>
      <c r="D134" s="49" t="str">
        <f>IF($B134="","",VLOOKUP($B134,'Class. Personale'!$B:$I,3,))</f>
        <v/>
      </c>
      <c r="E134" s="53" t="str">
        <f t="shared" si="26"/>
        <v/>
      </c>
      <c r="F134" s="47" t="str">
        <f>IF($B134="","",VLOOKUP($B134,'Class. Personale'!$B:$I,5,))</f>
        <v/>
      </c>
      <c r="G134" s="47" t="str">
        <f>IF($B134="","",VLOOKUP($B134,'Class. Personale'!$B:$I,6,))</f>
        <v/>
      </c>
      <c r="H134" s="47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49" t="str">
        <f>IF($B135="","",VLOOKUP($B135,'Class. Personale'!$B:$I,2,))</f>
        <v/>
      </c>
      <c r="D135" s="49" t="str">
        <f>IF($B135="","",VLOOKUP($B135,'Class. Personale'!$B:$I,3,))</f>
        <v/>
      </c>
      <c r="E135" s="53" t="str">
        <f t="shared" si="26"/>
        <v/>
      </c>
      <c r="F135" s="47" t="str">
        <f>IF($B135="","",VLOOKUP($B135,'Class. Personale'!$B:$I,5,))</f>
        <v/>
      </c>
      <c r="G135" s="47" t="str">
        <f>IF($B135="","",VLOOKUP($B135,'Class. Personale'!$B:$I,6,))</f>
        <v/>
      </c>
      <c r="H135" s="47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49" t="str">
        <f>IF($B136="","",VLOOKUP($B136,'Class. Personale'!$B:$I,2,))</f>
        <v/>
      </c>
      <c r="D136" s="49" t="str">
        <f>IF($B136="","",VLOOKUP($B136,'Class. Personale'!$B:$I,3,))</f>
        <v/>
      </c>
      <c r="E136" s="53" t="str">
        <f t="shared" si="26"/>
        <v/>
      </c>
      <c r="F136" s="47" t="str">
        <f>IF($B136="","",VLOOKUP($B136,'Class. Personale'!$B:$I,5,))</f>
        <v/>
      </c>
      <c r="G136" s="47" t="str">
        <f>IF($B136="","",VLOOKUP($B136,'Class. Personale'!$B:$I,6,))</f>
        <v/>
      </c>
      <c r="H136" s="47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49" t="str">
        <f>IF($B137="","",VLOOKUP($B137,'Class. Personale'!$B:$I,2,))</f>
        <v/>
      </c>
      <c r="D137" s="49" t="str">
        <f>IF($B137="","",VLOOKUP($B137,'Class. Personale'!$B:$I,3,))</f>
        <v/>
      </c>
      <c r="E137" s="53" t="str">
        <f t="shared" si="26"/>
        <v/>
      </c>
      <c r="F137" s="47" t="str">
        <f>IF($B137="","",VLOOKUP($B137,'Class. Personale'!$B:$I,5,))</f>
        <v/>
      </c>
      <c r="G137" s="47" t="str">
        <f>IF($B137="","",VLOOKUP($B137,'Class. Personale'!$B:$I,6,))</f>
        <v/>
      </c>
      <c r="H137" s="47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49" t="str">
        <f>IF($B138="","",VLOOKUP($B138,'Class. Personale'!$B:$I,2,))</f>
        <v/>
      </c>
      <c r="D138" s="49" t="str">
        <f>IF($B138="","",VLOOKUP($B138,'Class. Personale'!$B:$I,3,))</f>
        <v/>
      </c>
      <c r="E138" s="53" t="str">
        <f t="shared" si="26"/>
        <v/>
      </c>
      <c r="F138" s="47" t="str">
        <f>IF($B138="","",VLOOKUP($B138,'Class. Personale'!$B:$I,5,))</f>
        <v/>
      </c>
      <c r="G138" s="47" t="str">
        <f>IF($B138="","",VLOOKUP($B138,'Class. Personale'!$B:$I,6,))</f>
        <v/>
      </c>
      <c r="H138" s="47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49" t="str">
        <f>IF($B139="","",VLOOKUP($B139,'Class. Personale'!$B:$I,2,))</f>
        <v/>
      </c>
      <c r="D139" s="49" t="str">
        <f>IF($B139="","",VLOOKUP($B139,'Class. Personale'!$B:$I,3,))</f>
        <v/>
      </c>
      <c r="E139" s="53" t="str">
        <f t="shared" si="26"/>
        <v/>
      </c>
      <c r="F139" s="47" t="str">
        <f>IF($B139="","",VLOOKUP($B139,'Class. Personale'!$B:$I,5,))</f>
        <v/>
      </c>
      <c r="G139" s="47" t="str">
        <f>IF($B139="","",VLOOKUP($B139,'Class. Personale'!$B:$I,6,))</f>
        <v/>
      </c>
      <c r="H139" s="47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49" t="str">
        <f>IF($B140="","",VLOOKUP($B140,'Class. Personale'!$B:$I,2,))</f>
        <v/>
      </c>
      <c r="D140" s="49" t="str">
        <f>IF($B140="","",VLOOKUP($B140,'Class. Personale'!$B:$I,3,))</f>
        <v/>
      </c>
      <c r="E140" s="53" t="str">
        <f t="shared" si="26"/>
        <v/>
      </c>
      <c r="F140" s="47" t="str">
        <f>IF($B140="","",VLOOKUP($B140,'Class. Personale'!$B:$I,5,))</f>
        <v/>
      </c>
      <c r="G140" s="47" t="str">
        <f>IF($B140="","",VLOOKUP($B140,'Class. Personale'!$B:$I,6,))</f>
        <v/>
      </c>
      <c r="H140" s="47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49" t="str">
        <f>IF($B141="","",VLOOKUP($B141,'Class. Personale'!$B:$I,2,))</f>
        <v/>
      </c>
      <c r="D141" s="49" t="str">
        <f>IF($B141="","",VLOOKUP($B141,'Class. Personale'!$B:$I,3,))</f>
        <v/>
      </c>
      <c r="E141" s="53" t="str">
        <f t="shared" si="26"/>
        <v/>
      </c>
      <c r="F141" s="47" t="str">
        <f>IF($B141="","",VLOOKUP($B141,'Class. Personale'!$B:$I,5,))</f>
        <v/>
      </c>
      <c r="G141" s="47" t="str">
        <f>IF($B141="","",VLOOKUP($B141,'Class. Personale'!$B:$I,6,))</f>
        <v/>
      </c>
      <c r="H141" s="47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49" t="str">
        <f>IF($B142="","",VLOOKUP($B142,'Class. Personale'!$B:$I,2,))</f>
        <v/>
      </c>
      <c r="D142" s="49" t="str">
        <f>IF($B142="","",VLOOKUP($B142,'Class. Personale'!$B:$I,3,))</f>
        <v/>
      </c>
      <c r="E142" s="53" t="str">
        <f t="shared" si="26"/>
        <v/>
      </c>
      <c r="F142" s="47" t="str">
        <f>IF($B142="","",VLOOKUP($B142,'Class. Personale'!$B:$I,5,))</f>
        <v/>
      </c>
      <c r="G142" s="47" t="str">
        <f>IF($B142="","",VLOOKUP($B142,'Class. Personale'!$B:$I,6,))</f>
        <v/>
      </c>
      <c r="H142" s="47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49" t="str">
        <f>IF($B143="","",VLOOKUP($B143,'Class. Personale'!$B:$I,2,))</f>
        <v/>
      </c>
      <c r="D143" s="49" t="str">
        <f>IF($B143="","",VLOOKUP($B143,'Class. Personale'!$B:$I,3,))</f>
        <v/>
      </c>
      <c r="E143" s="53" t="str">
        <f t="shared" si="26"/>
        <v/>
      </c>
      <c r="F143" s="47" t="str">
        <f>IF($B143="","",VLOOKUP($B143,'Class. Personale'!$B:$I,5,))</f>
        <v/>
      </c>
      <c r="G143" s="47" t="str">
        <f>IF($B143="","",VLOOKUP($B143,'Class. Personale'!$B:$I,6,))</f>
        <v/>
      </c>
      <c r="H143" s="47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49" t="str">
        <f>IF($B144="","",VLOOKUP($B144,'Class. Personale'!$B:$I,2,))</f>
        <v/>
      </c>
      <c r="D144" s="49" t="str">
        <f>IF($B144="","",VLOOKUP($B144,'Class. Personale'!$B:$I,3,))</f>
        <v/>
      </c>
      <c r="E144" s="53" t="str">
        <f t="shared" si="26"/>
        <v/>
      </c>
      <c r="F144" s="47" t="str">
        <f>IF($B144="","",VLOOKUP($B144,'Class. Personale'!$B:$I,5,))</f>
        <v/>
      </c>
      <c r="G144" s="47" t="str">
        <f>IF($B144="","",VLOOKUP($B144,'Class. Personale'!$B:$I,6,))</f>
        <v/>
      </c>
      <c r="H144" s="47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49" t="str">
        <f>IF($B145="","",VLOOKUP($B145,'Class. Personale'!$B:$I,2,))</f>
        <v/>
      </c>
      <c r="D145" s="49" t="str">
        <f>IF($B145="","",VLOOKUP($B145,'Class. Personale'!$B:$I,3,))</f>
        <v/>
      </c>
      <c r="E145" s="53" t="str">
        <f t="shared" si="26"/>
        <v/>
      </c>
      <c r="F145" s="47" t="str">
        <f>IF($B145="","",VLOOKUP($B145,'Class. Personale'!$B:$I,5,))</f>
        <v/>
      </c>
      <c r="G145" s="47" t="str">
        <f>IF($B145="","",VLOOKUP($B145,'Class. Personale'!$B:$I,6,))</f>
        <v/>
      </c>
      <c r="H145" s="47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49" t="str">
        <f>IF($B146="","",VLOOKUP($B146,'Class. Personale'!$B:$I,2,))</f>
        <v/>
      </c>
      <c r="D146" s="49" t="str">
        <f>IF($B146="","",VLOOKUP($B146,'Class. Personale'!$B:$I,3,))</f>
        <v/>
      </c>
      <c r="E146" s="53" t="str">
        <f t="shared" si="26"/>
        <v/>
      </c>
      <c r="F146" s="47" t="str">
        <f>IF($B146="","",VLOOKUP($B146,'Class. Personale'!$B:$I,5,))</f>
        <v/>
      </c>
      <c r="G146" s="47" t="str">
        <f>IF($B146="","",VLOOKUP($B146,'Class. Personale'!$B:$I,6,))</f>
        <v/>
      </c>
      <c r="H146" s="47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49" t="str">
        <f>IF($B147="","",VLOOKUP($B147,'Class. Personale'!$B:$I,2,))</f>
        <v/>
      </c>
      <c r="D147" s="49" t="str">
        <f>IF($B147="","",VLOOKUP($B147,'Class. Personale'!$B:$I,3,))</f>
        <v/>
      </c>
      <c r="E147" s="53" t="str">
        <f t="shared" si="26"/>
        <v/>
      </c>
      <c r="F147" s="47" t="str">
        <f>IF($B147="","",VLOOKUP($B147,'Class. Personale'!$B:$I,5,))</f>
        <v/>
      </c>
      <c r="G147" s="47" t="str">
        <f>IF($B147="","",VLOOKUP($B147,'Class. Personale'!$B:$I,6,))</f>
        <v/>
      </c>
      <c r="H147" s="47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49" t="str">
        <f>IF($B148="","",VLOOKUP($B148,'Class. Personale'!$B:$I,2,))</f>
        <v/>
      </c>
      <c r="D148" s="49" t="str">
        <f>IF($B148="","",VLOOKUP($B148,'Class. Personale'!$B:$I,3,))</f>
        <v/>
      </c>
      <c r="E148" s="53" t="str">
        <f t="shared" si="26"/>
        <v/>
      </c>
      <c r="F148" s="47" t="str">
        <f>IF($B148="","",VLOOKUP($B148,'Class. Personale'!$B:$I,5,))</f>
        <v/>
      </c>
      <c r="G148" s="47" t="str">
        <f>IF($B148="","",VLOOKUP($B148,'Class. Personale'!$B:$I,6,))</f>
        <v/>
      </c>
      <c r="H148" s="47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49" t="str">
        <f>IF($B149="","",VLOOKUP($B149,'Class. Personale'!$B:$I,2,))</f>
        <v/>
      </c>
      <c r="D149" s="49" t="str">
        <f>IF($B149="","",VLOOKUP($B149,'Class. Personale'!$B:$I,3,))</f>
        <v/>
      </c>
      <c r="E149" s="53" t="str">
        <f t="shared" si="26"/>
        <v/>
      </c>
      <c r="F149" s="47" t="str">
        <f>IF($B149="","",VLOOKUP($B149,'Class. Personale'!$B:$I,5,))</f>
        <v/>
      </c>
      <c r="G149" s="47" t="str">
        <f>IF($B149="","",VLOOKUP($B149,'Class. Personale'!$B:$I,6,))</f>
        <v/>
      </c>
      <c r="H149" s="47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49" t="str">
        <f>IF($B150="","",VLOOKUP($B150,'Class. Personale'!$B:$I,2,))</f>
        <v/>
      </c>
      <c r="D150" s="49" t="str">
        <f>IF($B150="","",VLOOKUP($B150,'Class. Personale'!$B:$I,3,))</f>
        <v/>
      </c>
      <c r="E150" s="53" t="str">
        <f t="shared" si="26"/>
        <v/>
      </c>
      <c r="F150" s="47" t="str">
        <f>IF($B150="","",VLOOKUP($B150,'Class. Personale'!$B:$I,5,))</f>
        <v/>
      </c>
      <c r="G150" s="47" t="str">
        <f>IF($B150="","",VLOOKUP($B150,'Class. Personale'!$B:$I,6,))</f>
        <v/>
      </c>
      <c r="H150" s="47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49" t="str">
        <f>IF($B151="","",VLOOKUP($B151,'Class. Personale'!$B:$I,2,))</f>
        <v/>
      </c>
      <c r="D151" s="49" t="str">
        <f>IF($B151="","",VLOOKUP($B151,'Class. Personale'!$B:$I,3,))</f>
        <v/>
      </c>
      <c r="E151" s="53" t="str">
        <f t="shared" si="26"/>
        <v/>
      </c>
      <c r="F151" s="47" t="str">
        <f>IF($B151="","",VLOOKUP($B151,'Class. Personale'!$B:$I,5,))</f>
        <v/>
      </c>
      <c r="G151" s="47" t="str">
        <f>IF($B151="","",VLOOKUP($B151,'Class. Personale'!$B:$I,6,))</f>
        <v/>
      </c>
      <c r="H151" s="47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49" t="str">
        <f>IF($B152="","",VLOOKUP($B152,'Class. Personale'!$B:$I,2,))</f>
        <v/>
      </c>
      <c r="D152" s="49" t="str">
        <f>IF($B152="","",VLOOKUP($B152,'Class. Personale'!$B:$I,3,))</f>
        <v/>
      </c>
      <c r="E152" s="53" t="str">
        <f t="shared" si="26"/>
        <v/>
      </c>
      <c r="F152" s="47" t="str">
        <f>IF($B152="","",VLOOKUP($B152,'Class. Personale'!$B:$I,5,))</f>
        <v/>
      </c>
      <c r="G152" s="47" t="str">
        <f>IF($B152="","",VLOOKUP($B152,'Class. Personale'!$B:$I,6,))</f>
        <v/>
      </c>
      <c r="H152" s="47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E154" s="55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5:11" x14ac:dyDescent="0.15">
      <c r="E161" s="55"/>
      <c r="K161" s="32">
        <v>842</v>
      </c>
    </row>
    <row r="162" spans="5:11" x14ac:dyDescent="0.15">
      <c r="E162" s="55"/>
      <c r="K162" s="32">
        <v>841</v>
      </c>
    </row>
    <row r="163" spans="5:11" x14ac:dyDescent="0.15">
      <c r="E163" s="55"/>
      <c r="K163" s="32">
        <v>840</v>
      </c>
    </row>
    <row r="164" spans="5:11" x14ac:dyDescent="0.15">
      <c r="E164" s="55"/>
      <c r="K164" s="32">
        <v>839</v>
      </c>
    </row>
    <row r="165" spans="5:11" x14ac:dyDescent="0.15">
      <c r="E165" s="55"/>
      <c r="K165" s="32">
        <v>838</v>
      </c>
    </row>
    <row r="166" spans="5:11" x14ac:dyDescent="0.15">
      <c r="E166" s="55"/>
      <c r="K166" s="32">
        <v>837</v>
      </c>
    </row>
    <row r="167" spans="5:11" x14ac:dyDescent="0.15">
      <c r="E167" s="55"/>
      <c r="K167" s="32">
        <v>836</v>
      </c>
    </row>
    <row r="168" spans="5:11" x14ac:dyDescent="0.15">
      <c r="E168" s="55"/>
      <c r="K168" s="32">
        <v>835</v>
      </c>
    </row>
    <row r="169" spans="5:11" x14ac:dyDescent="0.15">
      <c r="E169" s="55"/>
      <c r="K169" s="32">
        <v>834</v>
      </c>
    </row>
    <row r="170" spans="5:11" x14ac:dyDescent="0.15">
      <c r="E170" s="55"/>
      <c r="K170" s="32">
        <v>833</v>
      </c>
    </row>
    <row r="171" spans="5:11" x14ac:dyDescent="0.15">
      <c r="E171" s="55"/>
      <c r="K171" s="32">
        <v>832</v>
      </c>
    </row>
    <row r="172" spans="5:11" x14ac:dyDescent="0.15">
      <c r="E172" s="55"/>
      <c r="K172" s="32">
        <v>831</v>
      </c>
    </row>
    <row r="173" spans="5:11" x14ac:dyDescent="0.15">
      <c r="E173" s="55"/>
      <c r="K173" s="32">
        <v>830</v>
      </c>
    </row>
    <row r="174" spans="5:11" x14ac:dyDescent="0.15">
      <c r="E174" s="55"/>
      <c r="K174" s="32">
        <v>829</v>
      </c>
    </row>
    <row r="175" spans="5:11" x14ac:dyDescent="0.15">
      <c r="E175" s="55"/>
      <c r="K175" s="32">
        <v>828</v>
      </c>
    </row>
    <row r="176" spans="5:11" x14ac:dyDescent="0.15">
      <c r="E176" s="55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4" sqref="J4"/>
    </sheetView>
  </sheetViews>
  <sheetFormatPr baseColWidth="10" defaultColWidth="11.5" defaultRowHeight="13" x14ac:dyDescent="0.15"/>
  <cols>
    <col min="1" max="1" width="3" style="47" customWidth="1"/>
    <col min="2" max="2" width="5.5" style="32" bestFit="1" customWidth="1"/>
    <col min="3" max="3" width="23.1640625" style="49" customWidth="1"/>
    <col min="4" max="4" width="19.5" style="49" bestFit="1" customWidth="1"/>
    <col min="5" max="5" width="28.1640625" style="50" bestFit="1" customWidth="1"/>
    <col min="6" max="6" width="8.6640625" style="47" bestFit="1" customWidth="1"/>
    <col min="7" max="8" width="7.6640625" style="47" customWidth="1"/>
    <col min="9" max="9" width="11.5" style="43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0</v>
      </c>
      <c r="M1" s="73">
        <f t="shared" si="0"/>
        <v>13</v>
      </c>
      <c r="N1" s="73">
        <f t="shared" si="0"/>
        <v>0</v>
      </c>
      <c r="O1" s="73">
        <f t="shared" si="0"/>
        <v>61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4</v>
      </c>
      <c r="T1" s="73">
        <f t="shared" si="0"/>
        <v>0</v>
      </c>
      <c r="U1" s="73">
        <f t="shared" si="0"/>
        <v>0</v>
      </c>
      <c r="V1" s="73">
        <f t="shared" si="0"/>
        <v>13</v>
      </c>
      <c r="W1" s="73">
        <f t="shared" si="0"/>
        <v>48</v>
      </c>
      <c r="X1" s="73">
        <f t="shared" si="0"/>
        <v>0</v>
      </c>
      <c r="Y1" s="73">
        <f t="shared" si="0"/>
        <v>0</v>
      </c>
      <c r="Z1" s="73">
        <f t="shared" si="0"/>
        <v>0</v>
      </c>
      <c r="AA1" s="73">
        <f t="shared" si="0"/>
        <v>13</v>
      </c>
      <c r="AB1" s="73">
        <f t="shared" si="0"/>
        <v>0</v>
      </c>
      <c r="AC1" s="73">
        <f t="shared" si="0"/>
        <v>4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25</v>
      </c>
      <c r="H2" s="51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C3" s="49" t="s">
        <v>674</v>
      </c>
      <c r="D3" s="49" t="s">
        <v>86</v>
      </c>
      <c r="E3" s="53" t="str">
        <f t="shared" ref="E3:E34" si="1">CONCATENATE(C3,D3)</f>
        <v>CANCELLIERENICOLA</v>
      </c>
      <c r="F3" s="47" t="s">
        <v>19</v>
      </c>
      <c r="G3" s="47" t="s">
        <v>12</v>
      </c>
      <c r="H3" s="47" t="s">
        <v>183</v>
      </c>
      <c r="I3" s="44">
        <v>4.49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>
        <f t="shared" ref="W3:W33" si="11">IF($F3="","",IF($F3="MAR",$J3,""))</f>
        <v>12</v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7">
        <v>2</v>
      </c>
      <c r="B4" s="32">
        <v>4065</v>
      </c>
      <c r="C4" s="49" t="str">
        <f>IF($B4="","",VLOOKUP($B4,'Class. Personale'!$B:$I,2,))</f>
        <v>ALI</v>
      </c>
      <c r="D4" s="49" t="str">
        <f>IF($B4="","",VLOOKUP($B4,'Class. Personale'!$B:$I,3,))</f>
        <v>ISLAM</v>
      </c>
      <c r="E4" s="53" t="str">
        <f t="shared" si="1"/>
        <v>ALIISLAM</v>
      </c>
      <c r="F4" s="47" t="str">
        <f>IF($B4="","",VLOOKUP($B4,'Class. Personale'!$B:$I,5,))</f>
        <v>VID</v>
      </c>
      <c r="G4" s="47" t="str">
        <f>IF($B4="","",VLOOKUP($B4,'Class. Personale'!$B:$I,6,))</f>
        <v>VF</v>
      </c>
      <c r="H4" s="47" t="str">
        <f>IF($B4="","",VLOOKUP($B4,'Class. Personale'!$B:$I,7,))</f>
        <v>V</v>
      </c>
      <c r="I4" s="43">
        <v>4.47</v>
      </c>
      <c r="J4" s="33">
        <v>11</v>
      </c>
      <c r="K4" s="32">
        <v>999</v>
      </c>
      <c r="L4" s="32" t="str">
        <f t="shared" si="2"/>
        <v/>
      </c>
      <c r="M4" s="32">
        <f t="shared" si="3"/>
        <v>11</v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>
        <f t="shared" si="15"/>
        <v>11</v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7">
        <v>3</v>
      </c>
      <c r="B5" s="32">
        <v>4035</v>
      </c>
      <c r="C5" s="49" t="str">
        <f>IF($B5="","",VLOOKUP($B5,'Class. Personale'!$B:$I,2,))</f>
        <v>ACCARDO</v>
      </c>
      <c r="D5" s="49" t="str">
        <f>IF($B5="","",VLOOKUP($B5,'Class. Personale'!$B:$I,3,))</f>
        <v>ANDREA</v>
      </c>
      <c r="E5" s="53" t="str">
        <f t="shared" si="1"/>
        <v>ACCARDOANDREA</v>
      </c>
      <c r="F5" s="47" t="str">
        <f>IF($B5="","",VLOOKUP($B5,'Class. Personale'!$B:$I,5,))</f>
        <v>MAR</v>
      </c>
      <c r="G5" s="47" t="str">
        <f>IF($B5="","",VLOOKUP($B5,'Class. Personale'!$B:$I,6,))</f>
        <v>VV</v>
      </c>
      <c r="H5" s="47" t="str">
        <f>IF($B5="","",VLOOKUP($B5,'Class. Personale'!$B:$I,7,))</f>
        <v>V</v>
      </c>
      <c r="I5" s="43">
        <v>4.4000000000000004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>
        <f t="shared" si="5"/>
        <v>10</v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>
        <f t="shared" si="11"/>
        <v>10</v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7">
        <v>4</v>
      </c>
      <c r="B6" s="32">
        <v>4032</v>
      </c>
      <c r="C6" s="49" t="str">
        <f>IF($B6="","",VLOOKUP($B6,'Class. Personale'!$B:$I,2,))</f>
        <v>LANZA</v>
      </c>
      <c r="D6" s="49" t="str">
        <f>IF($B6="","",VLOOKUP($B6,'Class. Personale'!$B:$I,3,))</f>
        <v>LEONARDO</v>
      </c>
      <c r="E6" s="53" t="str">
        <f t="shared" si="1"/>
        <v>LANZALEONARDO</v>
      </c>
      <c r="F6" s="47" t="str">
        <f>IF($B6="","",VLOOKUP($B6,'Class. Personale'!$B:$I,5,))</f>
        <v>DON</v>
      </c>
      <c r="G6" s="47" t="str">
        <f>IF($B6="","",VLOOKUP($B6,'Class. Personale'!$B:$I,6,))</f>
        <v>VV</v>
      </c>
      <c r="H6" s="47" t="str">
        <f>IF($B6="","",VLOOKUP($B6,'Class. Personale'!$B:$I,7,))</f>
        <v>V</v>
      </c>
      <c r="I6" s="43">
        <v>4.3899999999999997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>
        <f t="shared" si="10"/>
        <v>9</v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7">
        <v>5</v>
      </c>
      <c r="B7" s="32">
        <v>4039</v>
      </c>
      <c r="C7" s="49" t="str">
        <f>IF($B7="","",VLOOKUP($B7,'Class. Personale'!$B:$I,2,))</f>
        <v>OKORN</v>
      </c>
      <c r="D7" s="49" t="str">
        <f>IF($B7="","",VLOOKUP($B7,'Class. Personale'!$B:$I,3,))</f>
        <v>GABRIEL OJONG</v>
      </c>
      <c r="E7" s="53" t="str">
        <f t="shared" si="1"/>
        <v>OKORNGABRIEL OJONG</v>
      </c>
      <c r="F7" s="47" t="str">
        <f>IF($B7="","",VLOOKUP($B7,'Class. Personale'!$B:$I,5,))</f>
        <v>MAR</v>
      </c>
      <c r="G7" s="47" t="str">
        <f>IF($B7="","",VLOOKUP($B7,'Class. Personale'!$B:$I,6,))</f>
        <v>VV</v>
      </c>
      <c r="H7" s="47" t="str">
        <f>IF($B7="","",VLOOKUP($B7,'Class. Personale'!$B:$I,7,))</f>
        <v>V</v>
      </c>
      <c r="I7" s="43">
        <v>4.3600000000000003</v>
      </c>
      <c r="J7" s="33">
        <v>8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>
        <f t="shared" si="5"/>
        <v>8</v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>
        <f t="shared" si="11"/>
        <v>8</v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7">
        <v>6</v>
      </c>
      <c r="B8" s="32">
        <v>4041</v>
      </c>
      <c r="C8" s="49" t="str">
        <f>IF($B8="","",VLOOKUP($B8,'Class. Personale'!$B:$I,2,))</f>
        <v>COLOSIMO</v>
      </c>
      <c r="D8" s="49" t="str">
        <f>IF($B8="","",VLOOKUP($B8,'Class. Personale'!$B:$I,3,))</f>
        <v>LEONARDO</v>
      </c>
      <c r="E8" s="53" t="str">
        <f t="shared" si="1"/>
        <v>COLOSIMOLEONARDO</v>
      </c>
      <c r="F8" s="47" t="str">
        <f>IF($B8="","",VLOOKUP($B8,'Class. Personale'!$B:$I,5,))</f>
        <v>MAR</v>
      </c>
      <c r="G8" s="47" t="str">
        <f>IF($B8="","",VLOOKUP($B8,'Class. Personale'!$B:$I,6,))</f>
        <v>VV</v>
      </c>
      <c r="H8" s="47" t="str">
        <f>IF($B8="","",VLOOKUP($B8,'Class. Personale'!$B:$I,7,))</f>
        <v>V</v>
      </c>
      <c r="I8" s="43">
        <v>4.3099999999999996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7</v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>
        <f t="shared" si="11"/>
        <v>7</v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7">
        <v>7</v>
      </c>
      <c r="B9" s="32">
        <v>4037</v>
      </c>
      <c r="C9" s="49" t="str">
        <f>IF($B9="","",VLOOKUP($B9,'Class. Personale'!$B:$I,2,))</f>
        <v>CAMERONI</v>
      </c>
      <c r="D9" s="49" t="str">
        <f>IF($B9="","",VLOOKUP($B9,'Class. Personale'!$B:$I,3,))</f>
        <v>CARLO</v>
      </c>
      <c r="E9" s="53" t="str">
        <f t="shared" si="1"/>
        <v>CAMERONICARLO</v>
      </c>
      <c r="F9" s="47" t="str">
        <f>IF($B9="","",VLOOKUP($B9,'Class. Personale'!$B:$I,5,))</f>
        <v>MAR</v>
      </c>
      <c r="G9" s="47" t="str">
        <f>IF($B9="","",VLOOKUP($B9,'Class. Personale'!$B:$I,6,))</f>
        <v>VV</v>
      </c>
      <c r="H9" s="47" t="str">
        <f>IF($B9="","",VLOOKUP($B9,'Class. Personale'!$B:$I,7,))</f>
        <v>V</v>
      </c>
      <c r="I9" s="43">
        <v>4.2699999999999996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>
        <f t="shared" si="11"/>
        <v>6</v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7">
        <v>8</v>
      </c>
      <c r="B10" s="32">
        <v>4036</v>
      </c>
      <c r="C10" s="49" t="str">
        <f>IF($B10="","",VLOOKUP($B10,'Class. Personale'!$B:$I,2,))</f>
        <v>AMMAR</v>
      </c>
      <c r="D10" s="49" t="str">
        <f>IF($B10="","",VLOOKUP($B10,'Class. Personale'!$B:$I,3,))</f>
        <v>ANAS</v>
      </c>
      <c r="E10" s="53" t="str">
        <f t="shared" si="1"/>
        <v>AMMARANAS</v>
      </c>
      <c r="F10" s="47" t="str">
        <f>IF($B10="","",VLOOKUP($B10,'Class. Personale'!$B:$I,5,))</f>
        <v>MAR</v>
      </c>
      <c r="G10" s="47" t="str">
        <f>IF($B10="","",VLOOKUP($B10,'Class. Personale'!$B:$I,6,))</f>
        <v>VV</v>
      </c>
      <c r="H10" s="47" t="str">
        <f>IF($B10="","",VLOOKUP($B10,'Class. Personale'!$B:$I,7,))</f>
        <v>V</v>
      </c>
      <c r="I10" s="44">
        <v>4.25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>
        <f t="shared" si="11"/>
        <v>5</v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7">
        <v>9</v>
      </c>
      <c r="B11" s="32">
        <v>4019</v>
      </c>
      <c r="C11" s="49" t="str">
        <f>IF($B11="","",VLOOKUP($B11,'Class. Personale'!$B:$I,2,))</f>
        <v>ACQUAOTTA</v>
      </c>
      <c r="D11" s="49" t="str">
        <f>IF($B11="","",VLOOKUP($B11,'Class. Personale'!$B:$I,3,))</f>
        <v>ACHILLE</v>
      </c>
      <c r="E11" s="53" t="str">
        <f t="shared" si="1"/>
        <v>ACQUAOTTAACHILLE</v>
      </c>
      <c r="F11" s="47" t="str">
        <f>IF($B11="","",VLOOKUP($B11,'Class. Personale'!$B:$I,5,))</f>
        <v>GAM</v>
      </c>
      <c r="G11" s="47" t="str">
        <f>IF($B11="","",VLOOKUP($B11,'Class. Personale'!$B:$I,6,))</f>
        <v>ICG</v>
      </c>
      <c r="H11" s="47" t="str">
        <f>IF($B11="","",VLOOKUP($B11,'Class. Personale'!$B:$I,7,))</f>
        <v>V</v>
      </c>
      <c r="I11" s="43">
        <v>4.21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>
        <f t="shared" si="18"/>
        <v>4</v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>
        <f t="shared" si="20"/>
        <v>4</v>
      </c>
      <c r="AD11" s="32" t="str">
        <f t="shared" si="16"/>
        <v/>
      </c>
    </row>
    <row r="12" spans="1:30" ht="15" customHeight="1" x14ac:dyDescent="0.15">
      <c r="A12" s="47">
        <v>10</v>
      </c>
      <c r="B12" s="32">
        <v>4028</v>
      </c>
      <c r="C12" s="49" t="str">
        <f>IF($B12="","",VLOOKUP($B12,'Class. Personale'!$B:$I,2,))</f>
        <v>BAROTTI</v>
      </c>
      <c r="D12" s="49" t="str">
        <f>IF($B12="","",VLOOKUP($B12,'Class. Personale'!$B:$I,3,))</f>
        <v>ANDREA</v>
      </c>
      <c r="E12" s="53" t="str">
        <f t="shared" si="1"/>
        <v>BAROTTIANDREA</v>
      </c>
      <c r="F12" s="47" t="str">
        <f>IF($B12="","",VLOOKUP($B12,'Class. Personale'!$B:$I,5,))</f>
        <v>DON</v>
      </c>
      <c r="G12" s="47" t="str">
        <f>IF($B12="","",VLOOKUP($B12,'Class. Personale'!$B:$I,6,))</f>
        <v>VV</v>
      </c>
      <c r="H12" s="47" t="str">
        <f>IF($B12="","",VLOOKUP($B12,'Class. Personale'!$B:$I,7,))</f>
        <v>V</v>
      </c>
      <c r="I12" s="43">
        <v>4.1900000000000004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>
        <f t="shared" si="10"/>
        <v>3</v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7">
        <v>11</v>
      </c>
      <c r="B13" s="32">
        <v>4067</v>
      </c>
      <c r="C13" s="49" t="str">
        <f>IF($B13="","",VLOOKUP($B13,'Class. Personale'!$B:$I,2,))</f>
        <v>IBRAHIM</v>
      </c>
      <c r="D13" s="49" t="str">
        <f>IF($B13="","",VLOOKUP($B13,'Class. Personale'!$B:$I,3,))</f>
        <v>MAHMOUD</v>
      </c>
      <c r="E13" s="53" t="str">
        <f t="shared" si="1"/>
        <v>IBRAHIMMAHMOUD</v>
      </c>
      <c r="F13" s="47" t="str">
        <f>IF($B13="","",VLOOKUP($B13,'Class. Personale'!$B:$I,5,))</f>
        <v>VID</v>
      </c>
      <c r="G13" s="47" t="str">
        <f>IF($B13="","",VLOOKUP($B13,'Class. Personale'!$B:$I,6,))</f>
        <v>VF</v>
      </c>
      <c r="H13" s="47" t="str">
        <f>IF($B13="","",VLOOKUP($B13,'Class. Personale'!$B:$I,7,))</f>
        <v>V</v>
      </c>
      <c r="I13" s="43">
        <v>4.1500000000000004</v>
      </c>
      <c r="J13" s="33">
        <v>2</v>
      </c>
      <c r="K13" s="32">
        <v>990</v>
      </c>
      <c r="L13" s="32" t="str">
        <f t="shared" si="2"/>
        <v/>
      </c>
      <c r="M13" s="32">
        <f t="shared" si="3"/>
        <v>2</v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>
        <f t="shared" si="15"/>
        <v>2</v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7">
        <v>12</v>
      </c>
      <c r="B14" s="32">
        <v>4031</v>
      </c>
      <c r="C14" s="49" t="str">
        <f>IF($B14="","",VLOOKUP($B14,'Class. Personale'!$B:$I,2,))</f>
        <v>DOVHAL</v>
      </c>
      <c r="D14" s="49" t="str">
        <f>IF($B14="","",VLOOKUP($B14,'Class. Personale'!$B:$I,3,))</f>
        <v>IVAN</v>
      </c>
      <c r="E14" s="53" t="str">
        <f t="shared" si="1"/>
        <v>DOVHALIVAN</v>
      </c>
      <c r="F14" s="47" t="str">
        <f>IF($B14="","",VLOOKUP($B14,'Class. Personale'!$B:$I,5,))</f>
        <v>DON</v>
      </c>
      <c r="G14" s="47" t="str">
        <f>IF($B14="","",VLOOKUP($B14,'Class. Personale'!$B:$I,6,))</f>
        <v>VV</v>
      </c>
      <c r="H14" s="47" t="str">
        <f>IF($B14="","",VLOOKUP($B14,'Class. Personale'!$B:$I,7,))</f>
        <v>V</v>
      </c>
      <c r="I14" s="44">
        <v>4.1500000000000004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>
        <f t="shared" si="10"/>
        <v>1</v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7">
        <v>13</v>
      </c>
      <c r="B15" s="32">
        <v>4024</v>
      </c>
      <c r="C15" s="49" t="str">
        <f>IF($B15="","",VLOOKUP($B15,'Class. Personale'!$B:$I,2,))</f>
        <v>PICCIONE</v>
      </c>
      <c r="D15" s="49" t="str">
        <f>IF($B15="","",VLOOKUP($B15,'Class. Personale'!$B:$I,3,))</f>
        <v>MIRKO GIOVANNI</v>
      </c>
      <c r="E15" s="53" t="str">
        <f t="shared" si="1"/>
        <v>PICCIONEMIRKO GIOVANNI</v>
      </c>
      <c r="F15" s="47" t="str">
        <f>IF($B15="","",VLOOKUP($B15,'Class. Personale'!$B:$I,5,))</f>
        <v>DON</v>
      </c>
      <c r="G15" s="47" t="str">
        <f>IF($B15="","",VLOOKUP($B15,'Class. Personale'!$B:$I,6,))</f>
        <v>VV</v>
      </c>
      <c r="H15" s="47" t="str">
        <f>IF($B15="","",VLOOKUP($B15,'Class. Personale'!$B:$I,7,))</f>
        <v>V</v>
      </c>
      <c r="I15" s="43">
        <v>4.0999999999999996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>
        <f t="shared" si="5"/>
        <v>0</v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>
        <f t="shared" si="10"/>
        <v>0</v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7">
        <v>14</v>
      </c>
      <c r="B16" s="32">
        <v>4058</v>
      </c>
      <c r="C16" s="49" t="str">
        <f>IF($B16="","",VLOOKUP($B16,'Class. Personale'!$B:$I,2,))</f>
        <v>ZERROUF</v>
      </c>
      <c r="D16" s="49" t="str">
        <f>IF($B16="","",VLOOKUP($B16,'Class. Personale'!$B:$I,3,))</f>
        <v>ISHAQ</v>
      </c>
      <c r="E16" s="53" t="str">
        <f t="shared" si="1"/>
        <v>ZERROUFISHAQ</v>
      </c>
      <c r="F16" s="47" t="str">
        <f>IF($B16="","",VLOOKUP($B16,'Class. Personale'!$B:$I,5,))</f>
        <v>VID</v>
      </c>
      <c r="G16" s="47" t="str">
        <f>IF($B16="","",VLOOKUP($B16,'Class. Personale'!$B:$I,6,))</f>
        <v>VF</v>
      </c>
      <c r="H16" s="47" t="str">
        <f>IF($B16="","",VLOOKUP($B16,'Class. Personale'!$B:$I,7,))</f>
        <v>V</v>
      </c>
      <c r="I16" s="43">
        <v>4.09</v>
      </c>
      <c r="K16" s="32">
        <v>987</v>
      </c>
      <c r="L16" s="32" t="str">
        <f t="shared" si="2"/>
        <v/>
      </c>
      <c r="M16" s="32">
        <f t="shared" si="3"/>
        <v>0</v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>
        <f t="shared" si="15"/>
        <v>0</v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7">
        <v>15</v>
      </c>
      <c r="B17" s="32">
        <v>4069</v>
      </c>
      <c r="C17" s="49" t="str">
        <f>IF($B17="","",VLOOKUP($B17,'Class. Personale'!$B:$I,2,))</f>
        <v>OLIVIERI</v>
      </c>
      <c r="D17" s="49" t="str">
        <f>IF($B17="","",VLOOKUP($B17,'Class. Personale'!$B:$I,3,))</f>
        <v>PIETRO</v>
      </c>
      <c r="E17" s="53" t="str">
        <f t="shared" si="1"/>
        <v>OLIVIERIPIETRO</v>
      </c>
      <c r="F17" s="47" t="str">
        <f>IF($B17="","",VLOOKUP($B17,'Class. Personale'!$B:$I,5,))</f>
        <v>VID</v>
      </c>
      <c r="G17" s="47" t="str">
        <f>IF($B17="","",VLOOKUP($B17,'Class. Personale'!$B:$I,6,))</f>
        <v>VF</v>
      </c>
      <c r="H17" s="47" t="str">
        <f>IF($B17="","",VLOOKUP($B17,'Class. Personale'!$B:$I,7,))</f>
        <v>V</v>
      </c>
      <c r="I17" s="43">
        <v>4.07</v>
      </c>
      <c r="K17" s="32">
        <v>986</v>
      </c>
      <c r="L17" s="32" t="str">
        <f t="shared" si="2"/>
        <v/>
      </c>
      <c r="M17" s="32">
        <f t="shared" si="3"/>
        <v>0</v>
      </c>
      <c r="N17" s="32" t="str">
        <f t="shared" si="4"/>
        <v/>
      </c>
      <c r="O17" s="32" t="str">
        <f t="shared" si="5"/>
        <v/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 t="str">
        <f t="shared" si="10"/>
        <v/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 t="str">
        <f t="shared" si="14"/>
        <v/>
      </c>
      <c r="AA17" s="32">
        <f t="shared" si="15"/>
        <v>0</v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7">
        <v>16</v>
      </c>
      <c r="B18" s="32">
        <v>4026</v>
      </c>
      <c r="C18" s="49" t="str">
        <f>IF($B18="","",VLOOKUP($B18,'Class. Personale'!$B:$I,2,))</f>
        <v>PICCOLO</v>
      </c>
      <c r="D18" s="49" t="str">
        <f>IF($B18="","",VLOOKUP($B18,'Class. Personale'!$B:$I,3,))</f>
        <v>ALESSANDRO</v>
      </c>
      <c r="E18" s="53" t="str">
        <f t="shared" si="1"/>
        <v>PICCOLOALESSANDRO</v>
      </c>
      <c r="F18" s="47" t="str">
        <f>IF($B18="","",VLOOKUP($B18,'Class. Personale'!$B:$I,5,))</f>
        <v>DON</v>
      </c>
      <c r="G18" s="47" t="str">
        <f>IF($B18="","",VLOOKUP($B18,'Class. Personale'!$B:$I,6,))</f>
        <v>VV</v>
      </c>
      <c r="H18" s="47" t="str">
        <f>IF($B18="","",VLOOKUP($B18,'Class. Personale'!$B:$I,7,))</f>
        <v>V</v>
      </c>
      <c r="I18" s="43">
        <v>4.05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>
        <f t="shared" si="10"/>
        <v>0</v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7">
        <v>17</v>
      </c>
      <c r="B19" s="32">
        <v>4095</v>
      </c>
      <c r="C19" s="49" t="str">
        <f>IF($B19="","",VLOOKUP($B19,'Class. Personale'!$B:$I,2,))</f>
        <v>PRENDI</v>
      </c>
      <c r="D19" s="49" t="str">
        <f>IF($B19="","",VLOOKUP($B19,'Class. Personale'!$B:$I,3,))</f>
        <v>AURELIO</v>
      </c>
      <c r="E19" s="53" t="str">
        <f t="shared" si="1"/>
        <v>PRENDIAURELIO</v>
      </c>
      <c r="F19" s="47" t="str">
        <f>IF($B19="","",VLOOKUP($B19,'Class. Personale'!$B:$I,5,))</f>
        <v>MAR</v>
      </c>
      <c r="G19" s="47" t="str">
        <f>IF($B19="","",VLOOKUP($B19,'Class. Personale'!$B:$I,6,))</f>
        <v>VV</v>
      </c>
      <c r="H19" s="47" t="str">
        <f>IF($B19="","",VLOOKUP($B19,'Class. Personale'!$B:$I,7,))</f>
        <v>V</v>
      </c>
      <c r="I19" s="44">
        <v>4.03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>
        <f t="shared" si="5"/>
        <v>0</v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>
        <f t="shared" si="11"/>
        <v>0</v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7">
        <v>18</v>
      </c>
      <c r="B20" s="32">
        <v>4053</v>
      </c>
      <c r="C20" s="49" t="str">
        <f>IF($B20="","",VLOOKUP($B20,'Class. Personale'!$B:$I,2,))</f>
        <v xml:space="preserve">CANEVARI </v>
      </c>
      <c r="D20" s="49" t="str">
        <f>IF($B20="","",VLOOKUP($B20,'Class. Personale'!$B:$I,3,))</f>
        <v>GIACOMO</v>
      </c>
      <c r="E20" s="53" t="str">
        <f t="shared" si="1"/>
        <v>CANEVARI GIACOMO</v>
      </c>
      <c r="F20" s="47" t="str">
        <f>IF($B20="","",VLOOKUP($B20,'Class. Personale'!$B:$I,5,))</f>
        <v>ADA</v>
      </c>
      <c r="G20" s="47" t="str">
        <f>IF($B20="","",VLOOKUP($B20,'Class. Personale'!$B:$I,6,))</f>
        <v>VF</v>
      </c>
      <c r="H20" s="47" t="str">
        <f>IF($B20="","",VLOOKUP($B20,'Class. Personale'!$B:$I,7,))</f>
        <v>V</v>
      </c>
      <c r="I20" s="43">
        <v>4</v>
      </c>
      <c r="K20" s="32">
        <v>983</v>
      </c>
      <c r="L20" s="32" t="str">
        <f t="shared" si="2"/>
        <v/>
      </c>
      <c r="M20" s="32">
        <f t="shared" si="3"/>
        <v>0</v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>
        <f t="shared" si="19"/>
        <v>0</v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7">
        <v>19</v>
      </c>
      <c r="B21" s="32">
        <v>4025</v>
      </c>
      <c r="C21" s="49" t="str">
        <f>IF($B21="","",VLOOKUP($B21,'Class. Personale'!$B:$I,2,))</f>
        <v>DRAGHI</v>
      </c>
      <c r="D21" s="49" t="str">
        <f>IF($B21="","",VLOOKUP($B21,'Class. Personale'!$B:$I,3,))</f>
        <v>GIOVANNI MARIA</v>
      </c>
      <c r="E21" s="53" t="str">
        <f t="shared" si="1"/>
        <v>DRAGHIGIOVANNI MARIA</v>
      </c>
      <c r="F21" s="47" t="str">
        <f>IF($B21="","",VLOOKUP($B21,'Class. Personale'!$B:$I,5,))</f>
        <v>DON</v>
      </c>
      <c r="G21" s="47" t="str">
        <f>IF($B21="","",VLOOKUP($B21,'Class. Personale'!$B:$I,6,))</f>
        <v>VV</v>
      </c>
      <c r="H21" s="47" t="str">
        <f>IF($B21="","",VLOOKUP($B21,'Class. Personale'!$B:$I,7,))</f>
        <v>V</v>
      </c>
      <c r="I21" s="43">
        <v>3.95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>
        <f t="shared" si="10"/>
        <v>0</v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7">
        <v>20</v>
      </c>
      <c r="B22" s="32">
        <v>4046</v>
      </c>
      <c r="C22" s="49" t="str">
        <f>IF($B22="","",VLOOKUP($B22,'Class. Personale'!$B:$I,2,))</f>
        <v>PARRINO</v>
      </c>
      <c r="D22" s="49" t="str">
        <f>IF($B22="","",VLOOKUP($B22,'Class. Personale'!$B:$I,3,))</f>
        <v>DIEGO</v>
      </c>
      <c r="E22" s="53" t="str">
        <f t="shared" si="1"/>
        <v>PARRINODIEGO</v>
      </c>
      <c r="F22" s="47" t="str">
        <f>IF($B22="","",VLOOKUP($B22,'Class. Personale'!$B:$I,5,))</f>
        <v>RIC</v>
      </c>
      <c r="G22" s="47" t="s">
        <v>10</v>
      </c>
      <c r="H22" s="47" t="str">
        <f>IF($B22="","",VLOOKUP($B22,'Class. Personale'!$B:$I,7,))</f>
        <v>V</v>
      </c>
      <c r="I22" s="43">
        <v>3.93</v>
      </c>
      <c r="K22" s="32">
        <v>981</v>
      </c>
      <c r="L22" s="32" t="str">
        <f t="shared" si="2"/>
        <v/>
      </c>
      <c r="M22" s="32">
        <f t="shared" si="3"/>
        <v>0</v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 t="str">
        <f t="shared" si="12"/>
        <v/>
      </c>
      <c r="Y22" s="32">
        <f t="shared" si="13"/>
        <v>0</v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7">
        <v>21</v>
      </c>
      <c r="B23" s="32">
        <v>4070</v>
      </c>
      <c r="C23" s="49" t="str">
        <f>IF($B23="","",VLOOKUP($B23,'Class. Personale'!$B:$I,2,))</f>
        <v>REGA</v>
      </c>
      <c r="D23" s="49" t="str">
        <f>IF($B23="","",VLOOKUP($B23,'Class. Personale'!$B:$I,3,))</f>
        <v>GIOVANNI PAOLO</v>
      </c>
      <c r="E23" s="53" t="str">
        <f t="shared" si="1"/>
        <v>REGAGIOVANNI PAOLO</v>
      </c>
      <c r="F23" s="47" t="str">
        <f>IF($B23="","",VLOOKUP($B23,'Class. Personale'!$B:$I,5,))</f>
        <v>VID</v>
      </c>
      <c r="G23" s="47" t="str">
        <f>IF($B23="","",VLOOKUP($B23,'Class. Personale'!$B:$I,6,))</f>
        <v>VF</v>
      </c>
      <c r="H23" s="47" t="str">
        <f>IF($B23="","",VLOOKUP($B23,'Class. Personale'!$B:$I,7,))</f>
        <v>V</v>
      </c>
      <c r="I23" s="43">
        <v>3.91</v>
      </c>
      <c r="K23" s="32">
        <v>980</v>
      </c>
      <c r="L23" s="32" t="str">
        <f t="shared" si="2"/>
        <v/>
      </c>
      <c r="M23" s="32">
        <f t="shared" si="3"/>
        <v>0</v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>
        <f t="shared" si="15"/>
        <v>0</v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4038</v>
      </c>
      <c r="C24" s="49" t="str">
        <f>IF($B24="","",VLOOKUP($B24,'Class. Personale'!$B:$I,2,))</f>
        <v>CHICCONI</v>
      </c>
      <c r="D24" s="49" t="str">
        <f>IF($B24="","",VLOOKUP($B24,'Class. Personale'!$B:$I,3,))</f>
        <v>ENEA</v>
      </c>
      <c r="E24" s="53" t="str">
        <f t="shared" si="1"/>
        <v>CHICCONIENEA</v>
      </c>
      <c r="F24" s="47" t="str">
        <f>IF($B24="","",VLOOKUP($B24,'Class. Personale'!$B:$I,5,))</f>
        <v>MAR</v>
      </c>
      <c r="G24" s="47" t="str">
        <f>IF($B24="","",VLOOKUP($B24,'Class. Personale'!$B:$I,6,))</f>
        <v>VV</v>
      </c>
      <c r="H24" s="47" t="str">
        <f>IF($B24="","",VLOOKUP($B24,'Class. Personale'!$B:$I,7,))</f>
        <v>V</v>
      </c>
      <c r="I24" s="44">
        <v>3.9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>
        <f t="shared" si="5"/>
        <v>0</v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>
        <f t="shared" si="11"/>
        <v>0</v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4068</v>
      </c>
      <c r="C25" s="49" t="str">
        <f>IF($B25="","",VLOOKUP($B25,'Class. Personale'!$B:$I,2,))</f>
        <v>MAGENTA BIASINA</v>
      </c>
      <c r="D25" s="49" t="str">
        <f>IF($B25="","",VLOOKUP($B25,'Class. Personale'!$B:$I,3,))</f>
        <v>PARIDE</v>
      </c>
      <c r="E25" s="53" t="str">
        <f t="shared" si="1"/>
        <v>MAGENTA BIASINAPARIDE</v>
      </c>
      <c r="F25" s="47" t="str">
        <f>IF($B25="","",VLOOKUP($B25,'Class. Personale'!$B:$I,5,))</f>
        <v>VID</v>
      </c>
      <c r="G25" s="47" t="str">
        <f>IF($B25="","",VLOOKUP($B25,'Class. Personale'!$B:$I,6,))</f>
        <v>VF</v>
      </c>
      <c r="H25" s="47" t="str">
        <f>IF($B25="","",VLOOKUP($B25,'Class. Personale'!$B:$I,7,))</f>
        <v>V</v>
      </c>
      <c r="I25" s="43">
        <v>3.83</v>
      </c>
      <c r="K25" s="32">
        <v>978</v>
      </c>
      <c r="L25" s="32" t="str">
        <f t="shared" si="2"/>
        <v/>
      </c>
      <c r="M25" s="32">
        <f t="shared" si="3"/>
        <v>0</v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>
        <f t="shared" si="15"/>
        <v>0</v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4029</v>
      </c>
      <c r="C26" s="49" t="str">
        <f>IF($B26="","",VLOOKUP($B26,'Class. Personale'!$B:$I,2,))</f>
        <v>CHAVEZ ROMERO</v>
      </c>
      <c r="D26" s="49" t="str">
        <f>IF($B26="","",VLOOKUP($B26,'Class. Personale'!$B:$I,3,))</f>
        <v>JEREMY ISRAEL</v>
      </c>
      <c r="E26" s="53" t="str">
        <f t="shared" si="1"/>
        <v>CHAVEZ ROMEROJEREMY ISRAEL</v>
      </c>
      <c r="F26" s="47" t="str">
        <f>IF($B26="","",VLOOKUP($B26,'Class. Personale'!$B:$I,5,))</f>
        <v>DON</v>
      </c>
      <c r="G26" s="47" t="str">
        <f>IF($B26="","",VLOOKUP($B26,'Class. Personale'!$B:$I,6,))</f>
        <v>VV</v>
      </c>
      <c r="H26" s="47" t="str">
        <f>IF($B26="","",VLOOKUP($B26,'Class. Personale'!$B:$I,7,))</f>
        <v>V</v>
      </c>
      <c r="I26" s="44">
        <v>3.83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>
        <f t="shared" si="10"/>
        <v>0</v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B27" s="32">
        <v>4061</v>
      </c>
      <c r="C27" s="49" t="str">
        <f>IF($B27="","",VLOOKUP($B27,'Class. Personale'!$B:$I,2,))</f>
        <v>BABO</v>
      </c>
      <c r="D27" s="49" t="str">
        <f>IF($B27="","",VLOOKUP($B27,'Class. Personale'!$B:$I,3,))</f>
        <v>ILIAN</v>
      </c>
      <c r="E27" s="53" t="str">
        <f t="shared" si="1"/>
        <v>BABOILIAN</v>
      </c>
      <c r="F27" s="47" t="str">
        <f>IF($B27="","",VLOOKUP($B27,'Class. Personale'!$B:$I,5,))</f>
        <v>VID</v>
      </c>
      <c r="G27" s="47" t="str">
        <f>IF($B27="","",VLOOKUP($B27,'Class. Personale'!$B:$I,6,))</f>
        <v>VF</v>
      </c>
      <c r="H27" s="47" t="str">
        <f>IF($B27="","",VLOOKUP($B27,'Class. Personale'!$B:$I,7,))</f>
        <v>V</v>
      </c>
      <c r="I27" s="43">
        <v>3.82</v>
      </c>
      <c r="K27" s="32">
        <v>976</v>
      </c>
      <c r="L27" s="32" t="str">
        <f t="shared" si="2"/>
        <v/>
      </c>
      <c r="M27" s="32">
        <f t="shared" si="3"/>
        <v>0</v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>
        <f t="shared" si="15"/>
        <v>0</v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7">
        <v>26</v>
      </c>
      <c r="B28" s="32">
        <v>4094</v>
      </c>
      <c r="C28" s="49" t="str">
        <f>IF($B28="","",VLOOKUP($B28,'Class. Personale'!$B:$I,2,))</f>
        <v>PAREA</v>
      </c>
      <c r="D28" s="49" t="str">
        <f>IF($B28="","",VLOOKUP($B28,'Class. Personale'!$B:$I,3,))</f>
        <v>LEONARDO</v>
      </c>
      <c r="E28" s="53" t="str">
        <f t="shared" si="1"/>
        <v>PAREALEONARDO</v>
      </c>
      <c r="F28" s="47" t="str">
        <f>IF($B28="","",VLOOKUP($B28,'Class. Personale'!$B:$I,5,))</f>
        <v>DON</v>
      </c>
      <c r="G28" s="47" t="str">
        <f>IF($B28="","",VLOOKUP($B28,'Class. Personale'!$B:$I,6,))</f>
        <v>VV</v>
      </c>
      <c r="H28" s="47" t="str">
        <f>IF($B28="","",VLOOKUP($B28,'Class. Personale'!$B:$I,7,))</f>
        <v>V</v>
      </c>
      <c r="I28" s="43">
        <v>3.71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>
        <f t="shared" si="10"/>
        <v>0</v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7">
        <v>27</v>
      </c>
      <c r="B29" s="32">
        <v>4060</v>
      </c>
      <c r="C29" s="49" t="str">
        <f>IF($B29="","",VLOOKUP($B29,'Class. Personale'!$B:$I,2,))</f>
        <v>ATTIA BADR</v>
      </c>
      <c r="D29" s="49" t="str">
        <f>IF($B29="","",VLOOKUP($B29,'Class. Personale'!$B:$I,3,))</f>
        <v>AHMED</v>
      </c>
      <c r="E29" s="53" t="str">
        <f t="shared" si="1"/>
        <v>ATTIA BADRAHMED</v>
      </c>
      <c r="F29" s="47" t="str">
        <f>IF($B29="","",VLOOKUP($B29,'Class. Personale'!$B:$I,5,))</f>
        <v>VID</v>
      </c>
      <c r="G29" s="47" t="str">
        <f>IF($B29="","",VLOOKUP($B29,'Class. Personale'!$B:$I,6,))</f>
        <v>VF</v>
      </c>
      <c r="H29" s="47" t="str">
        <f>IF($B29="","",VLOOKUP($B29,'Class. Personale'!$B:$I,7,))</f>
        <v>V</v>
      </c>
      <c r="I29" s="43">
        <v>3.7</v>
      </c>
      <c r="K29" s="32">
        <v>974</v>
      </c>
      <c r="L29" s="32" t="str">
        <f t="shared" si="2"/>
        <v/>
      </c>
      <c r="M29" s="32">
        <f t="shared" si="3"/>
        <v>0</v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>
        <f t="shared" si="15"/>
        <v>0</v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7">
        <v>28</v>
      </c>
      <c r="B30" s="32">
        <v>4063</v>
      </c>
      <c r="C30" s="49" t="str">
        <f>IF($B30="","",VLOOKUP($B30,'Class. Personale'!$B:$I,2,))</f>
        <v>BROGNONI</v>
      </c>
      <c r="D30" s="49" t="str">
        <f>IF($B30="","",VLOOKUP($B30,'Class. Personale'!$B:$I,3,))</f>
        <v>VITTORIO</v>
      </c>
      <c r="E30" s="53" t="str">
        <f t="shared" si="1"/>
        <v>BROGNONIVITTORIO</v>
      </c>
      <c r="F30" s="47" t="str">
        <f>IF($B30="","",VLOOKUP($B30,'Class. Personale'!$B:$I,5,))</f>
        <v>VID</v>
      </c>
      <c r="G30" s="47" t="str">
        <f>IF($B30="","",VLOOKUP($B30,'Class. Personale'!$B:$I,6,))</f>
        <v>VF</v>
      </c>
      <c r="H30" s="47" t="str">
        <f>IF($B30="","",VLOOKUP($B30,'Class. Personale'!$B:$I,7,))</f>
        <v>V</v>
      </c>
      <c r="I30" s="43">
        <v>3.68</v>
      </c>
      <c r="K30" s="32">
        <v>973</v>
      </c>
      <c r="L30" s="32" t="str">
        <f t="shared" si="2"/>
        <v/>
      </c>
      <c r="M30" s="32">
        <f t="shared" si="3"/>
        <v>0</v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>
        <f t="shared" si="15"/>
        <v>0</v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7">
        <v>29</v>
      </c>
      <c r="B31" s="32">
        <v>4044</v>
      </c>
      <c r="C31" s="49" t="str">
        <f>IF($B31="","",VLOOKUP($B31,'Class. Personale'!$B:$I,2,))</f>
        <v xml:space="preserve">ALI </v>
      </c>
      <c r="D31" s="49" t="str">
        <f>IF($B31="","",VLOOKUP($B31,'Class. Personale'!$B:$I,3,))</f>
        <v xml:space="preserve"> YASSIN MOHAMED NEGM IBRAHIM </v>
      </c>
      <c r="E31" s="53" t="str">
        <f t="shared" si="1"/>
        <v xml:space="preserve">ALI  YASSIN MOHAMED NEGM IBRAHIM </v>
      </c>
      <c r="F31" s="47" t="str">
        <f>IF($B31="","",VLOOKUP($B31,'Class. Personale'!$B:$I,5,))</f>
        <v>RIC</v>
      </c>
      <c r="G31" s="47" t="s">
        <v>10</v>
      </c>
      <c r="H31" s="47" t="str">
        <f>IF($B31="","",VLOOKUP($B31,'Class. Personale'!$B:$I,7,))</f>
        <v>V</v>
      </c>
      <c r="I31" s="44">
        <v>3.67</v>
      </c>
      <c r="K31" s="32">
        <v>972</v>
      </c>
      <c r="L31" s="32" t="str">
        <f t="shared" si="2"/>
        <v/>
      </c>
      <c r="M31" s="32">
        <f t="shared" si="3"/>
        <v>0</v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 t="str">
        <f t="shared" si="12"/>
        <v/>
      </c>
      <c r="Y31" s="32">
        <f t="shared" si="13"/>
        <v>0</v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7">
        <v>30</v>
      </c>
      <c r="B32" s="32">
        <v>4040</v>
      </c>
      <c r="C32" s="49" t="str">
        <f>IF($B32="","",VLOOKUP($B32,'Class. Personale'!$B:$I,2,))</f>
        <v>PORTA FUSERO</v>
      </c>
      <c r="D32" s="49" t="str">
        <f>IF($B32="","",VLOOKUP($B32,'Class. Personale'!$B:$I,3,))</f>
        <v>EMANUEL</v>
      </c>
      <c r="E32" s="53" t="str">
        <f t="shared" si="1"/>
        <v>PORTA FUSEROEMANUEL</v>
      </c>
      <c r="F32" s="47" t="str">
        <f>IF($B32="","",VLOOKUP($B32,'Class. Personale'!$B:$I,5,))</f>
        <v>MAR</v>
      </c>
      <c r="G32" s="47" t="str">
        <f>IF($B32="","",VLOOKUP($B32,'Class. Personale'!$B:$I,6,))</f>
        <v>VV</v>
      </c>
      <c r="H32" s="47" t="str">
        <f>IF($B32="","",VLOOKUP($B32,'Class. Personale'!$B:$I,7,))</f>
        <v>V</v>
      </c>
      <c r="I32" s="44">
        <v>3.64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>
        <f t="shared" si="5"/>
        <v>0</v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>
        <f t="shared" si="11"/>
        <v>0</v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7">
        <v>31</v>
      </c>
      <c r="B33" s="32">
        <v>4057</v>
      </c>
      <c r="C33" s="49" t="str">
        <f>IF($B33="","",VLOOKUP($B33,'Class. Personale'!$B:$I,2,))</f>
        <v>MOHAMED</v>
      </c>
      <c r="D33" s="49" t="str">
        <f>IF($B33="","",VLOOKUP($B33,'Class. Personale'!$B:$I,3,))</f>
        <v>EYAD</v>
      </c>
      <c r="E33" s="53" t="str">
        <f t="shared" si="1"/>
        <v>MOHAMEDEYAD</v>
      </c>
      <c r="F33" s="47" t="str">
        <f>IF($B33="","",VLOOKUP($B33,'Class. Personale'!$B:$I,5,))</f>
        <v>VID</v>
      </c>
      <c r="G33" s="47" t="str">
        <f>IF($B33="","",VLOOKUP($B33,'Class. Personale'!$B:$I,6,))</f>
        <v>VF</v>
      </c>
      <c r="H33" s="47" t="str">
        <f>IF($B33="","",VLOOKUP($B33,'Class. Personale'!$B:$I,7,))</f>
        <v>V</v>
      </c>
      <c r="I33" s="43">
        <v>3.63</v>
      </c>
      <c r="K33" s="32">
        <v>970</v>
      </c>
      <c r="L33" s="32" t="str">
        <f t="shared" si="2"/>
        <v/>
      </c>
      <c r="M33" s="32">
        <f t="shared" si="3"/>
        <v>0</v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>
        <f t="shared" si="15"/>
        <v>0</v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7">
        <v>32</v>
      </c>
      <c r="B34" s="32">
        <v>4027</v>
      </c>
      <c r="C34" s="49" t="str">
        <f>IF($B34="","",VLOOKUP($B34,'Class. Personale'!$B:$I,2,))</f>
        <v>IBRAHIM</v>
      </c>
      <c r="D34" s="49" t="str">
        <f>IF($B34="","",VLOOKUP($B34,'Class. Personale'!$B:$I,3,))</f>
        <v>MOHAMED BASEM IBRAHIM MOHAMED</v>
      </c>
      <c r="E34" s="53" t="str">
        <f t="shared" si="1"/>
        <v>IBRAHIMMOHAMED BASEM IBRAHIM MOHAMED</v>
      </c>
      <c r="F34" s="47" t="str">
        <f>IF($B34="","",VLOOKUP($B34,'Class. Personale'!$B:$I,5,))</f>
        <v>DON</v>
      </c>
      <c r="G34" s="47" t="str">
        <f>IF($B34="","",VLOOKUP($B34,'Class. Personale'!$B:$I,6,))</f>
        <v>VV</v>
      </c>
      <c r="H34" s="47" t="str">
        <f>IF($B34="","",VLOOKUP($B34,'Class. Personale'!$B:$I,7,))</f>
        <v>V</v>
      </c>
      <c r="I34" s="44">
        <v>3.6</v>
      </c>
      <c r="K34" s="32">
        <v>969</v>
      </c>
    </row>
    <row r="35" spans="1:30" ht="15" customHeight="1" x14ac:dyDescent="0.15">
      <c r="A35" s="47">
        <v>33</v>
      </c>
      <c r="B35" s="32">
        <v>4021</v>
      </c>
      <c r="C35" s="49" t="str">
        <f>IF($B35="","",VLOOKUP($B35,'Class. Personale'!$B:$I,2,))</f>
        <v>FIGUCCIO</v>
      </c>
      <c r="D35" s="49" t="str">
        <f>IF($B35="","",VLOOKUP($B35,'Class. Personale'!$B:$I,3,))</f>
        <v>EDOARDO</v>
      </c>
      <c r="E35" s="53" t="str">
        <f t="shared" ref="E35:E66" si="24">CONCATENATE(C35,D35)</f>
        <v>FIGUCCIOEDOARDO</v>
      </c>
      <c r="F35" s="47" t="str">
        <f>IF($B35="","",VLOOKUP($B35,'Class. Personale'!$B:$I,5,))</f>
        <v>DON</v>
      </c>
      <c r="G35" s="47" t="str">
        <f>IF($B35="","",VLOOKUP($B35,'Class. Personale'!$B:$I,6,))</f>
        <v>VV</v>
      </c>
      <c r="H35" s="47" t="str">
        <f>IF($B35="","",VLOOKUP($B35,'Class. Personale'!$B:$I,7,))</f>
        <v>V</v>
      </c>
      <c r="I35" s="43">
        <v>3.59</v>
      </c>
      <c r="K35" s="32">
        <v>968</v>
      </c>
    </row>
    <row r="36" spans="1:30" x14ac:dyDescent="0.15">
      <c r="A36" s="47">
        <v>34</v>
      </c>
      <c r="B36" s="32">
        <v>4030</v>
      </c>
      <c r="C36" s="49" t="str">
        <f>IF($B36="","",VLOOKUP($B36,'Class. Personale'!$B:$I,2,))</f>
        <v>DESIRO'</v>
      </c>
      <c r="D36" s="49" t="str">
        <f>IF($B36="","",VLOOKUP($B36,'Class. Personale'!$B:$I,3,))</f>
        <v>LUCA</v>
      </c>
      <c r="E36" s="53" t="str">
        <f t="shared" si="24"/>
        <v>DESIRO'LUCA</v>
      </c>
      <c r="F36" s="47" t="str">
        <f>IF($B36="","",VLOOKUP($B36,'Class. Personale'!$B:$I,5,))</f>
        <v>DON</v>
      </c>
      <c r="G36" s="47" t="str">
        <f>IF($B36="","",VLOOKUP($B36,'Class. Personale'!$B:$I,6,))</f>
        <v>VV</v>
      </c>
      <c r="H36" s="47" t="str">
        <f>IF($B36="","",VLOOKUP($B36,'Class. Personale'!$B:$I,7,))</f>
        <v>V</v>
      </c>
      <c r="I36" s="43">
        <v>3.53</v>
      </c>
      <c r="K36" s="32">
        <v>967</v>
      </c>
    </row>
    <row r="37" spans="1:30" x14ac:dyDescent="0.15">
      <c r="A37" s="47">
        <v>35</v>
      </c>
      <c r="B37" s="32">
        <v>4022</v>
      </c>
      <c r="C37" s="49" t="str">
        <f>IF($B37="","",VLOOKUP($B37,'Class. Personale'!$B:$I,2,))</f>
        <v>LABERINTI</v>
      </c>
      <c r="D37" s="49" t="str">
        <f>IF($B37="","",VLOOKUP($B37,'Class. Personale'!$B:$I,3,))</f>
        <v>GIULIO</v>
      </c>
      <c r="E37" s="53" t="str">
        <f t="shared" si="24"/>
        <v>LABERINTIGIULIO</v>
      </c>
      <c r="F37" s="47" t="str">
        <f>IF($B37="","",VLOOKUP($B37,'Class. Personale'!$B:$I,5,))</f>
        <v>DON</v>
      </c>
      <c r="G37" s="47" t="str">
        <f>IF($B37="","",VLOOKUP($B37,'Class. Personale'!$B:$I,6,))</f>
        <v>VV</v>
      </c>
      <c r="H37" s="47" t="str">
        <f>IF($B37="","",VLOOKUP($B37,'Class. Personale'!$B:$I,7,))</f>
        <v>V</v>
      </c>
      <c r="I37" s="43">
        <v>3.52</v>
      </c>
      <c r="K37" s="32">
        <v>966</v>
      </c>
    </row>
    <row r="38" spans="1:30" x14ac:dyDescent="0.15">
      <c r="A38" s="47">
        <v>36</v>
      </c>
      <c r="B38" s="32">
        <v>4050</v>
      </c>
      <c r="C38" s="49" t="str">
        <f>IF($B38="","",VLOOKUP($B38,'Class. Personale'!$B:$I,2,))</f>
        <v>TAVELLA</v>
      </c>
      <c r="D38" s="49" t="str">
        <f>IF($B38="","",VLOOKUP($B38,'Class. Personale'!$B:$I,3,))</f>
        <v>SEBASTIAN</v>
      </c>
      <c r="E38" s="53" t="str">
        <f t="shared" si="24"/>
        <v>TAVELLASEBASTIAN</v>
      </c>
      <c r="F38" s="47" t="str">
        <f>IF($B38="","",VLOOKUP($B38,'Class. Personale'!$B:$I,5,))</f>
        <v>RIC</v>
      </c>
      <c r="G38" s="47" t="s">
        <v>10</v>
      </c>
      <c r="H38" s="47" t="str">
        <f>IF($B38="","",VLOOKUP($B38,'Class. Personale'!$B:$I,7,))</f>
        <v>V</v>
      </c>
      <c r="I38" s="44">
        <v>3.43</v>
      </c>
      <c r="K38" s="32">
        <v>965</v>
      </c>
    </row>
    <row r="39" spans="1:30" x14ac:dyDescent="0.15">
      <c r="A39" s="47">
        <v>37</v>
      </c>
      <c r="B39" s="32">
        <v>4033</v>
      </c>
      <c r="C39" s="49" t="str">
        <f>IF($B39="","",VLOOKUP($B39,'Class. Personale'!$B:$I,2,))</f>
        <v>SEYE</v>
      </c>
      <c r="D39" s="49" t="str">
        <f>IF($B39="","",VLOOKUP($B39,'Class. Personale'!$B:$I,3,))</f>
        <v>MOUHAMADOU LAMINE</v>
      </c>
      <c r="E39" s="53" t="str">
        <f t="shared" si="24"/>
        <v>SEYEMOUHAMADOU LAMINE</v>
      </c>
      <c r="F39" s="47" t="str">
        <f>IF($B39="","",VLOOKUP($B39,'Class. Personale'!$B:$I,5,))</f>
        <v>DON</v>
      </c>
      <c r="G39" s="47" t="str">
        <f>IF($B39="","",VLOOKUP($B39,'Class. Personale'!$B:$I,6,))</f>
        <v>VV</v>
      </c>
      <c r="H39" s="47" t="str">
        <f>IF($B39="","",VLOOKUP($B39,'Class. Personale'!$B:$I,7,))</f>
        <v>V</v>
      </c>
      <c r="I39" s="43">
        <v>3.19</v>
      </c>
      <c r="K39" s="32">
        <v>964</v>
      </c>
    </row>
    <row r="40" spans="1:30" x14ac:dyDescent="0.15">
      <c r="A40" s="47">
        <v>38</v>
      </c>
      <c r="B40" s="32">
        <v>4064</v>
      </c>
      <c r="C40" s="49" t="str">
        <f>IF($B40="","",VLOOKUP($B40,'Class. Personale'!$B:$I,2,))</f>
        <v>COSTA</v>
      </c>
      <c r="D40" s="49" t="str">
        <f>IF($B40="","",VLOOKUP($B40,'Class. Personale'!$B:$I,3,))</f>
        <v>FEDERICO</v>
      </c>
      <c r="E40" s="53" t="str">
        <f t="shared" si="24"/>
        <v>COSTAFEDERICO</v>
      </c>
      <c r="F40" s="47" t="str">
        <f>IF($B40="","",VLOOKUP($B40,'Class. Personale'!$B:$I,5,))</f>
        <v>VID</v>
      </c>
      <c r="G40" s="47" t="str">
        <f>IF($B40="","",VLOOKUP($B40,'Class. Personale'!$B:$I,6,))</f>
        <v>VF</v>
      </c>
      <c r="H40" s="47" t="str">
        <f>IF($B40="","",VLOOKUP($B40,'Class. Personale'!$B:$I,7,))</f>
        <v>V</v>
      </c>
      <c r="I40" s="43">
        <v>3.02</v>
      </c>
      <c r="K40" s="32">
        <v>963</v>
      </c>
    </row>
    <row r="41" spans="1:30" x14ac:dyDescent="0.15">
      <c r="A41" s="47">
        <v>39</v>
      </c>
      <c r="B41" s="32">
        <v>4048</v>
      </c>
      <c r="C41" s="49" t="str">
        <f>IF($B41="","",VLOOKUP($B41,'Class. Personale'!$B:$I,2,))</f>
        <v>SILVA</v>
      </c>
      <c r="D41" s="49" t="str">
        <f>IF($B41="","",VLOOKUP($B41,'Class. Personale'!$B:$I,3,))</f>
        <v>FILIPPO</v>
      </c>
      <c r="E41" s="53" t="str">
        <f t="shared" si="24"/>
        <v>SILVAFILIPPO</v>
      </c>
      <c r="F41" s="47" t="str">
        <f>IF($B41="","",VLOOKUP($B41,'Class. Personale'!$B:$I,5,))</f>
        <v>RIC</v>
      </c>
      <c r="G41" s="47" t="s">
        <v>10</v>
      </c>
      <c r="H41" s="47" t="str">
        <f>IF($B41="","",VLOOKUP($B41,'Class. Personale'!$B:$I,7,))</f>
        <v>V</v>
      </c>
      <c r="I41" s="44">
        <v>3</v>
      </c>
      <c r="K41" s="32">
        <v>962</v>
      </c>
    </row>
    <row r="42" spans="1:30" x14ac:dyDescent="0.15">
      <c r="A42" s="47">
        <v>40</v>
      </c>
      <c r="B42" s="32">
        <v>4042</v>
      </c>
      <c r="C42" s="49" t="str">
        <f>IF($B42="","",VLOOKUP($B42,'Class. Personale'!$B:$I,2,))</f>
        <v>SCOTTI COBIANCHI</v>
      </c>
      <c r="D42" s="49" t="str">
        <f>IF($B42="","",VLOOKUP($B42,'Class. Personale'!$B:$I,3,))</f>
        <v>VITTORIO</v>
      </c>
      <c r="E42" s="53" t="str">
        <f t="shared" si="24"/>
        <v>SCOTTI COBIANCHIVITTORIO</v>
      </c>
      <c r="F42" s="47" t="str">
        <f>IF($B42="","",VLOOKUP($B42,'Class. Personale'!$B:$I,5,))</f>
        <v>MAR</v>
      </c>
      <c r="G42" s="47" t="str">
        <f>IF($B42="","",VLOOKUP($B42,'Class. Personale'!$B:$I,6,))</f>
        <v>VV</v>
      </c>
      <c r="H42" s="47" t="str">
        <f>IF($B42="","",VLOOKUP($B42,'Class. Personale'!$B:$I,7,))</f>
        <v>V</v>
      </c>
      <c r="I42" s="43">
        <v>2.91</v>
      </c>
      <c r="K42" s="32">
        <v>961</v>
      </c>
    </row>
    <row r="43" spans="1:30" x14ac:dyDescent="0.15">
      <c r="A43" s="47">
        <v>41</v>
      </c>
      <c r="B43" s="32">
        <v>4043</v>
      </c>
      <c r="C43" s="49" t="str">
        <f>IF($B43="","",VLOOKUP($B43,'Class. Personale'!$B:$I,2,))</f>
        <v>MANZO</v>
      </c>
      <c r="D43" s="49" t="str">
        <f>IF($B43="","",VLOOKUP($B43,'Class. Personale'!$B:$I,3,))</f>
        <v>JUSTIN</v>
      </c>
      <c r="E43" s="53" t="str">
        <f t="shared" si="24"/>
        <v>MANZOJUSTIN</v>
      </c>
      <c r="F43" s="47" t="str">
        <f>IF($B43="","",VLOOKUP($B43,'Class. Personale'!$B:$I,5,))</f>
        <v>RMA</v>
      </c>
      <c r="G43" s="47" t="str">
        <f>IF($B43="","",VLOOKUP($B43,'Class. Personale'!$B:$I,6,))</f>
        <v>VV</v>
      </c>
      <c r="H43" s="47" t="str">
        <f>IF($B43="","",VLOOKUP($B43,'Class. Personale'!$B:$I,7,))</f>
        <v>V</v>
      </c>
      <c r="I43" s="43">
        <v>2.33</v>
      </c>
      <c r="K43" s="32">
        <v>960</v>
      </c>
    </row>
    <row r="44" spans="1:30" x14ac:dyDescent="0.15">
      <c r="A44" s="47">
        <v>42</v>
      </c>
      <c r="C44" s="49" t="str">
        <f>IF($B44="","",VLOOKUP($B44,'Class. Personale'!$B:$I,2,))</f>
        <v/>
      </c>
      <c r="D44" s="49" t="str">
        <f>IF($B44="","",VLOOKUP($B44,'Class. Personale'!$B:$I,3,))</f>
        <v/>
      </c>
      <c r="E44" s="53" t="str">
        <f t="shared" si="24"/>
        <v/>
      </c>
      <c r="F44" s="47" t="str">
        <f>IF($B44="","",VLOOKUP($B44,'Class. Personale'!$B:$I,5,))</f>
        <v/>
      </c>
      <c r="G44" s="47" t="str">
        <f>IF($B44="","",VLOOKUP($B44,'Class. Personale'!$B:$I,6,))</f>
        <v/>
      </c>
      <c r="H44" s="47" t="str">
        <f>IF($B44="","",VLOOKUP($B44,'Class. Personale'!$B:$I,7,))</f>
        <v/>
      </c>
      <c r="I44" s="44"/>
      <c r="K44" s="32">
        <v>959</v>
      </c>
    </row>
    <row r="45" spans="1:30" x14ac:dyDescent="0.15">
      <c r="A45" s="47">
        <v>43</v>
      </c>
      <c r="C45" s="49" t="str">
        <f>IF($B45="","",VLOOKUP($B45,'Class. Personale'!$B:$I,2,))</f>
        <v/>
      </c>
      <c r="D45" s="49" t="str">
        <f>IF($B45="","",VLOOKUP($B45,'Class. Personale'!$B:$I,3,))</f>
        <v/>
      </c>
      <c r="E45" s="53" t="str">
        <f t="shared" si="24"/>
        <v/>
      </c>
      <c r="F45" s="47" t="str">
        <f>IF($B45="","",VLOOKUP($B45,'Class. Personale'!$B:$I,5,))</f>
        <v/>
      </c>
      <c r="G45" s="47" t="str">
        <f>IF($B45="","",VLOOKUP($B45,'Class. Personale'!$B:$I,6,))</f>
        <v/>
      </c>
      <c r="H45" s="47" t="str">
        <f>IF($B45="","",VLOOKUP($B45,'Class. Personale'!$B:$I,7,))</f>
        <v/>
      </c>
      <c r="K45" s="32">
        <v>958</v>
      </c>
    </row>
    <row r="46" spans="1:30" x14ac:dyDescent="0.15">
      <c r="A46" s="47">
        <v>44</v>
      </c>
      <c r="C46" s="49" t="str">
        <f>IF($B46="","",VLOOKUP($B46,'Class. Personale'!$B:$I,2,))</f>
        <v/>
      </c>
      <c r="D46" s="49" t="str">
        <f>IF($B46="","",VLOOKUP($B46,'Class. Personale'!$B:$I,3,))</f>
        <v/>
      </c>
      <c r="E46" s="53" t="str">
        <f t="shared" si="24"/>
        <v/>
      </c>
      <c r="F46" s="47" t="str">
        <f>IF($B46="","",VLOOKUP($B46,'Class. Personale'!$B:$I,5,))</f>
        <v/>
      </c>
      <c r="G46" s="47" t="str">
        <f>IF($B46="","",VLOOKUP($B46,'Class. Personale'!$B:$I,6,))</f>
        <v/>
      </c>
      <c r="H46" s="47" t="str">
        <f>IF($B46="","",VLOOKUP($B46,'Class. Personale'!$B:$I,7,))</f>
        <v/>
      </c>
      <c r="K46" s="32">
        <v>957</v>
      </c>
    </row>
    <row r="47" spans="1:30" x14ac:dyDescent="0.15">
      <c r="A47" s="47">
        <v>45</v>
      </c>
      <c r="C47" s="49" t="str">
        <f>IF($B47="","",VLOOKUP($B47,'Class. Personale'!$B:$I,2,))</f>
        <v/>
      </c>
      <c r="D47" s="49" t="str">
        <f>IF($B47="","",VLOOKUP($B47,'Class. Personale'!$B:$I,3,))</f>
        <v/>
      </c>
      <c r="E47" s="53" t="str">
        <f t="shared" si="24"/>
        <v/>
      </c>
      <c r="F47" s="47" t="str">
        <f>IF($B47="","",VLOOKUP($B47,'Class. Personale'!$B:$I,5,))</f>
        <v/>
      </c>
      <c r="G47" s="47" t="str">
        <f>IF($B47="","",VLOOKUP($B47,'Class. Personale'!$B:$I,6,))</f>
        <v/>
      </c>
      <c r="H47" s="47" t="str">
        <f>IF($B47="","",VLOOKUP($B47,'Class. Personale'!$B:$I,7,))</f>
        <v/>
      </c>
      <c r="K47" s="32">
        <v>956</v>
      </c>
    </row>
    <row r="48" spans="1:30" x14ac:dyDescent="0.15">
      <c r="A48" s="47">
        <v>46</v>
      </c>
      <c r="C48" s="49" t="str">
        <f>IF($B48="","",VLOOKUP($B48,'Class. Personale'!$B:$I,2,))</f>
        <v/>
      </c>
      <c r="D48" s="49" t="str">
        <f>IF($B48="","",VLOOKUP($B48,'Class. Personale'!$B:$I,3,))</f>
        <v/>
      </c>
      <c r="E48" s="53" t="str">
        <f t="shared" si="24"/>
        <v/>
      </c>
      <c r="F48" s="47" t="str">
        <f>IF($B48="","",VLOOKUP($B48,'Class. Personale'!$B:$I,5,))</f>
        <v/>
      </c>
      <c r="G48" s="47" t="str">
        <f>IF($B48="","",VLOOKUP($B48,'Class. Personale'!$B:$I,6,))</f>
        <v/>
      </c>
      <c r="H48" s="47" t="str">
        <f>IF($B48="","",VLOOKUP($B48,'Class. Personale'!$B:$I,7,))</f>
        <v/>
      </c>
      <c r="K48" s="32">
        <v>955</v>
      </c>
    </row>
    <row r="49" spans="1:11" x14ac:dyDescent="0.15">
      <c r="A49" s="47">
        <v>47</v>
      </c>
      <c r="C49" s="49" t="str">
        <f>IF($B49="","",VLOOKUP($B49,'Class. Personale'!$B:$I,2,))</f>
        <v/>
      </c>
      <c r="D49" s="49" t="str">
        <f>IF($B49="","",VLOOKUP($B49,'Class. Personale'!$B:$I,3,))</f>
        <v/>
      </c>
      <c r="E49" s="53" t="str">
        <f t="shared" si="24"/>
        <v/>
      </c>
      <c r="F49" s="47" t="str">
        <f>IF($B49="","",VLOOKUP($B49,'Class. Personale'!$B:$I,5,))</f>
        <v/>
      </c>
      <c r="G49" s="47" t="str">
        <f>IF($B49="","",VLOOKUP($B49,'Class. Personale'!$B:$I,6,))</f>
        <v/>
      </c>
      <c r="H49" s="47" t="str">
        <f>IF($B49="","",VLOOKUP($B49,'Class. Personale'!$B:$I,7,))</f>
        <v/>
      </c>
      <c r="K49" s="32">
        <v>954</v>
      </c>
    </row>
    <row r="50" spans="1:11" x14ac:dyDescent="0.15">
      <c r="A50" s="47">
        <v>48</v>
      </c>
      <c r="C50" s="49" t="str">
        <f>IF($B50="","",VLOOKUP($B50,'Class. Personale'!$B:$I,2,))</f>
        <v/>
      </c>
      <c r="D50" s="49" t="str">
        <f>IF($B50="","",VLOOKUP($B50,'Class. Personale'!$B:$I,3,))</f>
        <v/>
      </c>
      <c r="E50" s="53" t="str">
        <f t="shared" si="24"/>
        <v/>
      </c>
      <c r="F50" s="47" t="str">
        <f>IF($B50="","",VLOOKUP($B50,'Class. Personale'!$B:$I,5,))</f>
        <v/>
      </c>
      <c r="G50" s="47" t="str">
        <f>IF($B50="","",VLOOKUP($B50,'Class. Personale'!$B:$I,6,))</f>
        <v/>
      </c>
      <c r="H50" s="47" t="str">
        <f>IF($B50="","",VLOOKUP($B50,'Class. Personale'!$B:$I,7,))</f>
        <v/>
      </c>
      <c r="K50" s="32">
        <v>953</v>
      </c>
    </row>
    <row r="51" spans="1:11" x14ac:dyDescent="0.15">
      <c r="A51" s="47">
        <v>49</v>
      </c>
      <c r="C51" s="49" t="str">
        <f>IF($B51="","",VLOOKUP($B51,'Class. Personale'!$B:$I,2,))</f>
        <v/>
      </c>
      <c r="D51" s="49" t="str">
        <f>IF($B51="","",VLOOKUP($B51,'Class. Personale'!$B:$I,3,))</f>
        <v/>
      </c>
      <c r="E51" s="53" t="str">
        <f t="shared" si="24"/>
        <v/>
      </c>
      <c r="F51" s="47" t="str">
        <f>IF($B51="","",VLOOKUP($B51,'Class. Personale'!$B:$I,5,))</f>
        <v/>
      </c>
      <c r="G51" s="47" t="str">
        <f>IF($B51="","",VLOOKUP($B51,'Class. Personale'!$B:$I,6,))</f>
        <v/>
      </c>
      <c r="H51" s="47" t="str">
        <f>IF($B51="","",VLOOKUP($B51,'Class. Personale'!$B:$I,7,))</f>
        <v/>
      </c>
      <c r="I51" s="44"/>
      <c r="K51" s="32">
        <v>952</v>
      </c>
    </row>
    <row r="52" spans="1:11" x14ac:dyDescent="0.15">
      <c r="A52" s="47">
        <v>50</v>
      </c>
      <c r="C52" s="49" t="str">
        <f>IF($B52="","",VLOOKUP($B52,'Class. Personale'!$B:$I,2,))</f>
        <v/>
      </c>
      <c r="D52" s="49" t="str">
        <f>IF($B52="","",VLOOKUP($B52,'Class. Personale'!$B:$I,3,))</f>
        <v/>
      </c>
      <c r="E52" s="53" t="str">
        <f t="shared" si="24"/>
        <v/>
      </c>
      <c r="F52" s="47" t="str">
        <f>IF($B52="","",VLOOKUP($B52,'Class. Personale'!$B:$I,5,))</f>
        <v/>
      </c>
      <c r="G52" s="47" t="str">
        <f>IF($B52="","",VLOOKUP($B52,'Class. Personale'!$B:$I,6,))</f>
        <v/>
      </c>
      <c r="H52" s="47" t="str">
        <f>IF($B52="","",VLOOKUP($B52,'Class. Personale'!$B:$I,7,))</f>
        <v/>
      </c>
      <c r="K52" s="32">
        <v>951</v>
      </c>
    </row>
    <row r="53" spans="1:11" x14ac:dyDescent="0.15">
      <c r="A53" s="47">
        <v>51</v>
      </c>
      <c r="C53" s="49" t="str">
        <f>IF($B53="","",VLOOKUP($B53,'Class. Personale'!$B:$I,2,))</f>
        <v/>
      </c>
      <c r="D53" s="49" t="str">
        <f>IF($B53="","",VLOOKUP($B53,'Class. Personale'!$B:$I,3,))</f>
        <v/>
      </c>
      <c r="E53" s="53" t="str">
        <f t="shared" si="24"/>
        <v/>
      </c>
      <c r="F53" s="47" t="str">
        <f>IF($B53="","",VLOOKUP($B53,'Class. Personale'!$B:$I,5,))</f>
        <v/>
      </c>
      <c r="G53" s="47" t="str">
        <f>IF($B53="","",VLOOKUP($B53,'Class. Personale'!$B:$I,6,))</f>
        <v/>
      </c>
      <c r="H53" s="47" t="str">
        <f>IF($B53="","",VLOOKUP($B53,'Class. Personale'!$B:$I,7,))</f>
        <v/>
      </c>
      <c r="K53" s="32">
        <v>950</v>
      </c>
    </row>
    <row r="54" spans="1:11" x14ac:dyDescent="0.15">
      <c r="A54" s="47">
        <v>52</v>
      </c>
      <c r="C54" s="49" t="str">
        <f>IF($B54="","",VLOOKUP($B54,'Class. Personale'!$B:$I,2,))</f>
        <v/>
      </c>
      <c r="D54" s="49" t="str">
        <f>IF($B54="","",VLOOKUP($B54,'Class. Personale'!$B:$I,3,))</f>
        <v/>
      </c>
      <c r="E54" s="53" t="str">
        <f t="shared" si="24"/>
        <v/>
      </c>
      <c r="F54" s="47" t="str">
        <f>IF($B54="","",VLOOKUP($B54,'Class. Personale'!$B:$I,5,))</f>
        <v/>
      </c>
      <c r="G54" s="47" t="str">
        <f>IF($B54="","",VLOOKUP($B54,'Class. Personale'!$B:$I,6,))</f>
        <v/>
      </c>
      <c r="H54" s="47" t="str">
        <f>IF($B54="","",VLOOKUP($B54,'Class. Personale'!$B:$I,7,))</f>
        <v/>
      </c>
      <c r="K54" s="32">
        <v>949</v>
      </c>
    </row>
    <row r="55" spans="1:11" x14ac:dyDescent="0.15">
      <c r="A55" s="47">
        <v>53</v>
      </c>
      <c r="C55" s="49" t="str">
        <f>IF($B55="","",VLOOKUP($B55,'Class. Personale'!$B:$I,2,))</f>
        <v/>
      </c>
      <c r="D55" s="49" t="str">
        <f>IF($B55="","",VLOOKUP($B55,'Class. Personale'!$B:$I,3,))</f>
        <v/>
      </c>
      <c r="E55" s="53" t="str">
        <f t="shared" si="24"/>
        <v/>
      </c>
      <c r="F55" s="47" t="str">
        <f>IF($B55="","",VLOOKUP($B55,'Class. Personale'!$B:$I,5,))</f>
        <v/>
      </c>
      <c r="G55" s="47" t="str">
        <f>IF($B55="","",VLOOKUP($B55,'Class. Personale'!$B:$I,6,))</f>
        <v/>
      </c>
      <c r="H55" s="47" t="str">
        <f>IF($B55="","",VLOOKUP($B55,'Class. Personale'!$B:$I,7,))</f>
        <v/>
      </c>
      <c r="K55" s="32">
        <v>948</v>
      </c>
    </row>
    <row r="56" spans="1:11" x14ac:dyDescent="0.15">
      <c r="A56" s="47">
        <v>54</v>
      </c>
      <c r="C56" s="49" t="str">
        <f>IF($B56="","",VLOOKUP($B56,'Class. Personale'!$B:$I,2,))</f>
        <v/>
      </c>
      <c r="D56" s="49" t="str">
        <f>IF($B56="","",VLOOKUP($B56,'Class. Personale'!$B:$I,3,))</f>
        <v/>
      </c>
      <c r="E56" s="53" t="str">
        <f t="shared" si="24"/>
        <v/>
      </c>
      <c r="F56" s="47" t="str">
        <f>IF($B56="","",VLOOKUP($B56,'Class. Personale'!$B:$I,5,))</f>
        <v/>
      </c>
      <c r="G56" s="47" t="str">
        <f>IF($B56="","",VLOOKUP($B56,'Class. Personale'!$B:$I,6,))</f>
        <v/>
      </c>
      <c r="H56" s="47" t="str">
        <f>IF($B56="","",VLOOKUP($B56,'Class. Personale'!$B:$I,7,))</f>
        <v/>
      </c>
      <c r="I56" s="44"/>
      <c r="K56" s="32">
        <v>947</v>
      </c>
    </row>
    <row r="57" spans="1:11" x14ac:dyDescent="0.15">
      <c r="A57" s="47">
        <v>55</v>
      </c>
      <c r="C57" s="49" t="str">
        <f>IF($B57="","",VLOOKUP($B57,'Class. Personale'!$B:$I,2,))</f>
        <v/>
      </c>
      <c r="D57" s="49" t="str">
        <f>IF($B57="","",VLOOKUP($B57,'Class. Personale'!$B:$I,3,))</f>
        <v/>
      </c>
      <c r="E57" s="53" t="str">
        <f t="shared" si="24"/>
        <v/>
      </c>
      <c r="F57" s="47" t="str">
        <f>IF($B57="","",VLOOKUP($B57,'Class. Personale'!$B:$I,5,))</f>
        <v/>
      </c>
      <c r="G57" s="47" t="str">
        <f>IF($B57="","",VLOOKUP($B57,'Class. Personale'!$B:$I,6,))</f>
        <v/>
      </c>
      <c r="H57" s="47" t="str">
        <f>IF($B57="","",VLOOKUP($B57,'Class. Personale'!$B:$I,7,))</f>
        <v/>
      </c>
      <c r="I57" s="44"/>
      <c r="K57" s="32">
        <v>946</v>
      </c>
    </row>
    <row r="58" spans="1:11" x14ac:dyDescent="0.15">
      <c r="A58" s="47">
        <v>56</v>
      </c>
      <c r="C58" s="49" t="str">
        <f>IF($B58="","",VLOOKUP($B58,'Class. Personale'!$B:$I,2,))</f>
        <v/>
      </c>
      <c r="D58" s="49" t="str">
        <f>IF($B58="","",VLOOKUP($B58,'Class. Personale'!$B:$I,3,))</f>
        <v/>
      </c>
      <c r="E58" s="53" t="str">
        <f t="shared" si="24"/>
        <v/>
      </c>
      <c r="F58" s="47" t="str">
        <f>IF($B58="","",VLOOKUP($B58,'Class. Personale'!$B:$I,5,))</f>
        <v/>
      </c>
      <c r="G58" s="47" t="str">
        <f>IF($B58="","",VLOOKUP($B58,'Class. Personale'!$B:$I,6,))</f>
        <v/>
      </c>
      <c r="H58" s="47" t="str">
        <f>IF($B58="","",VLOOKUP($B58,'Class. Personale'!$B:$I,7,))</f>
        <v/>
      </c>
      <c r="K58" s="32">
        <v>945</v>
      </c>
    </row>
    <row r="59" spans="1:11" x14ac:dyDescent="0.15">
      <c r="A59" s="47">
        <v>57</v>
      </c>
      <c r="C59" s="49" t="str">
        <f>IF($B59="","",VLOOKUP($B59,'Class. Personale'!$B:$I,2,))</f>
        <v/>
      </c>
      <c r="D59" s="49" t="str">
        <f>IF($B59="","",VLOOKUP($B59,'Class. Personale'!$B:$I,3,))</f>
        <v/>
      </c>
      <c r="E59" s="53" t="str">
        <f t="shared" si="24"/>
        <v/>
      </c>
      <c r="F59" s="47" t="str">
        <f>IF($B59="","",VLOOKUP($B59,'Class. Personale'!$B:$I,5,))</f>
        <v/>
      </c>
      <c r="G59" s="47" t="str">
        <f>IF($B59="","",VLOOKUP($B59,'Class. Personale'!$B:$I,6,))</f>
        <v/>
      </c>
      <c r="H59" s="47" t="str">
        <f>IF($B59="","",VLOOKUP($B59,'Class. Personale'!$B:$I,7,))</f>
        <v/>
      </c>
      <c r="K59" s="32">
        <v>944</v>
      </c>
    </row>
    <row r="60" spans="1:11" x14ac:dyDescent="0.15">
      <c r="A60" s="47">
        <v>58</v>
      </c>
      <c r="C60" s="49" t="str">
        <f>IF($B60="","",VLOOKUP($B60,'Class. Personale'!$B:$I,2,))</f>
        <v/>
      </c>
      <c r="D60" s="49" t="str">
        <f>IF($B60="","",VLOOKUP($B60,'Class. Personale'!$B:$I,3,))</f>
        <v/>
      </c>
      <c r="E60" s="53" t="str">
        <f t="shared" si="24"/>
        <v/>
      </c>
      <c r="F60" s="47" t="str">
        <f>IF($B60="","",VLOOKUP($B60,'Class. Personale'!$B:$I,5,))</f>
        <v/>
      </c>
      <c r="G60" s="47" t="str">
        <f>IF($B60="","",VLOOKUP($B60,'Class. Personale'!$B:$I,6,))</f>
        <v/>
      </c>
      <c r="H60" s="47" t="str">
        <f>IF($B60="","",VLOOKUP($B60,'Class. Personale'!$B:$I,7,))</f>
        <v/>
      </c>
      <c r="K60" s="32">
        <v>943</v>
      </c>
    </row>
    <row r="61" spans="1:11" x14ac:dyDescent="0.15">
      <c r="A61" s="47">
        <v>59</v>
      </c>
      <c r="C61" s="49" t="str">
        <f>IF($B61="","",VLOOKUP($B61,'Class. Personale'!$B:$I,2,))</f>
        <v/>
      </c>
      <c r="D61" s="49" t="str">
        <f>IF($B61="","",VLOOKUP($B61,'Class. Personale'!$B:$I,3,))</f>
        <v/>
      </c>
      <c r="E61" s="53" t="str">
        <f t="shared" si="24"/>
        <v/>
      </c>
      <c r="F61" s="47" t="str">
        <f>IF($B61="","",VLOOKUP($B61,'Class. Personale'!$B:$I,5,))</f>
        <v/>
      </c>
      <c r="G61" s="47" t="str">
        <f>IF($B61="","",VLOOKUP($B61,'Class. Personale'!$B:$I,6,))</f>
        <v/>
      </c>
      <c r="H61" s="47" t="str">
        <f>IF($B61="","",VLOOKUP($B61,'Class. Personale'!$B:$I,7,))</f>
        <v/>
      </c>
      <c r="K61" s="32">
        <v>942</v>
      </c>
    </row>
    <row r="62" spans="1:11" x14ac:dyDescent="0.15">
      <c r="A62" s="47">
        <v>60</v>
      </c>
      <c r="C62" s="49" t="str">
        <f>IF($B62="","",VLOOKUP($B62,'Class. Personale'!$B:$I,2,))</f>
        <v/>
      </c>
      <c r="D62" s="49" t="str">
        <f>IF($B62="","",VLOOKUP($B62,'Class. Personale'!$B:$I,3,))</f>
        <v/>
      </c>
      <c r="E62" s="53" t="str">
        <f t="shared" si="24"/>
        <v/>
      </c>
      <c r="F62" s="47" t="str">
        <f>IF($B62="","",VLOOKUP($B62,'Class. Personale'!$B:$I,5,))</f>
        <v/>
      </c>
      <c r="G62" s="47" t="str">
        <f>IF($B62="","",VLOOKUP($B62,'Class. Personale'!$B:$I,6,))</f>
        <v/>
      </c>
      <c r="H62" s="47" t="str">
        <f>IF($B62="","",VLOOKUP($B62,'Class. Personale'!$B:$I,7,))</f>
        <v/>
      </c>
      <c r="K62" s="32">
        <v>941</v>
      </c>
    </row>
    <row r="63" spans="1:11" x14ac:dyDescent="0.15">
      <c r="A63" s="47">
        <v>61</v>
      </c>
      <c r="C63" s="49" t="str">
        <f>IF($B63="","",VLOOKUP($B63,'Class. Personale'!$B:$I,2,))</f>
        <v/>
      </c>
      <c r="D63" s="49" t="str">
        <f>IF($B63="","",VLOOKUP($B63,'Class. Personale'!$B:$I,3,))</f>
        <v/>
      </c>
      <c r="E63" s="53" t="str">
        <f t="shared" si="24"/>
        <v/>
      </c>
      <c r="F63" s="47" t="str">
        <f>IF($B63="","",VLOOKUP($B63,'Class. Personale'!$B:$I,5,))</f>
        <v/>
      </c>
      <c r="G63" s="47" t="str">
        <f>IF($B63="","",VLOOKUP($B63,'Class. Personale'!$B:$I,6,))</f>
        <v/>
      </c>
      <c r="H63" s="47" t="str">
        <f>IF($B63="","",VLOOKUP($B63,'Class. Personale'!$B:$I,7,))</f>
        <v/>
      </c>
      <c r="K63" s="32">
        <v>940</v>
      </c>
    </row>
    <row r="64" spans="1:11" x14ac:dyDescent="0.15">
      <c r="A64" s="47">
        <v>62</v>
      </c>
      <c r="C64" s="49" t="str">
        <f>IF($B64="","",VLOOKUP($B64,'Class. Personale'!$B:$I,2,))</f>
        <v/>
      </c>
      <c r="D64" s="49" t="str">
        <f>IF($B64="","",VLOOKUP($B64,'Class. Personale'!$B:$I,3,))</f>
        <v/>
      </c>
      <c r="E64" s="53" t="str">
        <f t="shared" si="24"/>
        <v/>
      </c>
      <c r="F64" s="47" t="str">
        <f>IF($B64="","",VLOOKUP($B64,'Class. Personale'!$B:$I,5,))</f>
        <v/>
      </c>
      <c r="G64" s="47" t="str">
        <f>IF($B64="","",VLOOKUP($B64,'Class. Personale'!$B:$I,6,))</f>
        <v/>
      </c>
      <c r="H64" s="47" t="str">
        <f>IF($B64="","",VLOOKUP($B64,'Class. Personale'!$B:$I,7,))</f>
        <v/>
      </c>
      <c r="K64" s="32">
        <v>939</v>
      </c>
    </row>
    <row r="65" spans="1:11" x14ac:dyDescent="0.15">
      <c r="A65" s="47">
        <v>63</v>
      </c>
      <c r="C65" s="49" t="str">
        <f>IF($B65="","",VLOOKUP($B65,'Class. Personale'!$B:$I,2,))</f>
        <v/>
      </c>
      <c r="D65" s="49" t="str">
        <f>IF($B65="","",VLOOKUP($B65,'Class. Personale'!$B:$I,3,))</f>
        <v/>
      </c>
      <c r="E65" s="53" t="str">
        <f t="shared" si="24"/>
        <v/>
      </c>
      <c r="F65" s="47" t="str">
        <f>IF($B65="","",VLOOKUP($B65,'Class. Personale'!$B:$I,5,))</f>
        <v/>
      </c>
      <c r="G65" s="47" t="str">
        <f>IF($B65="","",VLOOKUP($B65,'Class. Personale'!$B:$I,6,))</f>
        <v/>
      </c>
      <c r="H65" s="47" t="str">
        <f>IF($B65="","",VLOOKUP($B65,'Class. Personale'!$B:$I,7,))</f>
        <v/>
      </c>
      <c r="K65" s="32">
        <v>938</v>
      </c>
    </row>
    <row r="66" spans="1:11" x14ac:dyDescent="0.15">
      <c r="A66" s="47">
        <v>64</v>
      </c>
      <c r="C66" s="49" t="str">
        <f>IF($B66="","",VLOOKUP($B66,'Class. Personale'!$B:$I,2,))</f>
        <v/>
      </c>
      <c r="D66" s="49" t="str">
        <f>IF($B66="","",VLOOKUP($B66,'Class. Personale'!$B:$I,3,))</f>
        <v/>
      </c>
      <c r="E66" s="53" t="str">
        <f t="shared" si="24"/>
        <v/>
      </c>
      <c r="F66" s="47" t="str">
        <f>IF($B66="","",VLOOKUP($B66,'Class. Personale'!$B:$I,5,))</f>
        <v/>
      </c>
      <c r="G66" s="47" t="str">
        <f>IF($B66="","",VLOOKUP($B66,'Class. Personale'!$B:$I,6,))</f>
        <v/>
      </c>
      <c r="H66" s="47" t="str">
        <f>IF($B66="","",VLOOKUP($B66,'Class. Personale'!$B:$I,7,))</f>
        <v/>
      </c>
      <c r="I66" s="44"/>
      <c r="K66" s="32">
        <v>937</v>
      </c>
    </row>
    <row r="67" spans="1:11" x14ac:dyDescent="0.15">
      <c r="A67" s="47">
        <v>65</v>
      </c>
      <c r="C67" s="49" t="str">
        <f>IF($B67="","",VLOOKUP($B67,'Class. Personale'!$B:$I,2,))</f>
        <v/>
      </c>
      <c r="D67" s="49" t="str">
        <f>IF($B67="","",VLOOKUP($B67,'Class. Personale'!$B:$I,3,))</f>
        <v/>
      </c>
      <c r="E67" s="53" t="str">
        <f t="shared" ref="E67:E130" si="25">CONCATENATE(C67,D67)</f>
        <v/>
      </c>
      <c r="F67" s="47" t="str">
        <f>IF($B67="","",VLOOKUP($B67,'Class. Personale'!$B:$I,5,))</f>
        <v/>
      </c>
      <c r="G67" s="47" t="str">
        <f>IF($B67="","",VLOOKUP($B67,'Class. Personale'!$B:$I,6,))</f>
        <v/>
      </c>
      <c r="H67" s="47" t="str">
        <f>IF($B67="","",VLOOKUP($B67,'Class. Personale'!$B:$I,7,))</f>
        <v/>
      </c>
      <c r="K67" s="32">
        <v>936</v>
      </c>
    </row>
    <row r="68" spans="1:11" x14ac:dyDescent="0.15">
      <c r="A68" s="47">
        <v>66</v>
      </c>
      <c r="C68" s="49" t="str">
        <f>IF($B68="","",VLOOKUP($B68,'Class. Personale'!$B:$I,2,))</f>
        <v/>
      </c>
      <c r="D68" s="49" t="str">
        <f>IF($B68="","",VLOOKUP($B68,'Class. Personale'!$B:$I,3,))</f>
        <v/>
      </c>
      <c r="E68" s="53" t="str">
        <f t="shared" si="25"/>
        <v/>
      </c>
      <c r="F68" s="47" t="str">
        <f>IF($B68="","",VLOOKUP($B68,'Class. Personale'!$B:$I,5,))</f>
        <v/>
      </c>
      <c r="G68" s="47" t="str">
        <f>IF($B68="","",VLOOKUP($B68,'Class. Personale'!$B:$I,6,))</f>
        <v/>
      </c>
      <c r="H68" s="47" t="str">
        <f>IF($B68="","",VLOOKUP($B68,'Class. Personale'!$B:$I,7,))</f>
        <v/>
      </c>
      <c r="I68" s="44"/>
      <c r="K68" s="32">
        <v>935</v>
      </c>
    </row>
    <row r="69" spans="1:11" x14ac:dyDescent="0.15">
      <c r="A69" s="47">
        <v>67</v>
      </c>
      <c r="C69" s="49" t="str">
        <f>IF($B69="","",VLOOKUP($B69,'Class. Personale'!$B:$I,2,))</f>
        <v/>
      </c>
      <c r="D69" s="49" t="str">
        <f>IF($B69="","",VLOOKUP($B69,'Class. Personale'!$B:$I,3,))</f>
        <v/>
      </c>
      <c r="E69" s="53" t="str">
        <f t="shared" si="25"/>
        <v/>
      </c>
      <c r="F69" s="47" t="str">
        <f>IF($B69="","",VLOOKUP($B69,'Class. Personale'!$B:$I,5,))</f>
        <v/>
      </c>
      <c r="G69" s="47" t="str">
        <f>IF($B69="","",VLOOKUP($B69,'Class. Personale'!$B:$I,6,))</f>
        <v/>
      </c>
      <c r="H69" s="47" t="str">
        <f>IF($B69="","",VLOOKUP($B69,'Class. Personale'!$B:$I,7,))</f>
        <v/>
      </c>
      <c r="K69" s="32">
        <v>934</v>
      </c>
    </row>
    <row r="70" spans="1:11" x14ac:dyDescent="0.15">
      <c r="A70" s="47">
        <v>68</v>
      </c>
      <c r="C70" s="49" t="str">
        <f>IF($B70="","",VLOOKUP($B70,'Class. Personale'!$B:$I,2,))</f>
        <v/>
      </c>
      <c r="D70" s="49" t="str">
        <f>IF($B70="","",VLOOKUP($B70,'Class. Personale'!$B:$I,3,))</f>
        <v/>
      </c>
      <c r="E70" s="53" t="str">
        <f t="shared" si="25"/>
        <v/>
      </c>
      <c r="F70" s="47" t="str">
        <f>IF($B70="","",VLOOKUP($B70,'Class. Personale'!$B:$I,5,))</f>
        <v/>
      </c>
      <c r="G70" s="47" t="str">
        <f>IF($B70="","",VLOOKUP($B70,'Class. Personale'!$B:$I,6,))</f>
        <v/>
      </c>
      <c r="H70" s="47" t="str">
        <f>IF($B70="","",VLOOKUP($B70,'Class. Personale'!$B:$I,7,))</f>
        <v/>
      </c>
      <c r="I70" s="44"/>
      <c r="K70" s="32">
        <v>933</v>
      </c>
    </row>
    <row r="71" spans="1:11" x14ac:dyDescent="0.15">
      <c r="A71" s="47">
        <v>69</v>
      </c>
      <c r="C71" s="49" t="str">
        <f>IF($B71="","",VLOOKUP($B71,'Class. Personale'!$B:$I,2,))</f>
        <v/>
      </c>
      <c r="D71" s="49" t="str">
        <f>IF($B71="","",VLOOKUP($B71,'Class. Personale'!$B:$I,3,))</f>
        <v/>
      </c>
      <c r="E71" s="53" t="str">
        <f t="shared" si="25"/>
        <v/>
      </c>
      <c r="F71" s="47" t="str">
        <f>IF($B71="","",VLOOKUP($B71,'Class. Personale'!$B:$I,5,))</f>
        <v/>
      </c>
      <c r="G71" s="47" t="str">
        <f>IF($B71="","",VLOOKUP($B71,'Class. Personale'!$B:$I,6,))</f>
        <v/>
      </c>
      <c r="H71" s="47" t="str">
        <f>IF($B71="","",VLOOKUP($B71,'Class. Personale'!$B:$I,7,))</f>
        <v/>
      </c>
      <c r="I71" s="44"/>
      <c r="K71" s="32">
        <v>932</v>
      </c>
    </row>
    <row r="72" spans="1:11" x14ac:dyDescent="0.15">
      <c r="A72" s="47">
        <v>70</v>
      </c>
      <c r="C72" s="49" t="str">
        <f>IF($B72="","",VLOOKUP($B72,'Class. Personale'!$B:$I,2,))</f>
        <v/>
      </c>
      <c r="D72" s="49" t="str">
        <f>IF($B72="","",VLOOKUP($B72,'Class. Personale'!$B:$I,3,))</f>
        <v/>
      </c>
      <c r="E72" s="53" t="str">
        <f t="shared" si="25"/>
        <v/>
      </c>
      <c r="F72" s="47" t="str">
        <f>IF($B72="","",VLOOKUP($B72,'Class. Personale'!$B:$I,5,))</f>
        <v/>
      </c>
      <c r="G72" s="47" t="str">
        <f>IF($B72="","",VLOOKUP($B72,'Class. Personale'!$B:$I,6,))</f>
        <v/>
      </c>
      <c r="H72" s="47" t="str">
        <f>IF($B72="","",VLOOKUP($B72,'Class. Personale'!$B:$I,7,))</f>
        <v/>
      </c>
      <c r="K72" s="32">
        <v>931</v>
      </c>
    </row>
    <row r="73" spans="1:11" x14ac:dyDescent="0.15">
      <c r="A73" s="47">
        <v>71</v>
      </c>
      <c r="C73" s="49" t="str">
        <f>IF($B73="","",VLOOKUP($B73,'Class. Personale'!$B:$I,2,))</f>
        <v/>
      </c>
      <c r="D73" s="49" t="str">
        <f>IF($B73="","",VLOOKUP($B73,'Class. Personale'!$B:$I,3,))</f>
        <v/>
      </c>
      <c r="E73" s="53" t="str">
        <f t="shared" si="25"/>
        <v/>
      </c>
      <c r="F73" s="47" t="str">
        <f>IF($B73="","",VLOOKUP($B73,'Class. Personale'!$B:$I,5,))</f>
        <v/>
      </c>
      <c r="G73" s="47" t="str">
        <f>IF($B73="","",VLOOKUP($B73,'Class. Personale'!$B:$I,6,))</f>
        <v/>
      </c>
      <c r="H73" s="47" t="str">
        <f>IF($B73="","",VLOOKUP($B73,'Class. Personale'!$B:$I,7,))</f>
        <v/>
      </c>
      <c r="K73" s="32">
        <v>930</v>
      </c>
    </row>
    <row r="74" spans="1:11" x14ac:dyDescent="0.15">
      <c r="A74" s="47">
        <v>72</v>
      </c>
      <c r="C74" s="49" t="str">
        <f>IF($B74="","",VLOOKUP($B74,'Class. Personale'!$B:$I,2,))</f>
        <v/>
      </c>
      <c r="D74" s="49" t="str">
        <f>IF($B74="","",VLOOKUP($B74,'Class. Personale'!$B:$I,3,))</f>
        <v/>
      </c>
      <c r="E74" s="53" t="str">
        <f t="shared" si="25"/>
        <v/>
      </c>
      <c r="F74" s="47" t="str">
        <f>IF($B74="","",VLOOKUP($B74,'Class. Personale'!$B:$I,5,))</f>
        <v/>
      </c>
      <c r="G74" s="47" t="str">
        <f>IF($B74="","",VLOOKUP($B74,'Class. Personale'!$B:$I,6,))</f>
        <v/>
      </c>
      <c r="H74" s="47" t="str">
        <f>IF($B74="","",VLOOKUP($B74,'Class. Personale'!$B:$I,7,))</f>
        <v/>
      </c>
      <c r="I74" s="44"/>
      <c r="K74" s="32">
        <v>929</v>
      </c>
    </row>
    <row r="75" spans="1:11" x14ac:dyDescent="0.15">
      <c r="A75" s="47">
        <v>73</v>
      </c>
      <c r="C75" s="49" t="str">
        <f>IF($B75="","",VLOOKUP($B75,'Class. Personale'!$B:$I,2,))</f>
        <v/>
      </c>
      <c r="D75" s="49" t="str">
        <f>IF($B75="","",VLOOKUP($B75,'Class. Personale'!$B:$I,3,))</f>
        <v/>
      </c>
      <c r="E75" s="53" t="str">
        <f t="shared" si="25"/>
        <v/>
      </c>
      <c r="F75" s="47" t="str">
        <f>IF($B75="","",VLOOKUP($B75,'Class. Personale'!$B:$I,5,))</f>
        <v/>
      </c>
      <c r="G75" s="47" t="str">
        <f>IF($B75="","",VLOOKUP($B75,'Class. Personale'!$B:$I,6,))</f>
        <v/>
      </c>
      <c r="H75" s="47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49" t="str">
        <f>IF($B76="","",VLOOKUP($B76,'Class. Personale'!$B:$I,2,))</f>
        <v/>
      </c>
      <c r="D76" s="49" t="str">
        <f>IF($B76="","",VLOOKUP($B76,'Class. Personale'!$B:$I,3,))</f>
        <v/>
      </c>
      <c r="E76" s="53" t="str">
        <f t="shared" si="25"/>
        <v/>
      </c>
      <c r="F76" s="47" t="str">
        <f>IF($B76="","",VLOOKUP($B76,'Class. Personale'!$B:$I,5,))</f>
        <v/>
      </c>
      <c r="G76" s="47" t="str">
        <f>IF($B76="","",VLOOKUP($B76,'Class. Personale'!$B:$I,6,))</f>
        <v/>
      </c>
      <c r="H76" s="47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49" t="str">
        <f>IF($B77="","",VLOOKUP($B77,'Class. Personale'!$B:$I,2,))</f>
        <v/>
      </c>
      <c r="D77" s="49" t="str">
        <f>IF($B77="","",VLOOKUP($B77,'Class. Personale'!$B:$I,3,))</f>
        <v/>
      </c>
      <c r="E77" s="53" t="str">
        <f t="shared" si="25"/>
        <v/>
      </c>
      <c r="F77" s="47" t="str">
        <f>IF($B77="","",VLOOKUP($B77,'Class. Personale'!$B:$I,5,))</f>
        <v/>
      </c>
      <c r="G77" s="47" t="str">
        <f>IF($B77="","",VLOOKUP($B77,'Class. Personale'!$B:$I,6,))</f>
        <v/>
      </c>
      <c r="H77" s="47" t="str">
        <f>IF($B77="","",VLOOKUP($B77,'Class. Personale'!$B:$I,7,))</f>
        <v/>
      </c>
      <c r="K77" s="32">
        <v>926</v>
      </c>
    </row>
    <row r="78" spans="1:11" x14ac:dyDescent="0.15">
      <c r="A78" s="47">
        <v>76</v>
      </c>
      <c r="C78" s="49" t="str">
        <f>IF($B78="","",VLOOKUP($B78,'Class. Personale'!$B:$I,2,))</f>
        <v/>
      </c>
      <c r="D78" s="49" t="str">
        <f>IF($B78="","",VLOOKUP($B78,'Class. Personale'!$B:$I,3,))</f>
        <v/>
      </c>
      <c r="E78" s="53" t="str">
        <f t="shared" si="25"/>
        <v/>
      </c>
      <c r="F78" s="47" t="str">
        <f>IF($B78="","",VLOOKUP($B78,'Class. Personale'!$B:$I,5,))</f>
        <v/>
      </c>
      <c r="G78" s="47" t="str">
        <f>IF($B78="","",VLOOKUP($B78,'Class. Personale'!$B:$I,6,))</f>
        <v/>
      </c>
      <c r="H78" s="47" t="str">
        <f>IF($B78="","",VLOOKUP($B78,'Class. Personale'!$B:$I,7,))</f>
        <v/>
      </c>
      <c r="K78" s="32">
        <v>925</v>
      </c>
    </row>
    <row r="79" spans="1:11" x14ac:dyDescent="0.15">
      <c r="A79" s="47">
        <v>77</v>
      </c>
      <c r="C79" s="49" t="str">
        <f>IF($B79="","",VLOOKUP($B79,'Class. Personale'!$B:$I,2,))</f>
        <v/>
      </c>
      <c r="D79" s="49" t="str">
        <f>IF($B79="","",VLOOKUP($B79,'Class. Personale'!$B:$I,3,))</f>
        <v/>
      </c>
      <c r="E79" s="53" t="str">
        <f t="shared" si="25"/>
        <v/>
      </c>
      <c r="F79" s="47" t="str">
        <f>IF($B79="","",VLOOKUP($B79,'Class. Personale'!$B:$I,5,))</f>
        <v/>
      </c>
      <c r="G79" s="47" t="str">
        <f>IF($B79="","",VLOOKUP($B79,'Class. Personale'!$B:$I,6,))</f>
        <v/>
      </c>
      <c r="H79" s="47" t="str">
        <f>IF($B79="","",VLOOKUP($B79,'Class. Personale'!$B:$I,7,))</f>
        <v/>
      </c>
      <c r="K79" s="32">
        <v>924</v>
      </c>
    </row>
    <row r="80" spans="1:11" x14ac:dyDescent="0.15">
      <c r="A80" s="47">
        <v>78</v>
      </c>
      <c r="C80" s="49" t="str">
        <f>IF($B80="","",VLOOKUP($B80,'Class. Personale'!$B:$I,2,))</f>
        <v/>
      </c>
      <c r="D80" s="49" t="str">
        <f>IF($B80="","",VLOOKUP($B80,'Class. Personale'!$B:$I,3,))</f>
        <v/>
      </c>
      <c r="E80" s="53" t="str">
        <f t="shared" si="25"/>
        <v/>
      </c>
      <c r="F80" s="47" t="str">
        <f>IF($B80="","",VLOOKUP($B80,'Class. Personale'!$B:$I,5,))</f>
        <v/>
      </c>
      <c r="G80" s="47" t="str">
        <f>IF($B80="","",VLOOKUP($B80,'Class. Personale'!$B:$I,6,))</f>
        <v/>
      </c>
      <c r="H80" s="47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49" t="str">
        <f>IF($B81="","",VLOOKUP($B81,'Class. Personale'!$B:$I,2,))</f>
        <v/>
      </c>
      <c r="D81" s="49" t="str">
        <f>IF($B81="","",VLOOKUP($B81,'Class. Personale'!$B:$I,3,))</f>
        <v/>
      </c>
      <c r="E81" s="53" t="str">
        <f t="shared" si="25"/>
        <v/>
      </c>
      <c r="F81" s="47" t="str">
        <f>IF($B81="","",VLOOKUP($B81,'Class. Personale'!$B:$I,5,))</f>
        <v/>
      </c>
      <c r="G81" s="47" t="str">
        <f>IF($B81="","",VLOOKUP($B81,'Class. Personale'!$B:$I,6,))</f>
        <v/>
      </c>
      <c r="H81" s="47" t="str">
        <f>IF($B81="","",VLOOKUP($B81,'Class. Personale'!$B:$I,7,))</f>
        <v/>
      </c>
      <c r="I81" s="44"/>
      <c r="K81" s="32">
        <v>922</v>
      </c>
    </row>
    <row r="82" spans="1:11" x14ac:dyDescent="0.15">
      <c r="A82" s="47">
        <v>80</v>
      </c>
      <c r="C82" s="49" t="str">
        <f>IF($B82="","",VLOOKUP($B82,'Class. Personale'!$B:$I,2,))</f>
        <v/>
      </c>
      <c r="D82" s="49" t="str">
        <f>IF($B82="","",VLOOKUP($B82,'Class. Personale'!$B:$I,3,))</f>
        <v/>
      </c>
      <c r="E82" s="53" t="str">
        <f t="shared" si="25"/>
        <v/>
      </c>
      <c r="F82" s="47" t="str">
        <f>IF($B82="","",VLOOKUP($B82,'Class. Personale'!$B:$I,5,))</f>
        <v/>
      </c>
      <c r="G82" s="47" t="str">
        <f>IF($B82="","",VLOOKUP($B82,'Class. Personale'!$B:$I,6,))</f>
        <v/>
      </c>
      <c r="H82" s="47" t="str">
        <f>IF($B82="","",VLOOKUP($B82,'Class. Personale'!$B:$I,7,))</f>
        <v/>
      </c>
      <c r="K82" s="32">
        <v>921</v>
      </c>
    </row>
    <row r="83" spans="1:11" x14ac:dyDescent="0.15">
      <c r="A83" s="47">
        <v>81</v>
      </c>
      <c r="C83" s="49" t="str">
        <f>IF($B83="","",VLOOKUP($B83,'Class. Personale'!$B:$I,2,))</f>
        <v/>
      </c>
      <c r="D83" s="49" t="str">
        <f>IF($B83="","",VLOOKUP($B83,'Class. Personale'!$B:$I,3,))</f>
        <v/>
      </c>
      <c r="E83" s="53" t="str">
        <f t="shared" si="25"/>
        <v/>
      </c>
      <c r="F83" s="47" t="str">
        <f>IF($B83="","",VLOOKUP($B83,'Class. Personale'!$B:$I,5,))</f>
        <v/>
      </c>
      <c r="G83" s="47" t="str">
        <f>IF($B83="","",VLOOKUP($B83,'Class. Personale'!$B:$I,6,))</f>
        <v/>
      </c>
      <c r="H83" s="47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49" t="str">
        <f>IF($B84="","",VLOOKUP($B84,'Class. Personale'!$B:$I,2,))</f>
        <v/>
      </c>
      <c r="D84" s="49" t="str">
        <f>IF($B84="","",VLOOKUP($B84,'Class. Personale'!$B:$I,3,))</f>
        <v/>
      </c>
      <c r="E84" s="53" t="str">
        <f t="shared" si="25"/>
        <v/>
      </c>
      <c r="F84" s="47" t="str">
        <f>IF($B84="","",VLOOKUP($B84,'Class. Personale'!$B:$I,5,))</f>
        <v/>
      </c>
      <c r="G84" s="47" t="str">
        <f>IF($B84="","",VLOOKUP($B84,'Class. Personale'!$B:$I,6,))</f>
        <v/>
      </c>
      <c r="H84" s="47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49" t="str">
        <f>IF($B85="","",VLOOKUP($B85,'Class. Personale'!$B:$I,2,))</f>
        <v/>
      </c>
      <c r="D85" s="49" t="str">
        <f>IF($B85="","",VLOOKUP($B85,'Class. Personale'!$B:$I,3,))</f>
        <v/>
      </c>
      <c r="E85" s="53" t="str">
        <f t="shared" si="25"/>
        <v/>
      </c>
      <c r="F85" s="47" t="str">
        <f>IF($B85="","",VLOOKUP($B85,'Class. Personale'!$B:$I,5,))</f>
        <v/>
      </c>
      <c r="G85" s="47" t="str">
        <f>IF($B85="","",VLOOKUP($B85,'Class. Personale'!$B:$I,6,))</f>
        <v/>
      </c>
      <c r="H85" s="47" t="str">
        <f>IF($B85="","",VLOOKUP($B85,'Class. Personale'!$B:$I,7,))</f>
        <v/>
      </c>
      <c r="K85" s="32">
        <v>918</v>
      </c>
    </row>
    <row r="86" spans="1:11" x14ac:dyDescent="0.15">
      <c r="A86" s="47">
        <v>84</v>
      </c>
      <c r="C86" s="49" t="str">
        <f>IF($B86="","",VLOOKUP($B86,'Class. Personale'!$B:$I,2,))</f>
        <v/>
      </c>
      <c r="D86" s="49" t="str">
        <f>IF($B86="","",VLOOKUP($B86,'Class. Personale'!$B:$I,3,))</f>
        <v/>
      </c>
      <c r="E86" s="53" t="str">
        <f t="shared" si="25"/>
        <v/>
      </c>
      <c r="F86" s="47" t="str">
        <f>IF($B86="","",VLOOKUP($B86,'Class. Personale'!$B:$I,5,))</f>
        <v/>
      </c>
      <c r="G86" s="47" t="str">
        <f>IF($B86="","",VLOOKUP($B86,'Class. Personale'!$B:$I,6,))</f>
        <v/>
      </c>
      <c r="H86" s="47" t="str">
        <f>IF($B86="","",VLOOKUP($B86,'Class. Personale'!$B:$I,7,))</f>
        <v/>
      </c>
      <c r="K86" s="32">
        <v>917</v>
      </c>
    </row>
    <row r="87" spans="1:11" x14ac:dyDescent="0.15">
      <c r="A87" s="47">
        <v>85</v>
      </c>
      <c r="C87" s="49" t="str">
        <f>IF($B87="","",VLOOKUP($B87,'Class. Personale'!$B:$I,2,))</f>
        <v/>
      </c>
      <c r="D87" s="49" t="str">
        <f>IF($B87="","",VLOOKUP($B87,'Class. Personale'!$B:$I,3,))</f>
        <v/>
      </c>
      <c r="E87" s="53" t="str">
        <f t="shared" si="25"/>
        <v/>
      </c>
      <c r="F87" s="47" t="str">
        <f>IF($B87="","",VLOOKUP($B87,'Class. Personale'!$B:$I,5,))</f>
        <v/>
      </c>
      <c r="G87" s="47" t="str">
        <f>IF($B87="","",VLOOKUP($B87,'Class. Personale'!$B:$I,6,))</f>
        <v/>
      </c>
      <c r="H87" s="47" t="str">
        <f>IF($B87="","",VLOOKUP($B87,'Class. Personale'!$B:$I,7,))</f>
        <v/>
      </c>
      <c r="K87" s="32">
        <v>916</v>
      </c>
    </row>
    <row r="88" spans="1:11" x14ac:dyDescent="0.15">
      <c r="A88" s="47">
        <v>86</v>
      </c>
      <c r="C88" s="49" t="str">
        <f>IF($B88="","",VLOOKUP($B88,'Class. Personale'!$B:$I,2,))</f>
        <v/>
      </c>
      <c r="D88" s="49" t="str">
        <f>IF($B88="","",VLOOKUP($B88,'Class. Personale'!$B:$I,3,))</f>
        <v/>
      </c>
      <c r="E88" s="53" t="str">
        <f t="shared" si="25"/>
        <v/>
      </c>
      <c r="F88" s="47" t="str">
        <f>IF($B88="","",VLOOKUP($B88,'Class. Personale'!$B:$I,5,))</f>
        <v/>
      </c>
      <c r="G88" s="47" t="str">
        <f>IF($B88="","",VLOOKUP($B88,'Class. Personale'!$B:$I,6,))</f>
        <v/>
      </c>
      <c r="H88" s="47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49" t="str">
        <f>IF($B89="","",VLOOKUP($B89,'Class. Personale'!$B:$I,2,))</f>
        <v/>
      </c>
      <c r="D89" s="49" t="str">
        <f>IF($B89="","",VLOOKUP($B89,'Class. Personale'!$B:$I,3,))</f>
        <v/>
      </c>
      <c r="E89" s="53" t="str">
        <f t="shared" si="25"/>
        <v/>
      </c>
      <c r="F89" s="47" t="str">
        <f>IF($B89="","",VLOOKUP($B89,'Class. Personale'!$B:$I,5,))</f>
        <v/>
      </c>
      <c r="G89" s="47" t="str">
        <f>IF($B89="","",VLOOKUP($B89,'Class. Personale'!$B:$I,6,))</f>
        <v/>
      </c>
      <c r="H89" s="47" t="str">
        <f>IF($B89="","",VLOOKUP($B89,'Class. Personale'!$B:$I,7,))</f>
        <v/>
      </c>
      <c r="I89" s="44"/>
      <c r="K89" s="32">
        <v>914</v>
      </c>
    </row>
    <row r="90" spans="1:11" x14ac:dyDescent="0.15">
      <c r="A90" s="47">
        <v>88</v>
      </c>
      <c r="C90" s="49" t="str">
        <f>IF($B90="","",VLOOKUP($B90,'Class. Personale'!$B:$I,2,))</f>
        <v/>
      </c>
      <c r="D90" s="49" t="str">
        <f>IF($B90="","",VLOOKUP($B90,'Class. Personale'!$B:$I,3,))</f>
        <v/>
      </c>
      <c r="E90" s="53" t="str">
        <f t="shared" si="25"/>
        <v/>
      </c>
      <c r="F90" s="47" t="str">
        <f>IF($B90="","",VLOOKUP($B90,'Class. Personale'!$B:$I,5,))</f>
        <v/>
      </c>
      <c r="G90" s="47" t="str">
        <f>IF($B90="","",VLOOKUP($B90,'Class. Personale'!$B:$I,6,))</f>
        <v/>
      </c>
      <c r="H90" s="47" t="str">
        <f>IF($B90="","",VLOOKUP($B90,'Class. Personale'!$B:$I,7,))</f>
        <v/>
      </c>
      <c r="I90" s="44"/>
      <c r="K90" s="32">
        <v>913</v>
      </c>
    </row>
    <row r="91" spans="1:11" x14ac:dyDescent="0.15">
      <c r="A91" s="47">
        <v>89</v>
      </c>
      <c r="C91" s="49" t="str">
        <f>IF($B91="","",VLOOKUP($B91,'Class. Personale'!$B:$I,2,))</f>
        <v/>
      </c>
      <c r="D91" s="49" t="str">
        <f>IF($B91="","",VLOOKUP($B91,'Class. Personale'!$B:$I,3,))</f>
        <v/>
      </c>
      <c r="E91" s="53" t="str">
        <f t="shared" si="25"/>
        <v/>
      </c>
      <c r="F91" s="47" t="str">
        <f>IF($B91="","",VLOOKUP($B91,'Class. Personale'!$B:$I,5,))</f>
        <v/>
      </c>
      <c r="G91" s="47" t="str">
        <f>IF($B91="","",VLOOKUP($B91,'Class. Personale'!$B:$I,6,))</f>
        <v/>
      </c>
      <c r="H91" s="47" t="str">
        <f>IF($B91="","",VLOOKUP($B91,'Class. Personale'!$B:$I,7,))</f>
        <v/>
      </c>
      <c r="I91" s="44"/>
      <c r="K91" s="32">
        <v>912</v>
      </c>
    </row>
    <row r="92" spans="1:11" x14ac:dyDescent="0.15">
      <c r="A92" s="47">
        <v>90</v>
      </c>
      <c r="C92" s="49" t="str">
        <f>IF($B92="","",VLOOKUP($B92,'Class. Personale'!$B:$I,2,))</f>
        <v/>
      </c>
      <c r="D92" s="49" t="str">
        <f>IF($B92="","",VLOOKUP($B92,'Class. Personale'!$B:$I,3,))</f>
        <v/>
      </c>
      <c r="E92" s="53" t="str">
        <f t="shared" si="25"/>
        <v/>
      </c>
      <c r="F92" s="47" t="str">
        <f>IF($B92="","",VLOOKUP($B92,'Class. Personale'!$B:$I,5,))</f>
        <v/>
      </c>
      <c r="G92" s="47" t="str">
        <f>IF($B92="","",VLOOKUP($B92,'Class. Personale'!$B:$I,6,))</f>
        <v/>
      </c>
      <c r="H92" s="47" t="str">
        <f>IF($B92="","",VLOOKUP($B92,'Class. Personale'!$B:$I,7,))</f>
        <v/>
      </c>
      <c r="I92" s="44"/>
      <c r="K92" s="32">
        <v>911</v>
      </c>
    </row>
    <row r="93" spans="1:11" x14ac:dyDescent="0.15">
      <c r="A93" s="47">
        <v>91</v>
      </c>
      <c r="C93" s="49" t="str">
        <f>IF($B93="","",VLOOKUP($B93,'Class. Personale'!$B:$I,2,))</f>
        <v/>
      </c>
      <c r="D93" s="49" t="str">
        <f>IF($B93="","",VLOOKUP($B93,'Class. Personale'!$B:$I,3,))</f>
        <v/>
      </c>
      <c r="E93" s="53" t="str">
        <f t="shared" si="25"/>
        <v/>
      </c>
      <c r="F93" s="47" t="str">
        <f>IF($B93="","",VLOOKUP($B93,'Class. Personale'!$B:$I,5,))</f>
        <v/>
      </c>
      <c r="G93" s="47" t="str">
        <f>IF($B93="","",VLOOKUP($B93,'Class. Personale'!$B:$I,6,))</f>
        <v/>
      </c>
      <c r="H93" s="47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49" t="str">
        <f>IF($B94="","",VLOOKUP($B94,'Class. Personale'!$B:$I,2,))</f>
        <v/>
      </c>
      <c r="D94" s="49" t="str">
        <f>IF($B94="","",VLOOKUP($B94,'Class. Personale'!$B:$I,3,))</f>
        <v/>
      </c>
      <c r="E94" s="53" t="str">
        <f t="shared" si="25"/>
        <v/>
      </c>
      <c r="F94" s="47" t="str">
        <f>IF($B94="","",VLOOKUP($B94,'Class. Personale'!$B:$I,5,))</f>
        <v/>
      </c>
      <c r="G94" s="47" t="str">
        <f>IF($B94="","",VLOOKUP($B94,'Class. Personale'!$B:$I,6,))</f>
        <v/>
      </c>
      <c r="H94" s="47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49" t="str">
        <f>IF($B95="","",VLOOKUP($B95,'Class. Personale'!$B:$I,2,))</f>
        <v/>
      </c>
      <c r="D95" s="49" t="str">
        <f>IF($B95="","",VLOOKUP($B95,'Class. Personale'!$B:$I,3,))</f>
        <v/>
      </c>
      <c r="E95" s="53" t="str">
        <f t="shared" si="25"/>
        <v/>
      </c>
      <c r="F95" s="47" t="str">
        <f>IF($B95="","",VLOOKUP($B95,'Class. Personale'!$B:$I,5,))</f>
        <v/>
      </c>
      <c r="G95" s="47" t="str">
        <f>IF($B95="","",VLOOKUP($B95,'Class. Personale'!$B:$I,6,))</f>
        <v/>
      </c>
      <c r="H95" s="47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49" t="str">
        <f>IF($B96="","",VLOOKUP($B96,'Class. Personale'!$B:$I,2,))</f>
        <v/>
      </c>
      <c r="D96" s="49" t="str">
        <f>IF($B96="","",VLOOKUP($B96,'Class. Personale'!$B:$I,3,))</f>
        <v/>
      </c>
      <c r="E96" s="53" t="str">
        <f t="shared" si="25"/>
        <v/>
      </c>
      <c r="F96" s="47" t="str">
        <f>IF($B96="","",VLOOKUP($B96,'Class. Personale'!$B:$I,5,))</f>
        <v/>
      </c>
      <c r="G96" s="47" t="str">
        <f>IF($B96="","",VLOOKUP($B96,'Class. Personale'!$B:$I,6,))</f>
        <v/>
      </c>
      <c r="H96" s="47" t="str">
        <f>IF($B96="","",VLOOKUP($B96,'Class. Personale'!$B:$I,7,))</f>
        <v/>
      </c>
      <c r="I96" s="44"/>
      <c r="K96" s="32">
        <v>907</v>
      </c>
    </row>
    <row r="97" spans="1:11" x14ac:dyDescent="0.15">
      <c r="A97" s="47">
        <v>95</v>
      </c>
      <c r="C97" s="49" t="str">
        <f>IF($B97="","",VLOOKUP($B97,'Class. Personale'!$B:$I,2,))</f>
        <v/>
      </c>
      <c r="D97" s="49" t="str">
        <f>IF($B97="","",VLOOKUP($B97,'Class. Personale'!$B:$I,3,))</f>
        <v/>
      </c>
      <c r="E97" s="53" t="str">
        <f t="shared" si="25"/>
        <v/>
      </c>
      <c r="F97" s="47" t="str">
        <f>IF($B97="","",VLOOKUP($B97,'Class. Personale'!$B:$I,5,))</f>
        <v/>
      </c>
      <c r="G97" s="47" t="str">
        <f>IF($B97="","",VLOOKUP($B97,'Class. Personale'!$B:$I,6,))</f>
        <v/>
      </c>
      <c r="H97" s="47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49" t="str">
        <f>IF($B98="","",VLOOKUP($B98,'Class. Personale'!$B:$I,2,))</f>
        <v/>
      </c>
      <c r="D98" s="49" t="str">
        <f>IF($B98="","",VLOOKUP($B98,'Class. Personale'!$B:$I,3,))</f>
        <v/>
      </c>
      <c r="E98" s="53" t="str">
        <f t="shared" si="25"/>
        <v/>
      </c>
      <c r="F98" s="47" t="str">
        <f>IF($B98="","",VLOOKUP($B98,'Class. Personale'!$B:$I,5,))</f>
        <v/>
      </c>
      <c r="G98" s="47" t="str">
        <f>IF($B98="","",VLOOKUP($B98,'Class. Personale'!$B:$I,6,))</f>
        <v/>
      </c>
      <c r="H98" s="47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49" t="str">
        <f>IF($B99="","",VLOOKUP($B99,'Class. Personale'!$B:$I,2,))</f>
        <v/>
      </c>
      <c r="D99" s="49" t="str">
        <f>IF($B99="","",VLOOKUP($B99,'Class. Personale'!$B:$I,3,))</f>
        <v/>
      </c>
      <c r="E99" s="53" t="str">
        <f t="shared" si="25"/>
        <v/>
      </c>
      <c r="F99" s="47" t="str">
        <f>IF($B99="","",VLOOKUP($B99,'Class. Personale'!$B:$I,5,))</f>
        <v/>
      </c>
      <c r="G99" s="47" t="str">
        <f>IF($B99="","",VLOOKUP($B99,'Class. Personale'!$B:$I,6,))</f>
        <v/>
      </c>
      <c r="H99" s="47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49" t="str">
        <f>IF($B100="","",VLOOKUP($B100,'Class. Personale'!$B:$I,2,))</f>
        <v/>
      </c>
      <c r="D100" s="49" t="str">
        <f>IF($B100="","",VLOOKUP($B100,'Class. Personale'!$B:$I,3,))</f>
        <v/>
      </c>
      <c r="E100" s="53" t="str">
        <f t="shared" si="25"/>
        <v/>
      </c>
      <c r="F100" s="47" t="str">
        <f>IF($B100="","",VLOOKUP($B100,'Class. Personale'!$B:$I,5,))</f>
        <v/>
      </c>
      <c r="G100" s="47" t="str">
        <f>IF($B100="","",VLOOKUP($B100,'Class. Personale'!$B:$I,6,))</f>
        <v/>
      </c>
      <c r="H100" s="47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49" t="str">
        <f>IF($B101="","",VLOOKUP($B101,'Class. Personale'!$B:$I,2,))</f>
        <v/>
      </c>
      <c r="D101" s="49" t="str">
        <f>IF($B101="","",VLOOKUP($B101,'Class. Personale'!$B:$I,3,))</f>
        <v/>
      </c>
      <c r="E101" s="53" t="str">
        <f t="shared" si="25"/>
        <v/>
      </c>
      <c r="F101" s="47" t="str">
        <f>IF($B101="","",VLOOKUP($B101,'Class. Personale'!$B:$I,5,))</f>
        <v/>
      </c>
      <c r="G101" s="47" t="str">
        <f>IF($B101="","",VLOOKUP($B101,'Class. Personale'!$B:$I,6,))</f>
        <v/>
      </c>
      <c r="H101" s="47" t="str">
        <f>IF($B101="","",VLOOKUP($B101,'Class. Personale'!$B:$I,7,))</f>
        <v/>
      </c>
      <c r="I101" s="44"/>
      <c r="K101" s="32">
        <v>902</v>
      </c>
    </row>
    <row r="102" spans="1:11" x14ac:dyDescent="0.15">
      <c r="A102" s="47">
        <v>100</v>
      </c>
      <c r="C102" s="49" t="str">
        <f>IF($B102="","",VLOOKUP($B102,'Class. Personale'!$B:$I,2,))</f>
        <v/>
      </c>
      <c r="D102" s="49" t="str">
        <f>IF($B102="","",VLOOKUP($B102,'Class. Personale'!$B:$I,3,))</f>
        <v/>
      </c>
      <c r="E102" s="53" t="str">
        <f t="shared" si="25"/>
        <v/>
      </c>
      <c r="F102" s="47" t="str">
        <f>IF($B102="","",VLOOKUP($B102,'Class. Personale'!$B:$I,5,))</f>
        <v/>
      </c>
      <c r="G102" s="47" t="str">
        <f>IF($B102="","",VLOOKUP($B102,'Class. Personale'!$B:$I,6,))</f>
        <v/>
      </c>
      <c r="H102" s="47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49" t="str">
        <f>IF($B103="","",VLOOKUP($B103,'Class. Personale'!$B:$I,2,))</f>
        <v/>
      </c>
      <c r="D103" s="49" t="str">
        <f>IF($B103="","",VLOOKUP($B103,'Class. Personale'!$B:$I,3,))</f>
        <v/>
      </c>
      <c r="E103" s="53" t="str">
        <f t="shared" si="25"/>
        <v/>
      </c>
      <c r="F103" s="47" t="str">
        <f>IF($B103="","",VLOOKUP($B103,'Class. Personale'!$B:$I,5,))</f>
        <v/>
      </c>
      <c r="G103" s="47" t="str">
        <f>IF($B103="","",VLOOKUP($B103,'Class. Personale'!$B:$I,6,))</f>
        <v/>
      </c>
      <c r="H103" s="47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49" t="str">
        <f>IF($B104="","",VLOOKUP($B104,'Class. Personale'!$B:$I,2,))</f>
        <v/>
      </c>
      <c r="D104" s="49" t="str">
        <f>IF($B104="","",VLOOKUP($B104,'Class. Personale'!$B:$I,3,))</f>
        <v/>
      </c>
      <c r="E104" s="53" t="str">
        <f t="shared" si="25"/>
        <v/>
      </c>
      <c r="F104" s="47" t="str">
        <f>IF($B104="","",VLOOKUP($B104,'Class. Personale'!$B:$I,5,))</f>
        <v/>
      </c>
      <c r="G104" s="47" t="str">
        <f>IF($B104="","",VLOOKUP($B104,'Class. Personale'!$B:$I,6,))</f>
        <v/>
      </c>
      <c r="H104" s="47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49" t="str">
        <f>IF($B105="","",VLOOKUP($B105,'Class. Personale'!$B:$I,2,))</f>
        <v/>
      </c>
      <c r="D105" s="49" t="str">
        <f>IF($B105="","",VLOOKUP($B105,'Class. Personale'!$B:$I,3,))</f>
        <v/>
      </c>
      <c r="E105" s="53" t="str">
        <f t="shared" si="25"/>
        <v/>
      </c>
      <c r="F105" s="47" t="str">
        <f>IF($B105="","",VLOOKUP($B105,'Class. Personale'!$B:$I,5,))</f>
        <v/>
      </c>
      <c r="G105" s="47" t="str">
        <f>IF($B105="","",VLOOKUP($B105,'Class. Personale'!$B:$I,6,))</f>
        <v/>
      </c>
      <c r="H105" s="47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49" t="str">
        <f>IF($B106="","",VLOOKUP($B106,'Class. Personale'!$B:$I,2,))</f>
        <v/>
      </c>
      <c r="D106" s="49" t="str">
        <f>IF($B106="","",VLOOKUP($B106,'Class. Personale'!$B:$I,3,))</f>
        <v/>
      </c>
      <c r="E106" s="53" t="str">
        <f t="shared" si="25"/>
        <v/>
      </c>
      <c r="F106" s="47" t="str">
        <f>IF($B106="","",VLOOKUP($B106,'Class. Personale'!$B:$I,5,))</f>
        <v/>
      </c>
      <c r="G106" s="47" t="str">
        <f>IF($B106="","",VLOOKUP($B106,'Class. Personale'!$B:$I,6,))</f>
        <v/>
      </c>
      <c r="H106" s="47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49" t="str">
        <f>IF($B107="","",VLOOKUP($B107,'Class. Personale'!$B:$I,2,))</f>
        <v/>
      </c>
      <c r="D107" s="49" t="str">
        <f>IF($B107="","",VLOOKUP($B107,'Class. Personale'!$B:$I,3,))</f>
        <v/>
      </c>
      <c r="E107" s="53" t="str">
        <f t="shared" si="25"/>
        <v/>
      </c>
      <c r="F107" s="47" t="str">
        <f>IF($B107="","",VLOOKUP($B107,'Class. Personale'!$B:$I,5,))</f>
        <v/>
      </c>
      <c r="G107" s="47" t="str">
        <f>IF($B107="","",VLOOKUP($B107,'Class. Personale'!$B:$I,6,))</f>
        <v/>
      </c>
      <c r="H107" s="47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49" t="str">
        <f>IF($B108="","",VLOOKUP($B108,'Class. Personale'!$B:$I,2,))</f>
        <v/>
      </c>
      <c r="D108" s="49" t="str">
        <f>IF($B108="","",VLOOKUP($B108,'Class. Personale'!$B:$I,3,))</f>
        <v/>
      </c>
      <c r="E108" s="53" t="str">
        <f t="shared" si="25"/>
        <v/>
      </c>
      <c r="F108" s="47" t="str">
        <f>IF($B108="","",VLOOKUP($B108,'Class. Personale'!$B:$I,5,))</f>
        <v/>
      </c>
      <c r="G108" s="47" t="str">
        <f>IF($B108="","",VLOOKUP($B108,'Class. Personale'!$B:$I,6,))</f>
        <v/>
      </c>
      <c r="H108" s="47" t="str">
        <f>IF($B108="","",VLOOKUP($B108,'Class. Personale'!$B:$I,7,))</f>
        <v/>
      </c>
      <c r="I108" s="44"/>
      <c r="K108" s="32">
        <v>895</v>
      </c>
    </row>
    <row r="109" spans="1:11" x14ac:dyDescent="0.15">
      <c r="A109" s="47">
        <v>107</v>
      </c>
      <c r="C109" s="49" t="str">
        <f>IF($B109="","",VLOOKUP($B109,'Class. Personale'!$B:$I,2,))</f>
        <v/>
      </c>
      <c r="D109" s="49" t="str">
        <f>IF($B109="","",VLOOKUP($B109,'Class. Personale'!$B:$I,3,))</f>
        <v/>
      </c>
      <c r="E109" s="53" t="str">
        <f t="shared" si="25"/>
        <v/>
      </c>
      <c r="F109" s="47" t="str">
        <f>IF($B109="","",VLOOKUP($B109,'Class. Personale'!$B:$I,5,))</f>
        <v/>
      </c>
      <c r="G109" s="47" t="str">
        <f>IF($B109="","",VLOOKUP($B109,'Class. Personale'!$B:$I,6,))</f>
        <v/>
      </c>
      <c r="H109" s="47" t="str">
        <f>IF($B109="","",VLOOKUP($B109,'Class. Personale'!$B:$I,7,))</f>
        <v/>
      </c>
      <c r="I109" s="44"/>
      <c r="K109" s="32">
        <v>894</v>
      </c>
    </row>
    <row r="110" spans="1:11" x14ac:dyDescent="0.15">
      <c r="A110" s="47">
        <v>108</v>
      </c>
      <c r="C110" s="49" t="str">
        <f>IF($B110="","",VLOOKUP($B110,'Class. Personale'!$B:$I,2,))</f>
        <v/>
      </c>
      <c r="D110" s="49" t="str">
        <f>IF($B110="","",VLOOKUP($B110,'Class. Personale'!$B:$I,3,))</f>
        <v/>
      </c>
      <c r="E110" s="53" t="str">
        <f t="shared" si="25"/>
        <v/>
      </c>
      <c r="F110" s="47" t="str">
        <f>IF($B110="","",VLOOKUP($B110,'Class. Personale'!$B:$I,5,))</f>
        <v/>
      </c>
      <c r="G110" s="47" t="str">
        <f>IF($B110="","",VLOOKUP($B110,'Class. Personale'!$B:$I,6,))</f>
        <v/>
      </c>
      <c r="H110" s="47" t="str">
        <f>IF($B110="","",VLOOKUP($B110,'Class. Personale'!$B:$I,7,))</f>
        <v/>
      </c>
      <c r="I110" s="44"/>
      <c r="K110" s="32">
        <v>893</v>
      </c>
    </row>
    <row r="111" spans="1:11" x14ac:dyDescent="0.15">
      <c r="A111" s="47">
        <v>109</v>
      </c>
      <c r="C111" s="49" t="str">
        <f>IF($B111="","",VLOOKUP($B111,'Class. Personale'!$B:$I,2,))</f>
        <v/>
      </c>
      <c r="D111" s="49" t="str">
        <f>IF($B111="","",VLOOKUP($B111,'Class. Personale'!$B:$I,3,))</f>
        <v/>
      </c>
      <c r="E111" s="53" t="str">
        <f t="shared" si="25"/>
        <v/>
      </c>
      <c r="F111" s="47" t="str">
        <f>IF($B111="","",VLOOKUP($B111,'Class. Personale'!$B:$I,5,))</f>
        <v/>
      </c>
      <c r="G111" s="47" t="str">
        <f>IF($B111="","",VLOOKUP($B111,'Class. Personale'!$B:$I,6,))</f>
        <v/>
      </c>
      <c r="H111" s="47" t="str">
        <f>IF($B111="","",VLOOKUP($B111,'Class. Personale'!$B:$I,7,))</f>
        <v/>
      </c>
      <c r="I111" s="44"/>
      <c r="K111" s="32">
        <v>892</v>
      </c>
    </row>
    <row r="112" spans="1:11" x14ac:dyDescent="0.15">
      <c r="A112" s="47">
        <v>110</v>
      </c>
      <c r="C112" s="49" t="str">
        <f>IF($B112="","",VLOOKUP($B112,'Class. Personale'!$B:$I,2,))</f>
        <v/>
      </c>
      <c r="D112" s="49" t="str">
        <f>IF($B112="","",VLOOKUP($B112,'Class. Personale'!$B:$I,3,))</f>
        <v/>
      </c>
      <c r="E112" s="53" t="str">
        <f t="shared" si="25"/>
        <v/>
      </c>
      <c r="F112" s="47" t="str">
        <f>IF($B112="","",VLOOKUP($B112,'Class. Personale'!$B:$I,5,))</f>
        <v/>
      </c>
      <c r="G112" s="47" t="str">
        <f>IF($B112="","",VLOOKUP($B112,'Class. Personale'!$B:$I,6,))</f>
        <v/>
      </c>
      <c r="H112" s="47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49" t="str">
        <f>IF($B113="","",VLOOKUP($B113,'Class. Personale'!$B:$I,2,))</f>
        <v/>
      </c>
      <c r="D113" s="49" t="str">
        <f>IF($B113="","",VLOOKUP($B113,'Class. Personale'!$B:$I,3,))</f>
        <v/>
      </c>
      <c r="E113" s="53" t="str">
        <f t="shared" si="25"/>
        <v/>
      </c>
      <c r="F113" s="47" t="str">
        <f>IF($B113="","",VLOOKUP($B113,'Class. Personale'!$B:$I,5,))</f>
        <v/>
      </c>
      <c r="G113" s="47" t="str">
        <f>IF($B113="","",VLOOKUP($B113,'Class. Personale'!$B:$I,6,))</f>
        <v/>
      </c>
      <c r="H113" s="47" t="str">
        <f>IF($B113="","",VLOOKUP($B113,'Class. Personale'!$B:$I,7,))</f>
        <v/>
      </c>
      <c r="I113" s="44"/>
      <c r="K113" s="32">
        <v>890</v>
      </c>
    </row>
    <row r="114" spans="1:11" x14ac:dyDescent="0.15">
      <c r="A114" s="47">
        <v>112</v>
      </c>
      <c r="C114" s="49" t="str">
        <f>IF($B114="","",VLOOKUP($B114,'Class. Personale'!$B:$I,2,))</f>
        <v/>
      </c>
      <c r="D114" s="49" t="str">
        <f>IF($B114="","",VLOOKUP($B114,'Class. Personale'!$B:$I,3,))</f>
        <v/>
      </c>
      <c r="E114" s="53" t="str">
        <f t="shared" si="25"/>
        <v/>
      </c>
      <c r="F114" s="47" t="str">
        <f>IF($B114="","",VLOOKUP($B114,'Class. Personale'!$B:$I,5,))</f>
        <v/>
      </c>
      <c r="G114" s="47" t="str">
        <f>IF($B114="","",VLOOKUP($B114,'Class. Personale'!$B:$I,6,))</f>
        <v/>
      </c>
      <c r="H114" s="47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49" t="str">
        <f>IF($B115="","",VLOOKUP($B115,'Class. Personale'!$B:$I,2,))</f>
        <v/>
      </c>
      <c r="D115" s="49" t="str">
        <f>IF($B115="","",VLOOKUP($B115,'Class. Personale'!$B:$I,3,))</f>
        <v/>
      </c>
      <c r="E115" s="53" t="str">
        <f t="shared" si="25"/>
        <v/>
      </c>
      <c r="F115" s="47" t="str">
        <f>IF($B115="","",VLOOKUP($B115,'Class. Personale'!$B:$I,5,))</f>
        <v/>
      </c>
      <c r="G115" s="47" t="str">
        <f>IF($B115="","",VLOOKUP($B115,'Class. Personale'!$B:$I,6,))</f>
        <v/>
      </c>
      <c r="H115" s="47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49" t="str">
        <f>IF($B116="","",VLOOKUP($B116,'Class. Personale'!$B:$I,2,))</f>
        <v/>
      </c>
      <c r="D116" s="49" t="str">
        <f>IF($B116="","",VLOOKUP($B116,'Class. Personale'!$B:$I,3,))</f>
        <v/>
      </c>
      <c r="E116" s="53" t="str">
        <f t="shared" si="25"/>
        <v/>
      </c>
      <c r="F116" s="47" t="str">
        <f>IF($B116="","",VLOOKUP($B116,'Class. Personale'!$B:$I,5,))</f>
        <v/>
      </c>
      <c r="G116" s="47" t="str">
        <f>IF($B116="","",VLOOKUP($B116,'Class. Personale'!$B:$I,6,))</f>
        <v/>
      </c>
      <c r="H116" s="47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49" t="str">
        <f>IF($B117="","",VLOOKUP($B117,'Class. Personale'!$B:$I,2,))</f>
        <v/>
      </c>
      <c r="D117" s="49" t="str">
        <f>IF($B117="","",VLOOKUP($B117,'Class. Personale'!$B:$I,3,))</f>
        <v/>
      </c>
      <c r="E117" s="53" t="str">
        <f t="shared" si="25"/>
        <v/>
      </c>
      <c r="F117" s="47" t="str">
        <f>IF($B117="","",VLOOKUP($B117,'Class. Personale'!$B:$I,5,))</f>
        <v/>
      </c>
      <c r="G117" s="47" t="str">
        <f>IF($B117="","",VLOOKUP($B117,'Class. Personale'!$B:$I,6,))</f>
        <v/>
      </c>
      <c r="H117" s="47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49" t="str">
        <f>IF($B118="","",VLOOKUP($B118,'Class. Personale'!$B:$I,2,))</f>
        <v/>
      </c>
      <c r="D118" s="49" t="str">
        <f>IF($B118="","",VLOOKUP($B118,'Class. Personale'!$B:$I,3,))</f>
        <v/>
      </c>
      <c r="E118" s="53" t="str">
        <f t="shared" si="25"/>
        <v/>
      </c>
      <c r="F118" s="47" t="str">
        <f>IF($B118="","",VLOOKUP($B118,'Class. Personale'!$B:$I,5,))</f>
        <v/>
      </c>
      <c r="G118" s="47" t="str">
        <f>IF($B118="","",VLOOKUP($B118,'Class. Personale'!$B:$I,6,))</f>
        <v/>
      </c>
      <c r="H118" s="47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49" t="str">
        <f>IF($B119="","",VLOOKUP($B119,'Class. Personale'!$B:$I,2,))</f>
        <v/>
      </c>
      <c r="D119" s="49" t="str">
        <f>IF($B119="","",VLOOKUP($B119,'Class. Personale'!$B:$I,3,))</f>
        <v/>
      </c>
      <c r="E119" s="53" t="str">
        <f t="shared" si="25"/>
        <v/>
      </c>
      <c r="F119" s="47" t="str">
        <f>IF($B119="","",VLOOKUP($B119,'Class. Personale'!$B:$I,5,))</f>
        <v/>
      </c>
      <c r="G119" s="47" t="str">
        <f>IF($B119="","",VLOOKUP($B119,'Class. Personale'!$B:$I,6,))</f>
        <v/>
      </c>
      <c r="H119" s="47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49" t="str">
        <f>IF($B120="","",VLOOKUP($B120,'Class. Personale'!$B:$I,2,))</f>
        <v/>
      </c>
      <c r="D120" s="49" t="str">
        <f>IF($B120="","",VLOOKUP($B120,'Class. Personale'!$B:$I,3,))</f>
        <v/>
      </c>
      <c r="E120" s="53" t="str">
        <f t="shared" si="25"/>
        <v/>
      </c>
      <c r="F120" s="47" t="str">
        <f>IF($B120="","",VLOOKUP($B120,'Class. Personale'!$B:$I,5,))</f>
        <v/>
      </c>
      <c r="G120" s="47" t="str">
        <f>IF($B120="","",VLOOKUP($B120,'Class. Personale'!$B:$I,6,))</f>
        <v/>
      </c>
      <c r="H120" s="47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49" t="str">
        <f>IF($B121="","",VLOOKUP($B121,'Class. Personale'!$B:$I,2,))</f>
        <v/>
      </c>
      <c r="D121" s="49" t="str">
        <f>IF($B121="","",VLOOKUP($B121,'Class. Personale'!$B:$I,3,))</f>
        <v/>
      </c>
      <c r="E121" s="53" t="str">
        <f t="shared" si="25"/>
        <v/>
      </c>
      <c r="F121" s="47" t="str">
        <f>IF($B121="","",VLOOKUP($B121,'Class. Personale'!$B:$I,5,))</f>
        <v/>
      </c>
      <c r="G121" s="47" t="str">
        <f>IF($B121="","",VLOOKUP($B121,'Class. Personale'!$B:$I,6,))</f>
        <v/>
      </c>
      <c r="H121" s="47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49" t="str">
        <f>IF($B122="","",VLOOKUP($B122,'Class. Personale'!$B:$I,2,))</f>
        <v/>
      </c>
      <c r="D122" s="49" t="str">
        <f>IF($B122="","",VLOOKUP($B122,'Class. Personale'!$B:$I,3,))</f>
        <v/>
      </c>
      <c r="E122" s="53" t="str">
        <f t="shared" si="25"/>
        <v/>
      </c>
      <c r="F122" s="47" t="str">
        <f>IF($B122="","",VLOOKUP($B122,'Class. Personale'!$B:$I,5,))</f>
        <v/>
      </c>
      <c r="G122" s="47" t="str">
        <f>IF($B122="","",VLOOKUP($B122,'Class. Personale'!$B:$I,6,))</f>
        <v/>
      </c>
      <c r="H122" s="47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49" t="str">
        <f>IF($B123="","",VLOOKUP($B123,'Class. Personale'!$B:$I,2,))</f>
        <v/>
      </c>
      <c r="D123" s="49" t="str">
        <f>IF($B123="","",VLOOKUP($B123,'Class. Personale'!$B:$I,3,))</f>
        <v/>
      </c>
      <c r="E123" s="53" t="str">
        <f t="shared" si="25"/>
        <v/>
      </c>
      <c r="F123" s="47" t="str">
        <f>IF($B123="","",VLOOKUP($B123,'Class. Personale'!$B:$I,5,))</f>
        <v/>
      </c>
      <c r="G123" s="47" t="str">
        <f>IF($B123="","",VLOOKUP($B123,'Class. Personale'!$B:$I,6,))</f>
        <v/>
      </c>
      <c r="H123" s="47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49" t="str">
        <f>IF($B124="","",VLOOKUP($B124,'Class. Personale'!$B:$I,2,))</f>
        <v/>
      </c>
      <c r="D124" s="49" t="str">
        <f>IF($B124="","",VLOOKUP($B124,'Class. Personale'!$B:$I,3,))</f>
        <v/>
      </c>
      <c r="E124" s="53" t="str">
        <f t="shared" si="25"/>
        <v/>
      </c>
      <c r="F124" s="47" t="str">
        <f>IF($B124="","",VLOOKUP($B124,'Class. Personale'!$B:$I,5,))</f>
        <v/>
      </c>
      <c r="G124" s="47" t="str">
        <f>IF($B124="","",VLOOKUP($B124,'Class. Personale'!$B:$I,6,))</f>
        <v/>
      </c>
      <c r="H124" s="47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49" t="str">
        <f>IF($B125="","",VLOOKUP($B125,'Class. Personale'!$B:$I,2,))</f>
        <v/>
      </c>
      <c r="D125" s="49" t="str">
        <f>IF($B125="","",VLOOKUP($B125,'Class. Personale'!$B:$I,3,))</f>
        <v/>
      </c>
      <c r="E125" s="53" t="str">
        <f t="shared" si="25"/>
        <v/>
      </c>
      <c r="F125" s="47" t="str">
        <f>IF($B125="","",VLOOKUP($B125,'Class. Personale'!$B:$I,5,))</f>
        <v/>
      </c>
      <c r="G125" s="47" t="str">
        <f>IF($B125="","",VLOOKUP($B125,'Class. Personale'!$B:$I,6,))</f>
        <v/>
      </c>
      <c r="H125" s="47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49" t="str">
        <f>IF($B126="","",VLOOKUP($B126,'Class. Personale'!$B:$I,2,))</f>
        <v/>
      </c>
      <c r="D126" s="49" t="str">
        <f>IF($B126="","",VLOOKUP($B126,'Class. Personale'!$B:$I,3,))</f>
        <v/>
      </c>
      <c r="E126" s="53" t="str">
        <f t="shared" si="25"/>
        <v/>
      </c>
      <c r="F126" s="47" t="str">
        <f>IF($B126="","",VLOOKUP($B126,'Class. Personale'!$B:$I,5,))</f>
        <v/>
      </c>
      <c r="G126" s="47" t="str">
        <f>IF($B126="","",VLOOKUP($B126,'Class. Personale'!$B:$I,6,))</f>
        <v/>
      </c>
      <c r="H126" s="47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49" t="str">
        <f>IF($B127="","",VLOOKUP($B127,'Class. Personale'!$B:$I,2,))</f>
        <v/>
      </c>
      <c r="D127" s="49" t="str">
        <f>IF($B127="","",VLOOKUP($B127,'Class. Personale'!$B:$I,3,))</f>
        <v/>
      </c>
      <c r="E127" s="53" t="str">
        <f t="shared" si="25"/>
        <v/>
      </c>
      <c r="F127" s="47" t="str">
        <f>IF($B127="","",VLOOKUP($B127,'Class. Personale'!$B:$I,5,))</f>
        <v/>
      </c>
      <c r="G127" s="47" t="str">
        <f>IF($B127="","",VLOOKUP($B127,'Class. Personale'!$B:$I,6,))</f>
        <v/>
      </c>
      <c r="H127" s="47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49" t="str">
        <f>IF($B128="","",VLOOKUP($B128,'Class. Personale'!$B:$I,2,))</f>
        <v/>
      </c>
      <c r="D128" s="49" t="str">
        <f>IF($B128="","",VLOOKUP($B128,'Class. Personale'!$B:$I,3,))</f>
        <v/>
      </c>
      <c r="E128" s="53" t="str">
        <f t="shared" si="25"/>
        <v/>
      </c>
      <c r="F128" s="47" t="str">
        <f>IF($B128="","",VLOOKUP($B128,'Class. Personale'!$B:$I,5,))</f>
        <v/>
      </c>
      <c r="G128" s="47" t="str">
        <f>IF($B128="","",VLOOKUP($B128,'Class. Personale'!$B:$I,6,))</f>
        <v/>
      </c>
      <c r="H128" s="47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49" t="str">
        <f>IF($B129="","",VLOOKUP($B129,'Class. Personale'!$B:$I,2,))</f>
        <v/>
      </c>
      <c r="D129" s="49" t="str">
        <f>IF($B129="","",VLOOKUP($B129,'Class. Personale'!$B:$I,3,))</f>
        <v/>
      </c>
      <c r="E129" s="53" t="str">
        <f t="shared" si="25"/>
        <v/>
      </c>
      <c r="F129" s="47" t="str">
        <f>IF($B129="","",VLOOKUP($B129,'Class. Personale'!$B:$I,5,))</f>
        <v/>
      </c>
      <c r="G129" s="47" t="str">
        <f>IF($B129="","",VLOOKUP($B129,'Class. Personale'!$B:$I,6,))</f>
        <v/>
      </c>
      <c r="H129" s="47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49" t="str">
        <f>IF($B130="","",VLOOKUP($B130,'Class. Personale'!$B:$I,2,))</f>
        <v/>
      </c>
      <c r="D130" s="49" t="str">
        <f>IF($B130="","",VLOOKUP($B130,'Class. Personale'!$B:$I,3,))</f>
        <v/>
      </c>
      <c r="E130" s="53" t="str">
        <f t="shared" si="25"/>
        <v/>
      </c>
      <c r="F130" s="47" t="str">
        <f>IF($B130="","",VLOOKUP($B130,'Class. Personale'!$B:$I,5,))</f>
        <v/>
      </c>
      <c r="G130" s="47" t="str">
        <f>IF($B130="","",VLOOKUP($B130,'Class. Personale'!$B:$I,6,))</f>
        <v/>
      </c>
      <c r="H130" s="47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49" t="str">
        <f>IF($B131="","",VLOOKUP($B131,'Class. Personale'!$B:$I,2,))</f>
        <v/>
      </c>
      <c r="D131" s="49" t="str">
        <f>IF($B131="","",VLOOKUP($B131,'Class. Personale'!$B:$I,3,))</f>
        <v/>
      </c>
      <c r="E131" s="53" t="str">
        <f t="shared" ref="E131:E152" si="26">CONCATENATE(C131,D131)</f>
        <v/>
      </c>
      <c r="F131" s="47" t="str">
        <f>IF($B131="","",VLOOKUP($B131,'Class. Personale'!$B:$I,5,))</f>
        <v/>
      </c>
      <c r="G131" s="47" t="str">
        <f>IF($B131="","",VLOOKUP($B131,'Class. Personale'!$B:$I,6,))</f>
        <v/>
      </c>
      <c r="H131" s="47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49" t="str">
        <f>IF($B132="","",VLOOKUP($B132,'Class. Personale'!$B:$I,2,))</f>
        <v/>
      </c>
      <c r="D132" s="49" t="str">
        <f>IF($B132="","",VLOOKUP($B132,'Class. Personale'!$B:$I,3,))</f>
        <v/>
      </c>
      <c r="E132" s="53" t="str">
        <f t="shared" si="26"/>
        <v/>
      </c>
      <c r="F132" s="47" t="str">
        <f>IF($B132="","",VLOOKUP($B132,'Class. Personale'!$B:$I,5,))</f>
        <v/>
      </c>
      <c r="G132" s="47" t="str">
        <f>IF($B132="","",VLOOKUP($B132,'Class. Personale'!$B:$I,6,))</f>
        <v/>
      </c>
      <c r="H132" s="47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49" t="str">
        <f>IF($B133="","",VLOOKUP($B133,'Class. Personale'!$B:$I,2,))</f>
        <v/>
      </c>
      <c r="D133" s="49" t="str">
        <f>IF($B133="","",VLOOKUP($B133,'Class. Personale'!$B:$I,3,))</f>
        <v/>
      </c>
      <c r="E133" s="53" t="str">
        <f t="shared" si="26"/>
        <v/>
      </c>
      <c r="F133" s="47" t="str">
        <f>IF($B133="","",VLOOKUP($B133,'Class. Personale'!$B:$I,5,))</f>
        <v/>
      </c>
      <c r="G133" s="47" t="str">
        <f>IF($B133="","",VLOOKUP($B133,'Class. Personale'!$B:$I,6,))</f>
        <v/>
      </c>
      <c r="H133" s="47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49" t="str">
        <f>IF($B134="","",VLOOKUP($B134,'Class. Personale'!$B:$I,2,))</f>
        <v/>
      </c>
      <c r="D134" s="49" t="str">
        <f>IF($B134="","",VLOOKUP($B134,'Class. Personale'!$B:$I,3,))</f>
        <v/>
      </c>
      <c r="E134" s="53" t="str">
        <f t="shared" si="26"/>
        <v/>
      </c>
      <c r="F134" s="47" t="str">
        <f>IF($B134="","",VLOOKUP($B134,'Class. Personale'!$B:$I,5,))</f>
        <v/>
      </c>
      <c r="G134" s="47" t="str">
        <f>IF($B134="","",VLOOKUP($B134,'Class. Personale'!$B:$I,6,))</f>
        <v/>
      </c>
      <c r="H134" s="47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49" t="str">
        <f>IF($B135="","",VLOOKUP($B135,'Class. Personale'!$B:$I,2,))</f>
        <v/>
      </c>
      <c r="D135" s="49" t="str">
        <f>IF($B135="","",VLOOKUP($B135,'Class. Personale'!$B:$I,3,))</f>
        <v/>
      </c>
      <c r="E135" s="53" t="str">
        <f t="shared" si="26"/>
        <v/>
      </c>
      <c r="F135" s="47" t="str">
        <f>IF($B135="","",VLOOKUP($B135,'Class. Personale'!$B:$I,5,))</f>
        <v/>
      </c>
      <c r="G135" s="47" t="str">
        <f>IF($B135="","",VLOOKUP($B135,'Class. Personale'!$B:$I,6,))</f>
        <v/>
      </c>
      <c r="H135" s="47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49" t="str">
        <f>IF($B136="","",VLOOKUP($B136,'Class. Personale'!$B:$I,2,))</f>
        <v/>
      </c>
      <c r="D136" s="49" t="str">
        <f>IF($B136="","",VLOOKUP($B136,'Class. Personale'!$B:$I,3,))</f>
        <v/>
      </c>
      <c r="E136" s="53" t="str">
        <f t="shared" si="26"/>
        <v/>
      </c>
      <c r="F136" s="47" t="str">
        <f>IF($B136="","",VLOOKUP($B136,'Class. Personale'!$B:$I,5,))</f>
        <v/>
      </c>
      <c r="G136" s="47" t="str">
        <f>IF($B136="","",VLOOKUP($B136,'Class. Personale'!$B:$I,6,))</f>
        <v/>
      </c>
      <c r="H136" s="47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49" t="str">
        <f>IF($B137="","",VLOOKUP($B137,'Class. Personale'!$B:$I,2,))</f>
        <v/>
      </c>
      <c r="D137" s="49" t="str">
        <f>IF($B137="","",VLOOKUP($B137,'Class. Personale'!$B:$I,3,))</f>
        <v/>
      </c>
      <c r="E137" s="53" t="str">
        <f t="shared" si="26"/>
        <v/>
      </c>
      <c r="F137" s="47" t="str">
        <f>IF($B137="","",VLOOKUP($B137,'Class. Personale'!$B:$I,5,))</f>
        <v/>
      </c>
      <c r="G137" s="47" t="str">
        <f>IF($B137="","",VLOOKUP($B137,'Class. Personale'!$B:$I,6,))</f>
        <v/>
      </c>
      <c r="H137" s="47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49" t="str">
        <f>IF($B138="","",VLOOKUP($B138,'Class. Personale'!$B:$I,2,))</f>
        <v/>
      </c>
      <c r="D138" s="49" t="str">
        <f>IF($B138="","",VLOOKUP($B138,'Class. Personale'!$B:$I,3,))</f>
        <v/>
      </c>
      <c r="E138" s="53" t="str">
        <f t="shared" si="26"/>
        <v/>
      </c>
      <c r="F138" s="47" t="str">
        <f>IF($B138="","",VLOOKUP($B138,'Class. Personale'!$B:$I,5,))</f>
        <v/>
      </c>
      <c r="G138" s="47" t="str">
        <f>IF($B138="","",VLOOKUP($B138,'Class. Personale'!$B:$I,6,))</f>
        <v/>
      </c>
      <c r="H138" s="47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49" t="str">
        <f>IF($B139="","",VLOOKUP($B139,'Class. Personale'!$B:$I,2,))</f>
        <v/>
      </c>
      <c r="D139" s="49" t="str">
        <f>IF($B139="","",VLOOKUP($B139,'Class. Personale'!$B:$I,3,))</f>
        <v/>
      </c>
      <c r="E139" s="53" t="str">
        <f t="shared" si="26"/>
        <v/>
      </c>
      <c r="F139" s="47" t="str">
        <f>IF($B139="","",VLOOKUP($B139,'Class. Personale'!$B:$I,5,))</f>
        <v/>
      </c>
      <c r="G139" s="47" t="str">
        <f>IF($B139="","",VLOOKUP($B139,'Class. Personale'!$B:$I,6,))</f>
        <v/>
      </c>
      <c r="H139" s="47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49" t="str">
        <f>IF($B140="","",VLOOKUP($B140,'Class. Personale'!$B:$I,2,))</f>
        <v/>
      </c>
      <c r="D140" s="49" t="str">
        <f>IF($B140="","",VLOOKUP($B140,'Class. Personale'!$B:$I,3,))</f>
        <v/>
      </c>
      <c r="E140" s="53" t="str">
        <f t="shared" si="26"/>
        <v/>
      </c>
      <c r="F140" s="47" t="str">
        <f>IF($B140="","",VLOOKUP($B140,'Class. Personale'!$B:$I,5,))</f>
        <v/>
      </c>
      <c r="G140" s="47" t="str">
        <f>IF($B140="","",VLOOKUP($B140,'Class. Personale'!$B:$I,6,))</f>
        <v/>
      </c>
      <c r="H140" s="47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49" t="str">
        <f>IF($B141="","",VLOOKUP($B141,'Class. Personale'!$B:$I,2,))</f>
        <v/>
      </c>
      <c r="D141" s="49" t="str">
        <f>IF($B141="","",VLOOKUP($B141,'Class. Personale'!$B:$I,3,))</f>
        <v/>
      </c>
      <c r="E141" s="53" t="str">
        <f t="shared" si="26"/>
        <v/>
      </c>
      <c r="F141" s="47" t="str">
        <f>IF($B141="","",VLOOKUP($B141,'Class. Personale'!$B:$I,5,))</f>
        <v/>
      </c>
      <c r="G141" s="47" t="str">
        <f>IF($B141="","",VLOOKUP($B141,'Class. Personale'!$B:$I,6,))</f>
        <v/>
      </c>
      <c r="H141" s="47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49" t="str">
        <f>IF($B142="","",VLOOKUP($B142,'Class. Personale'!$B:$I,2,))</f>
        <v/>
      </c>
      <c r="D142" s="49" t="str">
        <f>IF($B142="","",VLOOKUP($B142,'Class. Personale'!$B:$I,3,))</f>
        <v/>
      </c>
      <c r="E142" s="53" t="str">
        <f t="shared" si="26"/>
        <v/>
      </c>
      <c r="F142" s="47" t="str">
        <f>IF($B142="","",VLOOKUP($B142,'Class. Personale'!$B:$I,5,))</f>
        <v/>
      </c>
      <c r="G142" s="47" t="str">
        <f>IF($B142="","",VLOOKUP($B142,'Class. Personale'!$B:$I,6,))</f>
        <v/>
      </c>
      <c r="H142" s="47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49" t="str">
        <f>IF($B143="","",VLOOKUP($B143,'Class. Personale'!$B:$I,2,))</f>
        <v/>
      </c>
      <c r="D143" s="49" t="str">
        <f>IF($B143="","",VLOOKUP($B143,'Class. Personale'!$B:$I,3,))</f>
        <v/>
      </c>
      <c r="E143" s="53" t="str">
        <f t="shared" si="26"/>
        <v/>
      </c>
      <c r="F143" s="47" t="str">
        <f>IF($B143="","",VLOOKUP($B143,'Class. Personale'!$B:$I,5,))</f>
        <v/>
      </c>
      <c r="G143" s="47" t="str">
        <f>IF($B143="","",VLOOKUP($B143,'Class. Personale'!$B:$I,6,))</f>
        <v/>
      </c>
      <c r="H143" s="47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49" t="str">
        <f>IF($B144="","",VLOOKUP($B144,'Class. Personale'!$B:$I,2,))</f>
        <v/>
      </c>
      <c r="D144" s="49" t="str">
        <f>IF($B144="","",VLOOKUP($B144,'Class. Personale'!$B:$I,3,))</f>
        <v/>
      </c>
      <c r="E144" s="53" t="str">
        <f t="shared" si="26"/>
        <v/>
      </c>
      <c r="F144" s="47" t="str">
        <f>IF($B144="","",VLOOKUP($B144,'Class. Personale'!$B:$I,5,))</f>
        <v/>
      </c>
      <c r="G144" s="47" t="str">
        <f>IF($B144="","",VLOOKUP($B144,'Class. Personale'!$B:$I,6,))</f>
        <v/>
      </c>
      <c r="H144" s="47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49" t="str">
        <f>IF($B145="","",VLOOKUP($B145,'Class. Personale'!$B:$I,2,))</f>
        <v/>
      </c>
      <c r="D145" s="49" t="str">
        <f>IF($B145="","",VLOOKUP($B145,'Class. Personale'!$B:$I,3,))</f>
        <v/>
      </c>
      <c r="E145" s="53" t="str">
        <f t="shared" si="26"/>
        <v/>
      </c>
      <c r="F145" s="47" t="str">
        <f>IF($B145="","",VLOOKUP($B145,'Class. Personale'!$B:$I,5,))</f>
        <v/>
      </c>
      <c r="G145" s="47" t="str">
        <f>IF($B145="","",VLOOKUP($B145,'Class. Personale'!$B:$I,6,))</f>
        <v/>
      </c>
      <c r="H145" s="47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49" t="str">
        <f>IF($B146="","",VLOOKUP($B146,'Class. Personale'!$B:$I,2,))</f>
        <v/>
      </c>
      <c r="D146" s="49" t="str">
        <f>IF($B146="","",VLOOKUP($B146,'Class. Personale'!$B:$I,3,))</f>
        <v/>
      </c>
      <c r="E146" s="53" t="str">
        <f t="shared" si="26"/>
        <v/>
      </c>
      <c r="F146" s="47" t="str">
        <f>IF($B146="","",VLOOKUP($B146,'Class. Personale'!$B:$I,5,))</f>
        <v/>
      </c>
      <c r="G146" s="47" t="str">
        <f>IF($B146="","",VLOOKUP($B146,'Class. Personale'!$B:$I,6,))</f>
        <v/>
      </c>
      <c r="H146" s="47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49" t="str">
        <f>IF($B147="","",VLOOKUP($B147,'Class. Personale'!$B:$I,2,))</f>
        <v/>
      </c>
      <c r="D147" s="49" t="str">
        <f>IF($B147="","",VLOOKUP($B147,'Class. Personale'!$B:$I,3,))</f>
        <v/>
      </c>
      <c r="E147" s="53" t="str">
        <f t="shared" si="26"/>
        <v/>
      </c>
      <c r="F147" s="47" t="str">
        <f>IF($B147="","",VLOOKUP($B147,'Class. Personale'!$B:$I,5,))</f>
        <v/>
      </c>
      <c r="G147" s="47" t="str">
        <f>IF($B147="","",VLOOKUP($B147,'Class. Personale'!$B:$I,6,))</f>
        <v/>
      </c>
      <c r="H147" s="47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49" t="str">
        <f>IF($B148="","",VLOOKUP($B148,'Class. Personale'!$B:$I,2,))</f>
        <v/>
      </c>
      <c r="D148" s="49" t="str">
        <f>IF($B148="","",VLOOKUP($B148,'Class. Personale'!$B:$I,3,))</f>
        <v/>
      </c>
      <c r="E148" s="53" t="str">
        <f t="shared" si="26"/>
        <v/>
      </c>
      <c r="F148" s="47" t="str">
        <f>IF($B148="","",VLOOKUP($B148,'Class. Personale'!$B:$I,5,))</f>
        <v/>
      </c>
      <c r="G148" s="47" t="str">
        <f>IF($B148="","",VLOOKUP($B148,'Class. Personale'!$B:$I,6,))</f>
        <v/>
      </c>
      <c r="H148" s="47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49" t="str">
        <f>IF($B149="","",VLOOKUP($B149,'Class. Personale'!$B:$I,2,))</f>
        <v/>
      </c>
      <c r="D149" s="49" t="str">
        <f>IF($B149="","",VLOOKUP($B149,'Class. Personale'!$B:$I,3,))</f>
        <v/>
      </c>
      <c r="E149" s="53" t="str">
        <f t="shared" si="26"/>
        <v/>
      </c>
      <c r="F149" s="47" t="str">
        <f>IF($B149="","",VLOOKUP($B149,'Class. Personale'!$B:$I,5,))</f>
        <v/>
      </c>
      <c r="G149" s="47" t="str">
        <f>IF($B149="","",VLOOKUP($B149,'Class. Personale'!$B:$I,6,))</f>
        <v/>
      </c>
      <c r="H149" s="47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49" t="str">
        <f>IF($B150="","",VLOOKUP($B150,'Class. Personale'!$B:$I,2,))</f>
        <v/>
      </c>
      <c r="D150" s="49" t="str">
        <f>IF($B150="","",VLOOKUP($B150,'Class. Personale'!$B:$I,3,))</f>
        <v/>
      </c>
      <c r="E150" s="53" t="str">
        <f t="shared" si="26"/>
        <v/>
      </c>
      <c r="F150" s="47" t="str">
        <f>IF($B150="","",VLOOKUP($B150,'Class. Personale'!$B:$I,5,))</f>
        <v/>
      </c>
      <c r="G150" s="47" t="str">
        <f>IF($B150="","",VLOOKUP($B150,'Class. Personale'!$B:$I,6,))</f>
        <v/>
      </c>
      <c r="H150" s="47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49" t="str">
        <f>IF($B151="","",VLOOKUP($B151,'Class. Personale'!$B:$I,2,))</f>
        <v/>
      </c>
      <c r="D151" s="49" t="str">
        <f>IF($B151="","",VLOOKUP($B151,'Class. Personale'!$B:$I,3,))</f>
        <v/>
      </c>
      <c r="E151" s="53" t="str">
        <f t="shared" si="26"/>
        <v/>
      </c>
      <c r="F151" s="47" t="str">
        <f>IF($B151="","",VLOOKUP($B151,'Class. Personale'!$B:$I,5,))</f>
        <v/>
      </c>
      <c r="G151" s="47" t="str">
        <f>IF($B151="","",VLOOKUP($B151,'Class. Personale'!$B:$I,6,))</f>
        <v/>
      </c>
      <c r="H151" s="47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49" t="str">
        <f>IF($B152="","",VLOOKUP($B152,'Class. Personale'!$B:$I,2,))</f>
        <v/>
      </c>
      <c r="D152" s="49" t="str">
        <f>IF($B152="","",VLOOKUP($B152,'Class. Personale'!$B:$I,3,))</f>
        <v/>
      </c>
      <c r="E152" s="53" t="str">
        <f t="shared" si="26"/>
        <v/>
      </c>
      <c r="F152" s="47" t="str">
        <f>IF($B152="","",VLOOKUP($B152,'Class. Personale'!$B:$I,5,))</f>
        <v/>
      </c>
      <c r="G152" s="47" t="str">
        <f>IF($B152="","",VLOOKUP($B152,'Class. Personale'!$B:$I,6,))</f>
        <v/>
      </c>
      <c r="H152" s="47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E154" s="55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5:11" x14ac:dyDescent="0.15">
      <c r="E161" s="55"/>
      <c r="K161" s="32">
        <v>842</v>
      </c>
    </row>
    <row r="162" spans="5:11" x14ac:dyDescent="0.15">
      <c r="E162" s="55"/>
      <c r="K162" s="32">
        <v>841</v>
      </c>
    </row>
    <row r="163" spans="5:11" x14ac:dyDescent="0.15">
      <c r="E163" s="55"/>
      <c r="K163" s="32">
        <v>840</v>
      </c>
    </row>
    <row r="164" spans="5:11" x14ac:dyDescent="0.15">
      <c r="E164" s="55"/>
      <c r="K164" s="32">
        <v>839</v>
      </c>
    </row>
    <row r="165" spans="5:11" x14ac:dyDescent="0.15">
      <c r="E165" s="55"/>
      <c r="K165" s="32">
        <v>838</v>
      </c>
    </row>
    <row r="166" spans="5:11" x14ac:dyDescent="0.15">
      <c r="E166" s="55"/>
      <c r="K166" s="32">
        <v>837</v>
      </c>
    </row>
    <row r="167" spans="5:11" x14ac:dyDescent="0.15">
      <c r="E167" s="55"/>
      <c r="K167" s="32">
        <v>836</v>
      </c>
    </row>
    <row r="168" spans="5:11" x14ac:dyDescent="0.15">
      <c r="E168" s="55"/>
      <c r="K168" s="32">
        <v>835</v>
      </c>
    </row>
    <row r="169" spans="5:11" x14ac:dyDescent="0.15">
      <c r="E169" s="55"/>
      <c r="K169" s="32">
        <v>834</v>
      </c>
    </row>
    <row r="170" spans="5:11" x14ac:dyDescent="0.15">
      <c r="E170" s="55"/>
      <c r="K170" s="32">
        <v>833</v>
      </c>
    </row>
    <row r="171" spans="5:11" x14ac:dyDescent="0.15">
      <c r="E171" s="55"/>
      <c r="K171" s="32">
        <v>832</v>
      </c>
    </row>
    <row r="172" spans="5:11" x14ac:dyDescent="0.15">
      <c r="E172" s="55"/>
      <c r="K172" s="32">
        <v>831</v>
      </c>
    </row>
    <row r="173" spans="5:11" x14ac:dyDescent="0.15">
      <c r="E173" s="55"/>
      <c r="K173" s="32">
        <v>830</v>
      </c>
    </row>
    <row r="174" spans="5:11" x14ac:dyDescent="0.15">
      <c r="E174" s="55"/>
      <c r="K174" s="32">
        <v>829</v>
      </c>
    </row>
    <row r="175" spans="5:11" x14ac:dyDescent="0.15">
      <c r="E175" s="55"/>
      <c r="K175" s="32">
        <v>828</v>
      </c>
    </row>
    <row r="176" spans="5:11" x14ac:dyDescent="0.15">
      <c r="E176" s="55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H6" sqref="H6"/>
    </sheetView>
  </sheetViews>
  <sheetFormatPr baseColWidth="10" defaultColWidth="11.5" defaultRowHeight="13" x14ac:dyDescent="0.15"/>
  <cols>
    <col min="1" max="1" width="3" style="47" customWidth="1"/>
    <col min="2" max="2" width="5.5" style="32" bestFit="1" customWidth="1"/>
    <col min="3" max="3" width="23.1640625" style="49" customWidth="1"/>
    <col min="4" max="4" width="13.6640625" style="49" bestFit="1" customWidth="1"/>
    <col min="5" max="5" width="24.6640625" style="50" bestFit="1" customWidth="1"/>
    <col min="6" max="6" width="8.6640625" style="47" bestFit="1" customWidth="1"/>
    <col min="7" max="8" width="9.5" style="47" customWidth="1"/>
    <col min="9" max="9" width="8.33203125" style="34" customWidth="1"/>
    <col min="10" max="10" width="4.5" style="33" customWidth="1"/>
    <col min="11" max="11" width="13.33203125" style="32" customWidth="1"/>
    <col min="12" max="12" width="9.5" style="32" customWidth="1"/>
    <col min="13" max="13" width="6.5" style="32" customWidth="1"/>
    <col min="14" max="14" width="7.1640625" style="32" customWidth="1"/>
    <col min="15" max="15" width="7.6640625" style="32" customWidth="1"/>
    <col min="16" max="19" width="4.83203125" style="32" customWidth="1"/>
    <col min="20" max="28" width="11.5" style="32" customWidth="1"/>
    <col min="29" max="16384" width="11.5" style="33"/>
  </cols>
  <sheetData>
    <row r="1" spans="1:30" x14ac:dyDescent="0.15">
      <c r="L1" s="73">
        <f t="shared" ref="L1:AD1" si="0">SUM(L3:L52)</f>
        <v>16</v>
      </c>
      <c r="M1" s="73">
        <f t="shared" si="0"/>
        <v>6</v>
      </c>
      <c r="N1" s="73">
        <f t="shared" si="0"/>
        <v>10</v>
      </c>
      <c r="O1" s="73">
        <f t="shared" si="0"/>
        <v>32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14</v>
      </c>
      <c r="T1" s="73">
        <f t="shared" si="0"/>
        <v>0</v>
      </c>
      <c r="U1" s="73">
        <f t="shared" si="0"/>
        <v>10</v>
      </c>
      <c r="V1" s="73">
        <f t="shared" si="0"/>
        <v>2</v>
      </c>
      <c r="W1" s="73">
        <f t="shared" si="0"/>
        <v>12</v>
      </c>
      <c r="X1" s="73">
        <f t="shared" si="0"/>
        <v>16</v>
      </c>
      <c r="Y1" s="73">
        <f t="shared" si="0"/>
        <v>0</v>
      </c>
      <c r="Z1" s="73">
        <f t="shared" si="0"/>
        <v>18</v>
      </c>
      <c r="AA1" s="73">
        <f t="shared" si="0"/>
        <v>6</v>
      </c>
      <c r="AB1" s="73">
        <f t="shared" si="0"/>
        <v>0</v>
      </c>
      <c r="AC1" s="73">
        <f t="shared" si="0"/>
        <v>4</v>
      </c>
      <c r="AD1" s="73">
        <f t="shared" si="0"/>
        <v>10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1036</v>
      </c>
      <c r="C3" s="49" t="str">
        <f>IF($B3="","",VLOOKUP($B3,'Class. Personale'!$B:$I,2,))</f>
        <v>GOZZINI</v>
      </c>
      <c r="D3" s="49" t="str">
        <f>IF($B3="","",VLOOKUP($B3,'Class. Personale'!$B:$I,3,))</f>
        <v>ANITA</v>
      </c>
      <c r="E3" s="53" t="str">
        <f t="shared" ref="E3:E34" si="1">CONCATENATE(C3,D3)</f>
        <v>GOZZINIANITA</v>
      </c>
      <c r="F3" s="47" t="str">
        <f>IF($B3="","",VLOOKUP($B3,'Class. Personale'!$B:$I,5,))</f>
        <v>MAR</v>
      </c>
      <c r="G3" s="47" t="str">
        <f>IF($B3="","",VLOOKUP($B3,'Class. Personale'!$B:$I,6,))</f>
        <v>VV</v>
      </c>
      <c r="H3" s="47" t="str">
        <f>IF($B3="","",VLOOKUP($B3,'Class. Personale'!$B:$I,7,))</f>
        <v>IV</v>
      </c>
      <c r="I3" s="34">
        <v>25.1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>
        <f t="shared" ref="W3:W33" si="11">IF($F3="","",IF($F3="MAR",$J3,""))</f>
        <v>12</v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7">
        <v>2</v>
      </c>
      <c r="B4" s="32">
        <v>1047</v>
      </c>
      <c r="C4" s="49" t="str">
        <f>IF($B4="","",VLOOKUP($B4,'Class. Personale'!$B:$I,2,))</f>
        <v>NICOLA</v>
      </c>
      <c r="D4" s="49" t="str">
        <f>IF($B4="","",VLOOKUP($B4,'Class. Personale'!$B:$I,3,))</f>
        <v>MARIA CHIARA</v>
      </c>
      <c r="E4" s="53" t="str">
        <f t="shared" si="1"/>
        <v>NICOLAMARIA CHIARA</v>
      </c>
      <c r="F4" s="47" t="str">
        <f>IF($B4="","",VLOOKUP($B4,'Class. Personale'!$B:$I,5,))</f>
        <v>RMA</v>
      </c>
      <c r="G4" s="47" t="str">
        <f>IF($B4="","",VLOOKUP($B4,'Class. Personale'!$B:$I,6,))</f>
        <v>VV</v>
      </c>
      <c r="H4" s="47" t="str">
        <f>IF($B4="","",VLOOKUP($B4,'Class. Personale'!$B:$I,7,))</f>
        <v>IV</v>
      </c>
      <c r="I4" s="34">
        <v>22.6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>
        <f t="shared" si="14"/>
        <v>11</v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7">
        <v>3</v>
      </c>
      <c r="B5" s="32">
        <v>1097</v>
      </c>
      <c r="C5" s="49" t="str">
        <f>IF($B5="","",VLOOKUP($B5,'Class. Personale'!$B:$I,2,))</f>
        <v>TIRABOSCHI</v>
      </c>
      <c r="D5" s="49" t="str">
        <f>IF($B5="","",VLOOKUP($B5,'Class. Personale'!$B:$I,3,))</f>
        <v>ANGELICA</v>
      </c>
      <c r="E5" s="53" t="str">
        <f t="shared" si="1"/>
        <v>TIRABOSCHIANGELICA</v>
      </c>
      <c r="F5" s="47" t="str">
        <f>IF($B5="","",VLOOKUP($B5,'Class. Personale'!$B:$I,5,))</f>
        <v>TRO</v>
      </c>
      <c r="G5" s="47" t="str">
        <f>IF($B5="","",VLOOKUP($B5,'Class. Personale'!$B:$I,6,))</f>
        <v>ICG</v>
      </c>
      <c r="H5" s="47" t="str">
        <f>IF($B5="","",VLOOKUP($B5,'Class. Personale'!$B:$I,7,))</f>
        <v>IV</v>
      </c>
      <c r="I5" s="34">
        <v>20.5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>
        <f t="shared" si="18"/>
        <v>10</v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>
        <f t="shared" si="16"/>
        <v>10</v>
      </c>
    </row>
    <row r="6" spans="1:30" ht="15" customHeight="1" x14ac:dyDescent="0.15">
      <c r="A6" s="47">
        <v>4</v>
      </c>
      <c r="B6" s="32">
        <v>1003</v>
      </c>
      <c r="C6" s="49" t="str">
        <f>IF($B6="","",VLOOKUP($B6,'Class. Personale'!$B:$I,2,))</f>
        <v>WHABA</v>
      </c>
      <c r="D6" s="49" t="str">
        <f>IF($B6="","",VLOOKUP($B6,'Class. Personale'!$B:$I,3,))</f>
        <v>LOREN</v>
      </c>
      <c r="E6" s="53" t="str">
        <f t="shared" si="1"/>
        <v>WHABALOREN</v>
      </c>
      <c r="F6" s="47" t="str">
        <f>IF($B6="","",VLOOKUP($B6,'Class. Personale'!$B:$I,5,))</f>
        <v>DEA</v>
      </c>
      <c r="G6" s="47" t="s">
        <v>11</v>
      </c>
      <c r="H6" s="47" t="str">
        <f>IF($B6="","",VLOOKUP($B6,'Class. Personale'!$B:$I,7,))</f>
        <v>IV</v>
      </c>
      <c r="I6" s="34">
        <v>20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>
        <f t="shared" si="4"/>
        <v>9</v>
      </c>
      <c r="O6" s="32" t="str">
        <f t="shared" si="5"/>
        <v/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>
        <f t="shared" si="9"/>
        <v>9</v>
      </c>
      <c r="V6" s="32" t="str">
        <f t="shared" si="10"/>
        <v/>
      </c>
      <c r="W6" s="32" t="str">
        <f t="shared" si="11"/>
        <v/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7">
        <v>5</v>
      </c>
      <c r="B7" s="32">
        <v>1084</v>
      </c>
      <c r="C7" s="49" t="str">
        <f>IF($B7="","",VLOOKUP($B7,'Class. Personale'!$B:$I,2,))</f>
        <v>ZARIQA</v>
      </c>
      <c r="D7" s="49" t="str">
        <f>IF($B7="","",VLOOKUP($B7,'Class. Personale'!$B:$I,3,))</f>
        <v>KAWTHAR</v>
      </c>
      <c r="E7" s="53" t="str">
        <f t="shared" si="1"/>
        <v>ZARIQAKAWTHAR</v>
      </c>
      <c r="F7" s="47" t="str">
        <f>IF($B7="","",VLOOKUP($B7,'Class. Personale'!$B:$I,5,))</f>
        <v>RAM</v>
      </c>
      <c r="G7" s="47" t="str">
        <f>IF($B7="","",VLOOKUP($B7,'Class. Personale'!$B:$I,6,))</f>
        <v>AB</v>
      </c>
      <c r="H7" s="47" t="str">
        <f>IF($B7="","",VLOOKUP($B7,'Class. Personale'!$B:$I,7,))</f>
        <v>IV</v>
      </c>
      <c r="I7" s="34">
        <v>18.7</v>
      </c>
      <c r="J7" s="33">
        <v>8</v>
      </c>
      <c r="K7" s="32">
        <v>996</v>
      </c>
      <c r="L7" s="32">
        <f t="shared" si="2"/>
        <v>8</v>
      </c>
      <c r="M7" s="32" t="str">
        <f t="shared" si="3"/>
        <v/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>
        <f t="shared" si="12"/>
        <v>8</v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7">
        <v>6</v>
      </c>
      <c r="B8" s="32">
        <v>1045</v>
      </c>
      <c r="C8" s="49" t="str">
        <f>IF($B8="","",VLOOKUP($B8,'Class. Personale'!$B:$I,2,))</f>
        <v>DE MERCURIO</v>
      </c>
      <c r="D8" s="49" t="str">
        <f>IF($B8="","",VLOOKUP($B8,'Class. Personale'!$B:$I,3,))</f>
        <v>GIULIA</v>
      </c>
      <c r="E8" s="53" t="str">
        <f t="shared" si="1"/>
        <v>DE MERCURIOGIULIA</v>
      </c>
      <c r="F8" s="47" t="str">
        <f>IF($B8="","",VLOOKUP($B8,'Class. Personale'!$B:$I,5,))</f>
        <v>RMA</v>
      </c>
      <c r="G8" s="47" t="str">
        <f>IF($B8="","",VLOOKUP($B8,'Class. Personale'!$B:$I,6,))</f>
        <v>VV</v>
      </c>
      <c r="H8" s="47" t="str">
        <f>IF($B8="","",VLOOKUP($B8,'Class. Personale'!$B:$I,7,))</f>
        <v>IV</v>
      </c>
      <c r="I8" s="34">
        <v>18.7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>
        <f t="shared" si="5"/>
        <v>7</v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>
        <f t="shared" si="14"/>
        <v>7</v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7">
        <v>7</v>
      </c>
      <c r="B9" s="32">
        <v>1064</v>
      </c>
      <c r="C9" s="49" t="str">
        <f>IF($B9="","",VLOOKUP($B9,'Class. Personale'!$B:$I,2,))</f>
        <v>GIANNINI</v>
      </c>
      <c r="D9" s="49" t="str">
        <f>IF($B9="","",VLOOKUP($B9,'Class. Personale'!$B:$I,3,))</f>
        <v>SOFIA</v>
      </c>
      <c r="E9" s="53" t="str">
        <f t="shared" si="1"/>
        <v>GIANNINISOFIA</v>
      </c>
      <c r="F9" s="47" t="str">
        <f>IF($B9="","",VLOOKUP($B9,'Class. Personale'!$B:$I,5,))</f>
        <v>VID</v>
      </c>
      <c r="G9" s="47" t="str">
        <f>IF($B9="","",VLOOKUP($B9,'Class. Personale'!$B:$I,6,))</f>
        <v>VF</v>
      </c>
      <c r="H9" s="47" t="str">
        <f>IF($B9="","",VLOOKUP($B9,'Class. Personale'!$B:$I,7,))</f>
        <v>IV</v>
      </c>
      <c r="I9" s="34">
        <v>18.3</v>
      </c>
      <c r="J9" s="33">
        <v>6</v>
      </c>
      <c r="K9" s="32">
        <v>994</v>
      </c>
      <c r="L9" s="32" t="str">
        <f t="shared" si="2"/>
        <v/>
      </c>
      <c r="M9" s="32">
        <f t="shared" si="3"/>
        <v>6</v>
      </c>
      <c r="N9" s="32" t="str">
        <f t="shared" si="4"/>
        <v/>
      </c>
      <c r="O9" s="32" t="str">
        <f t="shared" si="5"/>
        <v/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 t="str">
        <f t="shared" si="11"/>
        <v/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>
        <f t="shared" si="15"/>
        <v>6</v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7">
        <v>8</v>
      </c>
      <c r="B10" s="32">
        <v>1086</v>
      </c>
      <c r="C10" s="49" t="str">
        <f>IF($B10="","",VLOOKUP($B10,'Class. Personale'!$B:$I,2,))</f>
        <v>POLOLLA</v>
      </c>
      <c r="D10" s="49" t="str">
        <f>IF($B10="","",VLOOKUP($B10,'Class. Personale'!$B:$I,3,))</f>
        <v>MILA</v>
      </c>
      <c r="E10" s="53" t="str">
        <f t="shared" si="1"/>
        <v>POLOLLAMILA</v>
      </c>
      <c r="F10" s="47" t="str">
        <f>IF($B10="","",VLOOKUP($B10,'Class. Personale'!$B:$I,5,))</f>
        <v>RAM</v>
      </c>
      <c r="G10" s="47" t="str">
        <f>IF($B10="","",VLOOKUP($B10,'Class. Personale'!$B:$I,6,))</f>
        <v>AB</v>
      </c>
      <c r="H10" s="47" t="str">
        <f>IF($B10="","",VLOOKUP($B10,'Class. Personale'!$B:$I,7,))</f>
        <v>IV</v>
      </c>
      <c r="I10" s="34">
        <v>18</v>
      </c>
      <c r="J10" s="33">
        <v>5</v>
      </c>
      <c r="K10" s="32">
        <v>993</v>
      </c>
      <c r="L10" s="32">
        <f t="shared" si="2"/>
        <v>5</v>
      </c>
      <c r="M10" s="32" t="str">
        <f t="shared" si="3"/>
        <v/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 t="str">
        <f t="shared" si="11"/>
        <v/>
      </c>
      <c r="X10" s="32">
        <f t="shared" si="12"/>
        <v>5</v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7">
        <v>9</v>
      </c>
      <c r="B11" s="32">
        <v>1023</v>
      </c>
      <c r="C11" s="49" t="str">
        <f>IF($B11="","",VLOOKUP($B11,'Class. Personale'!$B:$I,2,))</f>
        <v>GANZI</v>
      </c>
      <c r="D11" s="49" t="str">
        <f>IF($B11="","",VLOOKUP($B11,'Class. Personale'!$B:$I,3,))</f>
        <v>GRETA</v>
      </c>
      <c r="E11" s="53" t="str">
        <f t="shared" si="1"/>
        <v>GANZIGRETA</v>
      </c>
      <c r="F11" s="47" t="str">
        <f>IF($B11="","",VLOOKUP($B11,'Class. Personale'!$B:$I,5,))</f>
        <v>GAM</v>
      </c>
      <c r="G11" s="47" t="str">
        <f>IF($B11="","",VLOOKUP($B11,'Class. Personale'!$B:$I,6,))</f>
        <v>ICG</v>
      </c>
      <c r="H11" s="47" t="str">
        <f>IF($B11="","",VLOOKUP($B11,'Class. Personale'!$B:$I,7,))</f>
        <v>IV</v>
      </c>
      <c r="I11" s="34">
        <v>17.2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>
        <f t="shared" si="18"/>
        <v>4</v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 t="str">
        <f t="shared" si="12"/>
        <v/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>
        <f t="shared" si="20"/>
        <v>4</v>
      </c>
      <c r="AD11" s="32" t="str">
        <f t="shared" si="16"/>
        <v/>
      </c>
    </row>
    <row r="12" spans="1:30" ht="15" customHeight="1" x14ac:dyDescent="0.15">
      <c r="A12" s="47">
        <v>10</v>
      </c>
      <c r="B12" s="32">
        <v>1091</v>
      </c>
      <c r="C12" s="49" t="str">
        <f>IF($B12="","",VLOOKUP($B12,'Class. Personale'!$B:$I,2,))</f>
        <v>SCANDALITTI</v>
      </c>
      <c r="D12" s="49" t="str">
        <f>IF($B12="","",VLOOKUP($B12,'Class. Personale'!$B:$I,3,))</f>
        <v>CHIARA</v>
      </c>
      <c r="E12" s="53" t="str">
        <f t="shared" si="1"/>
        <v>SCANDALITTICHIARA</v>
      </c>
      <c r="F12" s="47" t="str">
        <f>IF($B12="","",VLOOKUP($B12,'Class. Personale'!$B:$I,5,))</f>
        <v>RAM</v>
      </c>
      <c r="G12" s="47" t="str">
        <f>IF($B12="","",VLOOKUP($B12,'Class. Personale'!$B:$I,6,))</f>
        <v>AB</v>
      </c>
      <c r="H12" s="47" t="str">
        <f>IF($B12="","",VLOOKUP($B12,'Class. Personale'!$B:$I,7,))</f>
        <v>IV</v>
      </c>
      <c r="I12" s="34">
        <v>17.100000000000001</v>
      </c>
      <c r="J12" s="33">
        <v>3</v>
      </c>
      <c r="K12" s="32">
        <v>991</v>
      </c>
      <c r="L12" s="32">
        <f t="shared" si="2"/>
        <v>3</v>
      </c>
      <c r="M12" s="32" t="str">
        <f t="shared" si="3"/>
        <v/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>
        <f t="shared" si="12"/>
        <v>3</v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7">
        <v>11</v>
      </c>
      <c r="B13" s="32">
        <v>1034</v>
      </c>
      <c r="C13" s="49" t="str">
        <f>IF($B13="","",VLOOKUP($B13,'Class. Personale'!$B:$I,2,))</f>
        <v>PANETTA</v>
      </c>
      <c r="D13" s="49" t="str">
        <f>IF($B13="","",VLOOKUP($B13,'Class. Personale'!$B:$I,3,))</f>
        <v>SOFIA</v>
      </c>
      <c r="E13" s="53" t="str">
        <f t="shared" si="1"/>
        <v>PANETTASOFIA</v>
      </c>
      <c r="F13" s="47" t="str">
        <f>IF($B13="","",VLOOKUP($B13,'Class. Personale'!$B:$I,5,))</f>
        <v>DON</v>
      </c>
      <c r="G13" s="47" t="str">
        <f>IF($B13="","",VLOOKUP($B13,'Class. Personale'!$B:$I,6,))</f>
        <v>VV</v>
      </c>
      <c r="H13" s="47" t="str">
        <f>IF($B13="","",VLOOKUP($B13,'Class. Personale'!$B:$I,7,))</f>
        <v>IV</v>
      </c>
      <c r="I13" s="34">
        <v>16.5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>
        <f t="shared" si="10"/>
        <v>2</v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7">
        <v>12</v>
      </c>
      <c r="B14" s="32">
        <v>1013</v>
      </c>
      <c r="C14" s="49" t="str">
        <f>IF($B14="","",VLOOKUP($B14,'Class. Personale'!$B:$I,2,))</f>
        <v>ZANETTI</v>
      </c>
      <c r="D14" s="49" t="str">
        <f>IF($B14="","",VLOOKUP($B14,'Class. Personale'!$B:$I,3,))</f>
        <v>ELISA</v>
      </c>
      <c r="E14" s="53" t="str">
        <f t="shared" si="1"/>
        <v>ZANETTIELISA</v>
      </c>
      <c r="F14" s="47" t="str">
        <f>IF($B14="","",VLOOKUP($B14,'Class. Personale'!$B:$I,5,))</f>
        <v>DEA</v>
      </c>
      <c r="G14" s="47" t="str">
        <f>IF($B14="","",VLOOKUP($B14,'Class. Personale'!$B:$I,6,))</f>
        <v>VL</v>
      </c>
      <c r="H14" s="47" t="str">
        <f>IF($B14="","",VLOOKUP($B14,'Class. Personale'!$B:$I,7,))</f>
        <v>IV</v>
      </c>
      <c r="I14" s="34">
        <v>16.399999999999999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>
        <f t="shared" si="4"/>
        <v>1</v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>
        <f t="shared" si="9"/>
        <v>1</v>
      </c>
      <c r="V14" s="32" t="str">
        <f t="shared" si="10"/>
        <v/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7">
        <v>13</v>
      </c>
      <c r="B15" s="32">
        <v>1056</v>
      </c>
      <c r="C15" s="49" t="str">
        <f>IF($B15="","",VLOOKUP($B15,'Class. Personale'!$B:$I,2,))</f>
        <v>SANSONE</v>
      </c>
      <c r="D15" s="49" t="str">
        <f>IF($B15="","",VLOOKUP($B15,'Class. Personale'!$B:$I,3,))</f>
        <v>AGNESE</v>
      </c>
      <c r="E15" s="53" t="str">
        <f t="shared" si="1"/>
        <v>SANSONEAGNESE</v>
      </c>
      <c r="F15" s="47" t="str">
        <f>IF($B15="","",VLOOKUP($B15,'Class. Personale'!$B:$I,5,))</f>
        <v>RIC</v>
      </c>
      <c r="G15" s="47" t="str">
        <f>IF($B15="","",VLOOKUP($B15,'Class. Personale'!$B:$I,6,))</f>
        <v>VF</v>
      </c>
      <c r="H15" s="47" t="str">
        <f>IF($B15="","",VLOOKUP($B15,'Class. Personale'!$B:$I,7,))</f>
        <v>IV</v>
      </c>
      <c r="I15" s="34">
        <v>16.3</v>
      </c>
      <c r="J15" s="33">
        <v>0</v>
      </c>
      <c r="K15" s="32">
        <v>988</v>
      </c>
      <c r="L15" s="32" t="str">
        <f t="shared" si="2"/>
        <v/>
      </c>
      <c r="M15" s="32">
        <f t="shared" si="3"/>
        <v>0</v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>
        <f t="shared" si="13"/>
        <v>0</v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7">
        <v>14</v>
      </c>
      <c r="B16" s="32">
        <v>1085</v>
      </c>
      <c r="C16" s="49" t="str">
        <f>IF($B16="","",VLOOKUP($B16,'Class. Personale'!$B:$I,2,))</f>
        <v>TONSI</v>
      </c>
      <c r="D16" s="49" t="str">
        <f>IF($B16="","",VLOOKUP($B16,'Class. Personale'!$B:$I,3,))</f>
        <v>BEATRICE</v>
      </c>
      <c r="E16" s="53" t="str">
        <f t="shared" si="1"/>
        <v>TONSIBEATRICE</v>
      </c>
      <c r="F16" s="47" t="str">
        <f>IF($B16="","",VLOOKUP($B16,'Class. Personale'!$B:$I,5,))</f>
        <v>RAM</v>
      </c>
      <c r="G16" s="47" t="str">
        <f>IF($B16="","",VLOOKUP($B16,'Class. Personale'!$B:$I,6,))</f>
        <v>AB</v>
      </c>
      <c r="H16" s="47" t="str">
        <f>IF($B16="","",VLOOKUP($B16,'Class. Personale'!$B:$I,7,))</f>
        <v>IV</v>
      </c>
      <c r="I16" s="34">
        <v>16.2</v>
      </c>
      <c r="K16" s="32">
        <v>987</v>
      </c>
      <c r="L16" s="32">
        <f t="shared" si="2"/>
        <v>0</v>
      </c>
      <c r="M16" s="32" t="str">
        <f t="shared" si="3"/>
        <v/>
      </c>
      <c r="N16" s="32" t="str">
        <f t="shared" si="4"/>
        <v/>
      </c>
      <c r="O16" s="32" t="str">
        <f t="shared" si="5"/>
        <v/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 t="str">
        <f t="shared" si="10"/>
        <v/>
      </c>
      <c r="W16" s="32" t="str">
        <f t="shared" si="11"/>
        <v/>
      </c>
      <c r="X16" s="32">
        <f t="shared" si="12"/>
        <v>0</v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7">
        <v>15</v>
      </c>
      <c r="B17" s="32">
        <v>1049</v>
      </c>
      <c r="C17" s="49" t="str">
        <f>IF($B17="","",VLOOKUP($B17,'Class. Personale'!$B:$I,2,))</f>
        <v>PREVIDE MASSARA</v>
      </c>
      <c r="D17" s="49" t="str">
        <f>IF($B17="","",VLOOKUP($B17,'Class. Personale'!$B:$I,3,))</f>
        <v>MIA</v>
      </c>
      <c r="E17" s="53" t="str">
        <f t="shared" si="1"/>
        <v>PREVIDE MASSARAMIA</v>
      </c>
      <c r="F17" s="47" t="str">
        <f>IF($B17="","",VLOOKUP($B17,'Class. Personale'!$B:$I,5,))</f>
        <v>RMA</v>
      </c>
      <c r="G17" s="47" t="str">
        <f>IF($B17="","",VLOOKUP($B17,'Class. Personale'!$B:$I,6,))</f>
        <v>VV</v>
      </c>
      <c r="H17" s="47" t="str">
        <f>IF($B17="","",VLOOKUP($B17,'Class. Personale'!$B:$I,7,))</f>
        <v>IV</v>
      </c>
      <c r="I17" s="34">
        <v>16.100000000000001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 t="str">
        <f t="shared" si="10"/>
        <v/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>
        <f t="shared" si="14"/>
        <v>0</v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7">
        <v>16</v>
      </c>
      <c r="B18" s="32">
        <v>1081</v>
      </c>
      <c r="C18" s="49" t="str">
        <f>IF($B18="","",VLOOKUP($B18,'Class. Personale'!$B:$I,2,))</f>
        <v>FARACI</v>
      </c>
      <c r="D18" s="49" t="str">
        <f>IF($B18="","",VLOOKUP($B18,'Class. Personale'!$B:$I,3,))</f>
        <v>BEATRICE</v>
      </c>
      <c r="E18" s="53" t="str">
        <f t="shared" si="1"/>
        <v>FARACIBEATRICE</v>
      </c>
      <c r="F18" s="47" t="str">
        <f>IF($B18="","",VLOOKUP($B18,'Class. Personale'!$B:$I,5,))</f>
        <v>RAM</v>
      </c>
      <c r="G18" s="47" t="str">
        <f>IF($B18="","",VLOOKUP($B18,'Class. Personale'!$B:$I,6,))</f>
        <v>AB</v>
      </c>
      <c r="H18" s="47" t="str">
        <f>IF($B18="","",VLOOKUP($B18,'Class. Personale'!$B:$I,7,))</f>
        <v>IV</v>
      </c>
      <c r="I18" s="34">
        <v>16</v>
      </c>
      <c r="K18" s="32">
        <v>985</v>
      </c>
      <c r="L18" s="32">
        <f t="shared" si="2"/>
        <v>0</v>
      </c>
      <c r="M18" s="32" t="str">
        <f t="shared" si="3"/>
        <v/>
      </c>
      <c r="N18" s="32" t="str">
        <f t="shared" si="4"/>
        <v/>
      </c>
      <c r="O18" s="32" t="str">
        <f t="shared" si="5"/>
        <v/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 t="str">
        <f t="shared" si="11"/>
        <v/>
      </c>
      <c r="X18" s="32">
        <f t="shared" si="12"/>
        <v>0</v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7">
        <v>17</v>
      </c>
      <c r="B19" s="32">
        <v>1038</v>
      </c>
      <c r="C19" s="49" t="str">
        <f>IF($B19="","",VLOOKUP($B19,'Class. Personale'!$B:$I,2,))</f>
        <v>RUGGERI</v>
      </c>
      <c r="D19" s="49" t="str">
        <f>IF($B19="","",VLOOKUP($B19,'Class. Personale'!$B:$I,3,))</f>
        <v>BIANCA</v>
      </c>
      <c r="E19" s="53" t="str">
        <f t="shared" si="1"/>
        <v>RUGGERIBIANCA</v>
      </c>
      <c r="F19" s="47" t="str">
        <f>IF($B19="","",VLOOKUP($B19,'Class. Personale'!$B:$I,5,))</f>
        <v>MAR</v>
      </c>
      <c r="G19" s="47" t="str">
        <f>IF($B19="","",VLOOKUP($B19,'Class. Personale'!$B:$I,6,))</f>
        <v>VV</v>
      </c>
      <c r="H19" s="47" t="str">
        <f>IF($B19="","",VLOOKUP($B19,'Class. Personale'!$B:$I,7,))</f>
        <v>IV</v>
      </c>
      <c r="I19" s="34">
        <v>16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>
        <f t="shared" si="5"/>
        <v>0</v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 t="str">
        <f t="shared" si="10"/>
        <v/>
      </c>
      <c r="W19" s="32">
        <f t="shared" si="11"/>
        <v>0</v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7">
        <v>18</v>
      </c>
      <c r="B20" s="32">
        <v>1021</v>
      </c>
      <c r="C20" s="49" t="str">
        <f>IF($B20="","",VLOOKUP($B20,'Class. Personale'!$B:$I,2,))</f>
        <v>ALEANDRI</v>
      </c>
      <c r="D20" s="49" t="str">
        <f>IF($B20="","",VLOOKUP($B20,'Class. Personale'!$B:$I,3,))</f>
        <v>AURORA</v>
      </c>
      <c r="E20" s="53" t="str">
        <f t="shared" si="1"/>
        <v>ALEANDRIAURORA</v>
      </c>
      <c r="F20" s="47" t="str">
        <f>IF($B20="","",VLOOKUP($B20,'Class. Personale'!$B:$I,5,))</f>
        <v>DCO</v>
      </c>
      <c r="G20" s="47" t="str">
        <f>IF($B20="","",VLOOKUP($B20,'Class. Personale'!$B:$I,6,))</f>
        <v>DCO</v>
      </c>
      <c r="H20" s="47" t="str">
        <f>IF($B20="","",VLOOKUP($B20,'Class. Personale'!$B:$I,7,))</f>
        <v>IV</v>
      </c>
      <c r="I20" s="34">
        <v>15.8</v>
      </c>
      <c r="K20" s="32">
        <v>983</v>
      </c>
      <c r="L20" s="32" t="str">
        <f t="shared" si="2"/>
        <v/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>
        <f t="shared" si="17"/>
        <v>0</v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 t="str">
        <f t="shared" si="12"/>
        <v/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7">
        <v>19</v>
      </c>
      <c r="B21" s="32">
        <v>1032</v>
      </c>
      <c r="C21" s="49" t="str">
        <f>IF($B21="","",VLOOKUP($B21,'Class. Personale'!$B:$I,2,))</f>
        <v>DI GUGLIELMO</v>
      </c>
      <c r="D21" s="49" t="str">
        <f>IF($B21="","",VLOOKUP($B21,'Class. Personale'!$B:$I,3,))</f>
        <v>AGNESE</v>
      </c>
      <c r="E21" s="53" t="str">
        <f t="shared" si="1"/>
        <v>DI GUGLIELMOAGNESE</v>
      </c>
      <c r="F21" s="47" t="str">
        <f>IF($B21="","",VLOOKUP($B21,'Class. Personale'!$B:$I,5,))</f>
        <v>DON</v>
      </c>
      <c r="G21" s="47" t="str">
        <f>IF($B21="","",VLOOKUP($B21,'Class. Personale'!$B:$I,6,))</f>
        <v>VV</v>
      </c>
      <c r="H21" s="47" t="str">
        <f>IF($B21="","",VLOOKUP($B21,'Class. Personale'!$B:$I,7,))</f>
        <v>IV</v>
      </c>
      <c r="I21" s="34">
        <v>15.7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>
        <f t="shared" si="10"/>
        <v>0</v>
      </c>
      <c r="W21" s="32" t="str">
        <f t="shared" si="11"/>
        <v/>
      </c>
      <c r="X21" s="32" t="str">
        <f t="shared" si="12"/>
        <v/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7">
        <v>20</v>
      </c>
      <c r="B22" s="32">
        <v>1007</v>
      </c>
      <c r="C22" s="49" t="str">
        <f>IF($B22="","",VLOOKUP($B22,'Class. Personale'!$B:$I,2,))</f>
        <v>MACCHIA</v>
      </c>
      <c r="D22" s="49" t="str">
        <f>IF($B22="","",VLOOKUP($B22,'Class. Personale'!$B:$I,3,))</f>
        <v>FRANCESCA</v>
      </c>
      <c r="E22" s="53" t="str">
        <f t="shared" si="1"/>
        <v>MACCHIAFRANCESCA</v>
      </c>
      <c r="F22" s="47" t="str">
        <f>IF($B22="","",VLOOKUP($B22,'Class. Personale'!$B:$I,5,))</f>
        <v>DEA</v>
      </c>
      <c r="G22" s="47" t="str">
        <f>IF($B22="","",VLOOKUP($B22,'Class. Personale'!$B:$I,6,))</f>
        <v>VL</v>
      </c>
      <c r="H22" s="47" t="str">
        <f>IF($B22="","",VLOOKUP($B22,'Class. Personale'!$B:$I,7,))</f>
        <v>IV</v>
      </c>
      <c r="I22" s="34">
        <v>15</v>
      </c>
      <c r="K22" s="32">
        <v>981</v>
      </c>
      <c r="L22" s="32" t="str">
        <f t="shared" si="2"/>
        <v/>
      </c>
      <c r="M22" s="32" t="str">
        <f t="shared" si="3"/>
        <v/>
      </c>
      <c r="N22" s="32">
        <f t="shared" si="4"/>
        <v>0</v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>
        <f t="shared" si="9"/>
        <v>0</v>
      </c>
      <c r="V22" s="32" t="str">
        <f t="shared" si="10"/>
        <v/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 t="str">
        <f t="shared" si="15"/>
        <v/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7">
        <v>21</v>
      </c>
      <c r="B23" s="32">
        <v>1083</v>
      </c>
      <c r="C23" s="49" t="str">
        <f>IF($B23="","",VLOOKUP($B23,'Class. Personale'!$B:$I,2,))</f>
        <v>EL SAIED</v>
      </c>
      <c r="D23" s="49" t="str">
        <f>IF($B23="","",VLOOKUP($B23,'Class. Personale'!$B:$I,3,))</f>
        <v>RENAD</v>
      </c>
      <c r="E23" s="53" t="str">
        <f t="shared" si="1"/>
        <v>EL SAIEDRENAD</v>
      </c>
      <c r="F23" s="47" t="str">
        <f>IF($B23="","",VLOOKUP($B23,'Class. Personale'!$B:$I,5,))</f>
        <v>RAM</v>
      </c>
      <c r="G23" s="47" t="str">
        <f>IF($B23="","",VLOOKUP($B23,'Class. Personale'!$B:$I,6,))</f>
        <v>AB</v>
      </c>
      <c r="H23" s="47" t="str">
        <f>IF($B23="","",VLOOKUP($B23,'Class. Personale'!$B:$I,7,))</f>
        <v>IV</v>
      </c>
      <c r="I23" s="34">
        <v>14.7</v>
      </c>
      <c r="K23" s="32">
        <v>980</v>
      </c>
      <c r="L23" s="32">
        <f t="shared" si="2"/>
        <v>0</v>
      </c>
      <c r="M23" s="32" t="str">
        <f t="shared" si="3"/>
        <v/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>
        <f t="shared" si="12"/>
        <v>0</v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1024</v>
      </c>
      <c r="C24" s="49" t="str">
        <f>IF($B24="","",VLOOKUP($B24,'Class. Personale'!$B:$I,2,))</f>
        <v>FERLISI</v>
      </c>
      <c r="D24" s="49" t="str">
        <f>IF($B24="","",VLOOKUP($B24,'Class. Personale'!$B:$I,3,))</f>
        <v>EMILY</v>
      </c>
      <c r="E24" s="53" t="str">
        <f t="shared" si="1"/>
        <v>FERLISIEMILY</v>
      </c>
      <c r="F24" s="47" t="str">
        <f>IF($B24="","",VLOOKUP($B24,'Class. Personale'!$B:$I,5,))</f>
        <v>GAM</v>
      </c>
      <c r="G24" s="47" t="str">
        <f>IF($B24="","",VLOOKUP($B24,'Class. Personale'!$B:$I,6,))</f>
        <v>ICG</v>
      </c>
      <c r="H24" s="47" t="str">
        <f>IF($B24="","",VLOOKUP($B24,'Class. Personale'!$B:$I,7,))</f>
        <v>IV</v>
      </c>
      <c r="I24" s="34">
        <v>14.4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>
        <f t="shared" si="18"/>
        <v>0</v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 t="str">
        <f t="shared" si="12"/>
        <v/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>
        <f t="shared" ref="AC24:AC33" si="23">IF($F24="","",IF($F24="GAM",$J24,""))</f>
        <v>0</v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1028</v>
      </c>
      <c r="C25" s="49" t="str">
        <f>IF($B25="","",VLOOKUP($B25,'Class. Personale'!$B:$I,2,))</f>
        <v>CECHETTO</v>
      </c>
      <c r="D25" s="49" t="str">
        <f>IF($B25="","",VLOOKUP($B25,'Class. Personale'!$B:$I,3,))</f>
        <v>VIOLA</v>
      </c>
      <c r="E25" s="53" t="str">
        <f t="shared" si="1"/>
        <v>CECHETTOVIOLA</v>
      </c>
      <c r="F25" s="47" t="str">
        <f>IF($B25="","",VLOOKUP($B25,'Class. Personale'!$B:$I,5,))</f>
        <v>DON</v>
      </c>
      <c r="G25" s="47" t="str">
        <f>IF($B25="","",VLOOKUP($B25,'Class. Personale'!$B:$I,6,))</f>
        <v>VV</v>
      </c>
      <c r="H25" s="47" t="str">
        <f>IF($B25="","",VLOOKUP($B25,'Class. Personale'!$B:$I,7,))</f>
        <v>IV</v>
      </c>
      <c r="I25" s="34">
        <v>14.4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>
        <f t="shared" si="5"/>
        <v>0</v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>
        <f t="shared" si="10"/>
        <v>0</v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1094</v>
      </c>
      <c r="C26" s="49" t="str">
        <f>IF($B26="","",VLOOKUP($B26,'Class. Personale'!$B:$I,2,))</f>
        <v>ABDELGHANY AYA</v>
      </c>
      <c r="D26" s="49" t="str">
        <f>IF($B26="","",VLOOKUP($B26,'Class. Personale'!$B:$I,3,))</f>
        <v>YASER FATHY KAMEL</v>
      </c>
      <c r="E26" s="53" t="str">
        <f t="shared" si="1"/>
        <v>ABDELGHANY AYAYASER FATHY KAMEL</v>
      </c>
      <c r="F26" s="47" t="str">
        <f>IF($B26="","",VLOOKUP($B26,'Class. Personale'!$B:$I,5,))</f>
        <v>BOT</v>
      </c>
      <c r="G26" s="47" t="str">
        <f>IF($B26="","",VLOOKUP($B26,'Class. Personale'!$B:$I,6,))</f>
        <v>VL</v>
      </c>
      <c r="H26" s="47" t="str">
        <f>IF($B26="","",VLOOKUP($B26,'Class. Personale'!$B:$I,7,))</f>
        <v>IV</v>
      </c>
      <c r="I26" s="34">
        <v>13</v>
      </c>
      <c r="K26" s="32">
        <v>977</v>
      </c>
      <c r="L26" s="32" t="str">
        <f t="shared" si="2"/>
        <v/>
      </c>
      <c r="M26" s="32" t="str">
        <f t="shared" si="3"/>
        <v/>
      </c>
      <c r="N26" s="32">
        <f t="shared" si="4"/>
        <v>0</v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>
        <f t="shared" si="8"/>
        <v>0</v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C27" s="49" t="s">
        <v>298</v>
      </c>
      <c r="D27" s="49" t="s">
        <v>69</v>
      </c>
      <c r="E27" s="53" t="str">
        <f t="shared" si="1"/>
        <v>SCANDALITTAMATILDE</v>
      </c>
      <c r="F27" s="47" t="s">
        <v>20</v>
      </c>
      <c r="G27" s="47" t="s">
        <v>9</v>
      </c>
      <c r="H27" s="47" t="s">
        <v>181</v>
      </c>
      <c r="I27" s="34">
        <v>12.8</v>
      </c>
      <c r="K27" s="32">
        <v>976</v>
      </c>
      <c r="L27" s="32">
        <f t="shared" si="2"/>
        <v>0</v>
      </c>
      <c r="M27" s="32" t="str">
        <f t="shared" si="3"/>
        <v/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>
        <f t="shared" si="12"/>
        <v>0</v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7">
        <v>26</v>
      </c>
      <c r="B28" s="32">
        <v>1042</v>
      </c>
      <c r="C28" s="49" t="str">
        <f>IF($B28="","",VLOOKUP($B28,'Class. Personale'!$B:$I,2,))</f>
        <v>MOHAMED</v>
      </c>
      <c r="D28" s="49" t="str">
        <f>IF($B28="","",VLOOKUP($B28,'Class. Personale'!$B:$I,3,))</f>
        <v>HAGAR</v>
      </c>
      <c r="E28" s="53" t="str">
        <f t="shared" si="1"/>
        <v>MOHAMEDHAGAR</v>
      </c>
      <c r="F28" s="47" t="str">
        <f>IF($B28="","",VLOOKUP($B28,'Class. Personale'!$B:$I,5,))</f>
        <v>RMA</v>
      </c>
      <c r="G28" s="47" t="str">
        <f>IF($B28="","",VLOOKUP($B28,'Class. Personale'!$B:$I,6,))</f>
        <v>VV</v>
      </c>
      <c r="H28" s="47" t="str">
        <f>IF($B28="","",VLOOKUP($B28,'Class. Personale'!$B:$I,7,))</f>
        <v>IV</v>
      </c>
      <c r="I28" s="34">
        <v>12.8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>
        <f t="shared" si="14"/>
        <v>0</v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7">
        <v>27</v>
      </c>
      <c r="B29" s="32">
        <v>1072</v>
      </c>
      <c r="C29" s="49" t="str">
        <f>IF($B29="","",VLOOKUP($B29,'Class. Personale'!$B:$I,2,))</f>
        <v>MIGLIAVACCA</v>
      </c>
      <c r="D29" s="49" t="str">
        <f>IF($B29="","",VLOOKUP($B29,'Class. Personale'!$B:$I,3,))</f>
        <v>ALIDA</v>
      </c>
      <c r="E29" s="53" t="str">
        <f t="shared" si="1"/>
        <v>MIGLIAVACCAALIDA</v>
      </c>
      <c r="F29" s="47" t="str">
        <f>IF($B29="","",VLOOKUP($B29,'Class. Personale'!$B:$I,5,))</f>
        <v>VID</v>
      </c>
      <c r="G29" s="47" t="str">
        <f>IF($B29="","",VLOOKUP($B29,'Class. Personale'!$B:$I,6,))</f>
        <v>VF</v>
      </c>
      <c r="H29" s="47" t="str">
        <f>IF($B29="","",VLOOKUP($B29,'Class. Personale'!$B:$I,7,))</f>
        <v>IV</v>
      </c>
      <c r="I29" s="34">
        <v>12.4</v>
      </c>
      <c r="K29" s="32">
        <v>974</v>
      </c>
      <c r="L29" s="32" t="str">
        <f t="shared" si="2"/>
        <v/>
      </c>
      <c r="M29" s="32">
        <f t="shared" si="3"/>
        <v>0</v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 t="str">
        <f t="shared" si="10"/>
        <v/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>
        <f t="shared" si="15"/>
        <v>0</v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x14ac:dyDescent="0.15">
      <c r="A30" s="47">
        <v>28</v>
      </c>
      <c r="B30" s="32">
        <v>1090</v>
      </c>
      <c r="C30" s="49" t="str">
        <f>IF($B30="","",VLOOKUP($B30,'Class. Personale'!$B:$I,2,))</f>
        <v>KOKOMANI</v>
      </c>
      <c r="D30" s="49" t="str">
        <f>IF($B30="","",VLOOKUP($B30,'Class. Personale'!$B:$I,3,))</f>
        <v>ZOE</v>
      </c>
      <c r="E30" s="53" t="str">
        <f t="shared" si="1"/>
        <v>KOKOMANIZOE</v>
      </c>
      <c r="F30" s="47" t="str">
        <f>IF($B30="","",VLOOKUP($B30,'Class. Personale'!$B:$I,5,))</f>
        <v>RAM</v>
      </c>
      <c r="G30" s="47" t="str">
        <f>IF($B30="","",VLOOKUP($B30,'Class. Personale'!$B:$I,6,))</f>
        <v>AB</v>
      </c>
      <c r="H30" s="47" t="str">
        <f>IF($B30="","",VLOOKUP($B30,'Class. Personale'!$B:$I,7,))</f>
        <v>IV</v>
      </c>
      <c r="I30" s="34">
        <v>12</v>
      </c>
      <c r="K30" s="32">
        <v>973</v>
      </c>
      <c r="L30" s="32">
        <f t="shared" si="2"/>
        <v>0</v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 t="str">
        <f t="shared" si="10"/>
        <v/>
      </c>
      <c r="W30" s="32" t="str">
        <f t="shared" si="11"/>
        <v/>
      </c>
      <c r="X30" s="32">
        <f t="shared" si="12"/>
        <v>0</v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x14ac:dyDescent="0.15">
      <c r="A31" s="47">
        <v>29</v>
      </c>
      <c r="B31" s="32">
        <v>1048</v>
      </c>
      <c r="C31" s="49" t="str">
        <f>IF($B31="","",VLOOKUP($B31,'Class. Personale'!$B:$I,2,))</f>
        <v>OGU</v>
      </c>
      <c r="D31" s="49" t="str">
        <f>IF($B31="","",VLOOKUP($B31,'Class. Personale'!$B:$I,3,))</f>
        <v>GLORIA CHIDERA</v>
      </c>
      <c r="E31" s="53" t="str">
        <f t="shared" si="1"/>
        <v>OGUGLORIA CHIDERA</v>
      </c>
      <c r="F31" s="47" t="str">
        <f>IF($B31="","",VLOOKUP($B31,'Class. Personale'!$B:$I,5,))</f>
        <v>RMA</v>
      </c>
      <c r="G31" s="47" t="str">
        <f>IF($B31="","",VLOOKUP($B31,'Class. Personale'!$B:$I,6,))</f>
        <v>VV</v>
      </c>
      <c r="H31" s="47" t="str">
        <f>IF($B31="","",VLOOKUP($B31,'Class. Personale'!$B:$I,7,))</f>
        <v>IV</v>
      </c>
      <c r="I31" s="34">
        <v>12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>
        <f t="shared" si="5"/>
        <v>0</v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>
        <f t="shared" si="14"/>
        <v>0</v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x14ac:dyDescent="0.15">
      <c r="A32" s="47">
        <v>30</v>
      </c>
      <c r="B32" s="32">
        <v>1012</v>
      </c>
      <c r="C32" s="49" t="str">
        <f>IF($B32="","",VLOOKUP($B32,'Class. Personale'!$B:$I,2,))</f>
        <v>SEVERINO</v>
      </c>
      <c r="D32" s="49" t="str">
        <f>IF($B32="","",VLOOKUP($B32,'Class. Personale'!$B:$I,3,))</f>
        <v>CHIARA</v>
      </c>
      <c r="E32" s="53" t="str">
        <f t="shared" si="1"/>
        <v>SEVERINOCHIARA</v>
      </c>
      <c r="F32" s="47" t="str">
        <f>IF($B32="","",VLOOKUP($B32,'Class. Personale'!$B:$I,5,))</f>
        <v>DEA</v>
      </c>
      <c r="G32" s="47" t="str">
        <f>IF($B32="","",VLOOKUP($B32,'Class. Personale'!$B:$I,6,))</f>
        <v>VL</v>
      </c>
      <c r="H32" s="47" t="str">
        <f>IF($B32="","",VLOOKUP($B32,'Class. Personale'!$B:$I,7,))</f>
        <v>IV</v>
      </c>
      <c r="I32" s="34">
        <v>11.6</v>
      </c>
      <c r="K32" s="32">
        <v>971</v>
      </c>
      <c r="L32" s="32" t="str">
        <f t="shared" si="2"/>
        <v/>
      </c>
      <c r="M32" s="32" t="str">
        <f t="shared" si="3"/>
        <v/>
      </c>
      <c r="N32" s="32">
        <f t="shared" si="4"/>
        <v>0</v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>
        <f t="shared" si="9"/>
        <v>0</v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x14ac:dyDescent="0.15">
      <c r="A33" s="47">
        <v>31</v>
      </c>
      <c r="B33" s="32">
        <v>1037</v>
      </c>
      <c r="C33" s="49" t="str">
        <f>IF($B33="","",VLOOKUP($B33,'Class. Personale'!$B:$I,2,))</f>
        <v>NICODEMO</v>
      </c>
      <c r="D33" s="49" t="str">
        <f>IF($B33="","",VLOOKUP($B33,'Class. Personale'!$B:$I,3,))</f>
        <v>TEA</v>
      </c>
      <c r="E33" s="53" t="str">
        <f t="shared" si="1"/>
        <v>NICODEMOTEA</v>
      </c>
      <c r="F33" s="47" t="str">
        <f>IF($B33="","",VLOOKUP($B33,'Class. Personale'!$B:$I,5,))</f>
        <v>MAR</v>
      </c>
      <c r="G33" s="47" t="str">
        <f>IF($B33="","",VLOOKUP($B33,'Class. Personale'!$B:$I,6,))</f>
        <v>VV</v>
      </c>
      <c r="H33" s="47" t="str">
        <f>IF($B33="","",VLOOKUP($B33,'Class. Personale'!$B:$I,7,))</f>
        <v>IV</v>
      </c>
      <c r="I33" s="34">
        <v>11.4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0</v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>
        <f t="shared" si="11"/>
        <v>0</v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x14ac:dyDescent="0.15">
      <c r="A34" s="47">
        <v>32</v>
      </c>
      <c r="B34" s="32">
        <v>1057</v>
      </c>
      <c r="C34" s="49" t="str">
        <f>IF($B34="","",VLOOKUP($B34,'Class. Personale'!$B:$I,2,))</f>
        <v>Krasnitskaya</v>
      </c>
      <c r="D34" s="49" t="str">
        <f>IF($B34="","",VLOOKUP($B34,'Class. Personale'!$B:$I,3,))</f>
        <v>Noemi</v>
      </c>
      <c r="E34" s="53" t="str">
        <f t="shared" si="1"/>
        <v>KrasnitskayaNoemi</v>
      </c>
      <c r="F34" s="47" t="str">
        <f>IF($B34="","",VLOOKUP($B34,'Class. Personale'!$B:$I,5,))</f>
        <v>SAN</v>
      </c>
      <c r="G34" s="47" t="str">
        <f>IF($B34="","",VLOOKUP($B34,'Class. Personale'!$B:$I,6,))</f>
        <v>SAN</v>
      </c>
      <c r="H34" s="47" t="str">
        <f>IF($B34="","",VLOOKUP($B34,'Class. Personale'!$B:$I,7,))</f>
        <v>IV</v>
      </c>
      <c r="I34" s="34">
        <v>11.2</v>
      </c>
      <c r="K34" s="32">
        <v>969</v>
      </c>
    </row>
    <row r="35" spans="1:30" x14ac:dyDescent="0.15">
      <c r="A35" s="47">
        <v>33</v>
      </c>
      <c r="B35" s="32">
        <v>1052</v>
      </c>
      <c r="C35" s="49" t="str">
        <f>IF($B35="","",VLOOKUP($B35,'Class. Personale'!$B:$I,2,))</f>
        <v>VASSORI</v>
      </c>
      <c r="D35" s="49" t="str">
        <f>IF($B35="","",VLOOKUP($B35,'Class. Personale'!$B:$I,3,))</f>
        <v>ADELE</v>
      </c>
      <c r="E35" s="53" t="str">
        <f t="shared" ref="E35:E66" si="24">CONCATENATE(C35,D35)</f>
        <v>VASSORIADELE</v>
      </c>
      <c r="F35" s="47" t="str">
        <f>IF($B35="","",VLOOKUP($B35,'Class. Personale'!$B:$I,5,))</f>
        <v>RIC</v>
      </c>
      <c r="G35" s="47" t="str">
        <f>IF($B35="","",VLOOKUP($B35,'Class. Personale'!$B:$I,6,))</f>
        <v>VF</v>
      </c>
      <c r="H35" s="47" t="str">
        <f>IF($B35="","",VLOOKUP($B35,'Class. Personale'!$B:$I,7,))</f>
        <v>IV</v>
      </c>
      <c r="I35" s="34">
        <v>11.2</v>
      </c>
      <c r="K35" s="32">
        <v>968</v>
      </c>
    </row>
    <row r="36" spans="1:30" x14ac:dyDescent="0.15">
      <c r="A36" s="47">
        <v>34</v>
      </c>
      <c r="B36" s="32">
        <v>1039</v>
      </c>
      <c r="C36" s="49" t="str">
        <f>IF($B36="","",VLOOKUP($B36,'Class. Personale'!$B:$I,2,))</f>
        <v>OUANDAOGO</v>
      </c>
      <c r="D36" s="49" t="str">
        <f>IF($B36="","",VLOOKUP($B36,'Class. Personale'!$B:$I,3,))</f>
        <v>KARIMA NAYLA</v>
      </c>
      <c r="E36" s="53" t="str">
        <f t="shared" si="24"/>
        <v>OUANDAOGOKARIMA NAYLA</v>
      </c>
      <c r="F36" s="47" t="str">
        <f>IF($B36="","",VLOOKUP($B36,'Class. Personale'!$B:$I,5,))</f>
        <v>MAR</v>
      </c>
      <c r="G36" s="47" t="str">
        <f>IF($B36="","",VLOOKUP($B36,'Class. Personale'!$B:$I,6,))</f>
        <v>VV</v>
      </c>
      <c r="H36" s="47" t="str">
        <f>IF($B36="","",VLOOKUP($B36,'Class. Personale'!$B:$I,7,))</f>
        <v>IV</v>
      </c>
      <c r="I36" s="34">
        <v>11.2</v>
      </c>
      <c r="K36" s="32">
        <v>967</v>
      </c>
    </row>
    <row r="37" spans="1:30" x14ac:dyDescent="0.15">
      <c r="A37" s="47">
        <v>35</v>
      </c>
      <c r="B37" s="32">
        <v>1043</v>
      </c>
      <c r="C37" s="49" t="str">
        <f>IF($B37="","",VLOOKUP($B37,'Class. Personale'!$B:$I,2,))</f>
        <v>MORANDO</v>
      </c>
      <c r="D37" s="49" t="str">
        <f>IF($B37="","",VLOOKUP($B37,'Class. Personale'!$B:$I,3,))</f>
        <v>NINA</v>
      </c>
      <c r="E37" s="53" t="str">
        <f t="shared" si="24"/>
        <v>MORANDONINA</v>
      </c>
      <c r="F37" s="47" t="str">
        <f>IF($B37="","",VLOOKUP($B37,'Class. Personale'!$B:$I,5,))</f>
        <v>RMA</v>
      </c>
      <c r="G37" s="47" t="str">
        <f>IF($B37="","",VLOOKUP($B37,'Class. Personale'!$B:$I,6,))</f>
        <v>VV</v>
      </c>
      <c r="H37" s="47" t="str">
        <f>IF($B37="","",VLOOKUP($B37,'Class. Personale'!$B:$I,7,))</f>
        <v>IV</v>
      </c>
      <c r="I37" s="34">
        <v>11.1</v>
      </c>
      <c r="K37" s="32">
        <v>966</v>
      </c>
    </row>
    <row r="38" spans="1:30" x14ac:dyDescent="0.15">
      <c r="A38" s="47">
        <v>36</v>
      </c>
      <c r="B38" s="32">
        <v>1006</v>
      </c>
      <c r="C38" s="49" t="str">
        <f>IF($B38="","",VLOOKUP($B38,'Class. Personale'!$B:$I,2,))</f>
        <v>EL  FATTAHI</v>
      </c>
      <c r="D38" s="49" t="str">
        <f>IF($B38="","",VLOOKUP($B38,'Class. Personale'!$B:$I,3,))</f>
        <v>AYA</v>
      </c>
      <c r="E38" s="53" t="str">
        <f t="shared" si="24"/>
        <v>EL  FATTAHIAYA</v>
      </c>
      <c r="F38" s="47" t="str">
        <f>IF($B38="","",VLOOKUP($B38,'Class. Personale'!$B:$I,5,))</f>
        <v>DEA</v>
      </c>
      <c r="G38" s="47" t="s">
        <v>11</v>
      </c>
      <c r="H38" s="47" t="str">
        <f>IF($B38="","",VLOOKUP($B38,'Class. Personale'!$B:$I,7,))</f>
        <v>IV</v>
      </c>
      <c r="I38" s="34">
        <v>11</v>
      </c>
      <c r="K38" s="32">
        <v>965</v>
      </c>
    </row>
    <row r="39" spans="1:30" x14ac:dyDescent="0.15">
      <c r="A39" s="47">
        <v>37</v>
      </c>
      <c r="B39" s="32">
        <v>1030</v>
      </c>
      <c r="C39" s="49" t="str">
        <f>IF($B39="","",VLOOKUP($B39,'Class. Personale'!$B:$I,2,))</f>
        <v>MANGANO</v>
      </c>
      <c r="D39" s="49" t="str">
        <f>IF($B39="","",VLOOKUP($B39,'Class. Personale'!$B:$I,3,))</f>
        <v>CHLOE</v>
      </c>
      <c r="E39" s="53" t="str">
        <f t="shared" si="24"/>
        <v>MANGANOCHLOE</v>
      </c>
      <c r="F39" s="47" t="str">
        <f>IF($B39="","",VLOOKUP($B39,'Class. Personale'!$B:$I,5,))</f>
        <v>DON</v>
      </c>
      <c r="G39" s="47" t="str">
        <f>IF($B39="","",VLOOKUP($B39,'Class. Personale'!$B:$I,6,))</f>
        <v>VV</v>
      </c>
      <c r="H39" s="47" t="str">
        <f>IF($B39="","",VLOOKUP($B39,'Class. Personale'!$B:$I,7,))</f>
        <v>IV</v>
      </c>
      <c r="I39" s="34">
        <v>10.9</v>
      </c>
      <c r="K39" s="32">
        <v>964</v>
      </c>
    </row>
    <row r="40" spans="1:30" x14ac:dyDescent="0.15">
      <c r="A40" s="47">
        <v>38</v>
      </c>
      <c r="B40" s="32">
        <v>1020</v>
      </c>
      <c r="C40" s="49" t="str">
        <f>IF($B40="","",VLOOKUP($B40,'Class. Personale'!$B:$I,2,))</f>
        <v>SEMAGN</v>
      </c>
      <c r="D40" s="49" t="str">
        <f>IF($B40="","",VLOOKUP($B40,'Class. Personale'!$B:$I,3,))</f>
        <v>ERICA</v>
      </c>
      <c r="E40" s="53" t="str">
        <f t="shared" si="24"/>
        <v>SEMAGNERICA</v>
      </c>
      <c r="F40" s="47" t="str">
        <f>IF($B40="","",VLOOKUP($B40,'Class. Personale'!$B:$I,5,))</f>
        <v>DEA</v>
      </c>
      <c r="G40" s="47" t="str">
        <f>IF($B40="","",VLOOKUP($B40,'Class. Personale'!$B:$I,6,))</f>
        <v>VL</v>
      </c>
      <c r="H40" s="47" t="str">
        <f>IF($B40="","",VLOOKUP($B40,'Class. Personale'!$B:$I,7,))</f>
        <v>IV</v>
      </c>
      <c r="I40" s="34">
        <v>10.8</v>
      </c>
      <c r="K40" s="32">
        <v>963</v>
      </c>
    </row>
    <row r="41" spans="1:30" x14ac:dyDescent="0.15">
      <c r="A41" s="47">
        <v>39</v>
      </c>
      <c r="B41" s="32">
        <v>1005</v>
      </c>
      <c r="C41" s="49" t="str">
        <f>IF($B41="","",VLOOKUP($B41,'Class. Personale'!$B:$I,2,))</f>
        <v>COPURKUYU</v>
      </c>
      <c r="D41" s="49" t="str">
        <f>IF($B41="","",VLOOKUP($B41,'Class. Personale'!$B:$I,3,))</f>
        <v>ESER</v>
      </c>
      <c r="E41" s="53" t="str">
        <f t="shared" si="24"/>
        <v>COPURKUYUESER</v>
      </c>
      <c r="F41" s="47" t="str">
        <f>IF($B41="","",VLOOKUP($B41,'Class. Personale'!$B:$I,5,))</f>
        <v>DEA</v>
      </c>
      <c r="G41" s="47" t="s">
        <v>11</v>
      </c>
      <c r="H41" s="47" t="str">
        <f>IF($B41="","",VLOOKUP($B41,'Class. Personale'!$B:$I,7,))</f>
        <v>IV</v>
      </c>
      <c r="I41" s="34">
        <v>10.6</v>
      </c>
      <c r="K41" s="32">
        <v>962</v>
      </c>
    </row>
    <row r="42" spans="1:30" x14ac:dyDescent="0.15">
      <c r="A42" s="47">
        <v>40</v>
      </c>
      <c r="B42" s="32">
        <v>1040</v>
      </c>
      <c r="C42" s="49" t="str">
        <f>IF($B42="","",VLOOKUP($B42,'Class. Personale'!$B:$I,2,))</f>
        <v>CASTILLO</v>
      </c>
      <c r="D42" s="49" t="str">
        <f>IF($B42="","",VLOOKUP($B42,'Class. Personale'!$B:$I,3,))</f>
        <v>JADINE GLYZEL</v>
      </c>
      <c r="E42" s="53" t="str">
        <f t="shared" si="24"/>
        <v>CASTILLOJADINE GLYZEL</v>
      </c>
      <c r="F42" s="47" t="str">
        <f>IF($B42="","",VLOOKUP($B42,'Class. Personale'!$B:$I,5,))</f>
        <v>RMA</v>
      </c>
      <c r="G42" s="47" t="str">
        <f>IF($B42="","",VLOOKUP($B42,'Class. Personale'!$B:$I,6,))</f>
        <v>VV</v>
      </c>
      <c r="H42" s="47" t="str">
        <f>IF($B42="","",VLOOKUP($B42,'Class. Personale'!$B:$I,7,))</f>
        <v>IV</v>
      </c>
      <c r="I42" s="34">
        <v>10.6</v>
      </c>
      <c r="K42" s="32">
        <v>961</v>
      </c>
    </row>
    <row r="43" spans="1:30" x14ac:dyDescent="0.15">
      <c r="A43" s="47">
        <v>41</v>
      </c>
      <c r="B43" s="32">
        <v>1046</v>
      </c>
      <c r="C43" s="49" t="str">
        <f>IF($B43="","",VLOOKUP($B43,'Class. Personale'!$B:$I,2,))</f>
        <v>FALL</v>
      </c>
      <c r="D43" s="49" t="str">
        <f>IF($B43="","",VLOOKUP($B43,'Class. Personale'!$B:$I,3,))</f>
        <v>MBATHIO</v>
      </c>
      <c r="E43" s="53" t="str">
        <f t="shared" si="24"/>
        <v>FALLMBATHIO</v>
      </c>
      <c r="F43" s="47" t="str">
        <f>IF($B43="","",VLOOKUP($B43,'Class. Personale'!$B:$I,5,))</f>
        <v>RMA</v>
      </c>
      <c r="G43" s="47" t="str">
        <f>IF($B43="","",VLOOKUP($B43,'Class. Personale'!$B:$I,6,))</f>
        <v>VV</v>
      </c>
      <c r="H43" s="47" t="str">
        <f>IF($B43="","",VLOOKUP($B43,'Class. Personale'!$B:$I,7,))</f>
        <v>IV</v>
      </c>
      <c r="I43" s="34">
        <v>10.4</v>
      </c>
      <c r="K43" s="32">
        <v>960</v>
      </c>
    </row>
    <row r="44" spans="1:30" x14ac:dyDescent="0.15">
      <c r="A44" s="47">
        <v>42</v>
      </c>
      <c r="B44" s="32">
        <v>1067</v>
      </c>
      <c r="C44" s="49" t="str">
        <f>IF($B44="","",VLOOKUP($B44,'Class. Personale'!$B:$I,2,))</f>
        <v xml:space="preserve">FERRARI </v>
      </c>
      <c r="D44" s="49" t="str">
        <f>IF($B44="","",VLOOKUP($B44,'Class. Personale'!$B:$I,3,))</f>
        <v>ADELE</v>
      </c>
      <c r="E44" s="53" t="str">
        <f t="shared" si="24"/>
        <v>FERRARI ADELE</v>
      </c>
      <c r="F44" s="47" t="str">
        <f>IF($B44="","",VLOOKUP($B44,'Class. Personale'!$B:$I,5,))</f>
        <v>VID</v>
      </c>
      <c r="G44" s="47" t="str">
        <f>IF($B44="","",VLOOKUP($B44,'Class. Personale'!$B:$I,6,))</f>
        <v>VF</v>
      </c>
      <c r="H44" s="47" t="str">
        <f>IF($B44="","",VLOOKUP($B44,'Class. Personale'!$B:$I,7,))</f>
        <v>IV</v>
      </c>
      <c r="I44" s="34">
        <v>10.3</v>
      </c>
      <c r="K44" s="32">
        <v>959</v>
      </c>
    </row>
    <row r="45" spans="1:30" x14ac:dyDescent="0.15">
      <c r="A45" s="47">
        <v>43</v>
      </c>
      <c r="B45" s="32">
        <v>1009</v>
      </c>
      <c r="C45" s="49" t="str">
        <f>IF($B45="","",VLOOKUP($B45,'Class. Personale'!$B:$I,2,))</f>
        <v>MOBARAK</v>
      </c>
      <c r="D45" s="49" t="str">
        <f>IF($B45="","",VLOOKUP($B45,'Class. Personale'!$B:$I,3,))</f>
        <v>SOFIA</v>
      </c>
      <c r="E45" s="53" t="str">
        <f t="shared" si="24"/>
        <v>MOBARAKSOFIA</v>
      </c>
      <c r="F45" s="47" t="str">
        <f>IF($B45="","",VLOOKUP($B45,'Class. Personale'!$B:$I,5,))</f>
        <v>DEA</v>
      </c>
      <c r="G45" s="47" t="str">
        <f>IF($B45="","",VLOOKUP($B45,'Class. Personale'!$B:$I,6,))</f>
        <v>VL</v>
      </c>
      <c r="H45" s="47" t="str">
        <f>IF($B45="","",VLOOKUP($B45,'Class. Personale'!$B:$I,7,))</f>
        <v>IV</v>
      </c>
      <c r="I45" s="34">
        <v>10.1</v>
      </c>
      <c r="K45" s="32">
        <v>958</v>
      </c>
    </row>
    <row r="46" spans="1:30" x14ac:dyDescent="0.15">
      <c r="A46" s="47">
        <v>44</v>
      </c>
      <c r="B46" s="32">
        <v>1050</v>
      </c>
      <c r="C46" s="49" t="str">
        <f>IF($B46="","",VLOOKUP($B46,'Class. Personale'!$B:$I,2,))</f>
        <v>COLLAKU</v>
      </c>
      <c r="D46" s="49" t="str">
        <f>IF($B46="","",VLOOKUP($B46,'Class. Personale'!$B:$I,3,))</f>
        <v>CHLOE</v>
      </c>
      <c r="E46" s="53" t="str">
        <f t="shared" si="24"/>
        <v>COLLAKUCHLOE</v>
      </c>
      <c r="F46" s="47" t="str">
        <f>IF($B46="","",VLOOKUP($B46,'Class. Personale'!$B:$I,5,))</f>
        <v>RIC</v>
      </c>
      <c r="G46" s="47" t="str">
        <f>IF($B46="","",VLOOKUP($B46,'Class. Personale'!$B:$I,6,))</f>
        <v>VF</v>
      </c>
      <c r="H46" s="47" t="str">
        <f>IF($B46="","",VLOOKUP($B46,'Class. Personale'!$B:$I,7,))</f>
        <v>IV</v>
      </c>
      <c r="I46" s="34">
        <v>10</v>
      </c>
      <c r="K46" s="32">
        <v>957</v>
      </c>
    </row>
    <row r="47" spans="1:30" x14ac:dyDescent="0.15">
      <c r="A47" s="47">
        <v>45</v>
      </c>
      <c r="B47" s="32">
        <v>1008</v>
      </c>
      <c r="C47" s="49" t="str">
        <f>IF($B47="","",VLOOKUP($B47,'Class. Personale'!$B:$I,2,))</f>
        <v>MAHMOUD</v>
      </c>
      <c r="D47" s="49" t="str">
        <f>IF($B47="","",VLOOKUP($B47,'Class. Personale'!$B:$I,3,))</f>
        <v>ALLEN</v>
      </c>
      <c r="E47" s="53" t="str">
        <f t="shared" si="24"/>
        <v>MAHMOUDALLEN</v>
      </c>
      <c r="F47" s="47" t="str">
        <f>IF($B47="","",VLOOKUP($B47,'Class. Personale'!$B:$I,5,))</f>
        <v>DEA</v>
      </c>
      <c r="G47" s="47" t="str">
        <f>IF($B47="","",VLOOKUP($B47,'Class. Personale'!$B:$I,6,))</f>
        <v>VL</v>
      </c>
      <c r="H47" s="47" t="str">
        <f>IF($B47="","",VLOOKUP($B47,'Class. Personale'!$B:$I,7,))</f>
        <v>IV</v>
      </c>
      <c r="I47" s="34">
        <v>9.6999999999999993</v>
      </c>
      <c r="K47" s="32">
        <v>956</v>
      </c>
    </row>
    <row r="48" spans="1:30" x14ac:dyDescent="0.15">
      <c r="A48" s="47">
        <v>46</v>
      </c>
      <c r="B48" s="32">
        <v>1051</v>
      </c>
      <c r="C48" s="49" t="s">
        <v>215</v>
      </c>
      <c r="D48" s="49" t="str">
        <f>IF($B48="","",VLOOKUP($B48,'Class. Personale'!$B:$I,3,))</f>
        <v>SELINA</v>
      </c>
      <c r="E48" s="53" t="str">
        <f t="shared" si="24"/>
        <v>FERRARI TRECATESELINA</v>
      </c>
      <c r="F48" s="47" t="str">
        <f>IF($B48="","",VLOOKUP($B48,'Class. Personale'!$B:$I,5,))</f>
        <v>RIC</v>
      </c>
      <c r="G48" s="47" t="str">
        <f>IF($B48="","",VLOOKUP($B48,'Class. Personale'!$B:$I,6,))</f>
        <v>VF</v>
      </c>
      <c r="H48" s="47" t="str">
        <f>IF($B48="","",VLOOKUP($B48,'Class. Personale'!$B:$I,7,))</f>
        <v>IV</v>
      </c>
      <c r="I48" s="34">
        <v>9.6</v>
      </c>
      <c r="K48" s="32">
        <v>955</v>
      </c>
    </row>
    <row r="49" spans="1:11" x14ac:dyDescent="0.15">
      <c r="A49" s="47">
        <v>47</v>
      </c>
      <c r="B49" s="32">
        <v>1069</v>
      </c>
      <c r="C49" s="49" t="str">
        <f>IF($B49="","",VLOOKUP($B49,'Class. Personale'!$B:$I,2,))</f>
        <v>BELLONI</v>
      </c>
      <c r="D49" s="49" t="str">
        <f>IF($B49="","",VLOOKUP($B49,'Class. Personale'!$B:$I,3,))</f>
        <v>EMMA</v>
      </c>
      <c r="E49" s="53" t="str">
        <f t="shared" si="24"/>
        <v>BELLONIEMMA</v>
      </c>
      <c r="F49" s="47" t="str">
        <f>IF($B49="","",VLOOKUP($B49,'Class. Personale'!$B:$I,5,))</f>
        <v>VID</v>
      </c>
      <c r="G49" s="47" t="str">
        <f>IF($B49="","",VLOOKUP($B49,'Class. Personale'!$B:$I,6,))</f>
        <v>VF</v>
      </c>
      <c r="H49" s="47" t="str">
        <f>IF($B49="","",VLOOKUP($B49,'Class. Personale'!$B:$I,7,))</f>
        <v>IV</v>
      </c>
      <c r="I49" s="34">
        <v>9.6</v>
      </c>
      <c r="K49" s="32">
        <v>954</v>
      </c>
    </row>
    <row r="50" spans="1:11" x14ac:dyDescent="0.15">
      <c r="A50" s="47">
        <v>48</v>
      </c>
      <c r="B50" s="32">
        <v>1029</v>
      </c>
      <c r="C50" s="49" t="str">
        <f>IF($B50="","",VLOOKUP($B50,'Class. Personale'!$B:$I,2,))</f>
        <v>CORBELLA</v>
      </c>
      <c r="D50" s="49" t="str">
        <f>IF($B50="","",VLOOKUP($B50,'Class. Personale'!$B:$I,3,))</f>
        <v>MARTA</v>
      </c>
      <c r="E50" s="53" t="str">
        <f t="shared" si="24"/>
        <v>CORBELLAMARTA</v>
      </c>
      <c r="F50" s="47" t="str">
        <f>IF($B50="","",VLOOKUP($B50,'Class. Personale'!$B:$I,5,))</f>
        <v>DON</v>
      </c>
      <c r="G50" s="47" t="str">
        <f>IF($B50="","",VLOOKUP($B50,'Class. Personale'!$B:$I,6,))</f>
        <v>VV</v>
      </c>
      <c r="H50" s="47" t="str">
        <f>IF($B50="","",VLOOKUP($B50,'Class. Personale'!$B:$I,7,))</f>
        <v>IV</v>
      </c>
      <c r="I50" s="34">
        <v>9.6</v>
      </c>
      <c r="K50" s="32">
        <v>953</v>
      </c>
    </row>
    <row r="51" spans="1:11" x14ac:dyDescent="0.15">
      <c r="A51" s="47">
        <v>49</v>
      </c>
      <c r="B51" s="32">
        <v>1033</v>
      </c>
      <c r="C51" s="49" t="str">
        <f>IF($B51="","",VLOOKUP($B51,'Class. Personale'!$B:$I,2,))</f>
        <v>FRONGILLO</v>
      </c>
      <c r="D51" s="49" t="str">
        <f>IF($B51="","",VLOOKUP($B51,'Class. Personale'!$B:$I,3,))</f>
        <v>LUCREZIA</v>
      </c>
      <c r="E51" s="53" t="str">
        <f t="shared" si="24"/>
        <v>FRONGILLOLUCREZIA</v>
      </c>
      <c r="F51" s="47" t="str">
        <f>IF($B51="","",VLOOKUP($B51,'Class. Personale'!$B:$I,5,))</f>
        <v>DON</v>
      </c>
      <c r="G51" s="47" t="str">
        <f>IF($B51="","",VLOOKUP($B51,'Class. Personale'!$B:$I,6,))</f>
        <v>VV</v>
      </c>
      <c r="H51" s="47" t="str">
        <f>IF($B51="","",VLOOKUP($B51,'Class. Personale'!$B:$I,7,))</f>
        <v>IV</v>
      </c>
      <c r="I51" s="34">
        <v>9.3000000000000007</v>
      </c>
      <c r="K51" s="32">
        <v>952</v>
      </c>
    </row>
    <row r="52" spans="1:11" x14ac:dyDescent="0.15">
      <c r="A52" s="47">
        <v>50</v>
      </c>
      <c r="B52" s="32">
        <v>1011</v>
      </c>
      <c r="C52" s="49" t="str">
        <f>IF($B52="","",VLOOKUP($B52,'Class. Personale'!$B:$I,2,))</f>
        <v>RUNGO</v>
      </c>
      <c r="D52" s="49" t="str">
        <f>IF($B52="","",VLOOKUP($B52,'Class. Personale'!$B:$I,3,))</f>
        <v>FRANCESCA</v>
      </c>
      <c r="E52" s="53" t="str">
        <f t="shared" si="24"/>
        <v>RUNGOFRANCESCA</v>
      </c>
      <c r="F52" s="47" t="str">
        <f>IF($B52="","",VLOOKUP($B52,'Class. Personale'!$B:$I,5,))</f>
        <v>DEA</v>
      </c>
      <c r="G52" s="47" t="str">
        <f>IF($B52="","",VLOOKUP($B52,'Class. Personale'!$B:$I,6,))</f>
        <v>VL</v>
      </c>
      <c r="H52" s="47" t="str">
        <f>IF($B52="","",VLOOKUP($B52,'Class. Personale'!$B:$I,7,))</f>
        <v>IV</v>
      </c>
      <c r="I52" s="34">
        <v>9.1999999999999993</v>
      </c>
      <c r="K52" s="32">
        <v>951</v>
      </c>
    </row>
    <row r="53" spans="1:11" x14ac:dyDescent="0.15">
      <c r="A53" s="47">
        <v>51</v>
      </c>
      <c r="B53" s="77">
        <v>1044</v>
      </c>
      <c r="C53" s="49" t="str">
        <f>IF($B53="","",VLOOKUP($B53,'Class. Personale'!$B:$I,2,))</f>
        <v>TOSCANO</v>
      </c>
      <c r="D53" s="49" t="str">
        <f>IF($B53="","",VLOOKUP($B53,'Class. Personale'!$B:$I,3,))</f>
        <v>BIANCA</v>
      </c>
      <c r="E53" s="53" t="str">
        <f t="shared" si="24"/>
        <v>TOSCANOBIANCA</v>
      </c>
      <c r="F53" s="47" t="str">
        <f>IF($B53="","",VLOOKUP($B53,'Class. Personale'!$B:$I,5,))</f>
        <v>RMA</v>
      </c>
      <c r="G53" s="47" t="str">
        <f>IF($B53="","",VLOOKUP($B53,'Class. Personale'!$B:$I,6,))</f>
        <v>VV</v>
      </c>
      <c r="H53" s="47" t="str">
        <f>IF($B53="","",VLOOKUP($B53,'Class. Personale'!$B:$I,7,))</f>
        <v>IV</v>
      </c>
      <c r="I53" s="34">
        <v>9.1</v>
      </c>
      <c r="K53" s="32">
        <v>950</v>
      </c>
    </row>
    <row r="54" spans="1:11" x14ac:dyDescent="0.15">
      <c r="A54" s="47">
        <v>52</v>
      </c>
      <c r="B54" s="32">
        <v>1068</v>
      </c>
      <c r="C54" s="49" t="str">
        <f>IF($B54="","",VLOOKUP($B54,'Class. Personale'!$B:$I,2,))</f>
        <v>ABDELAZIZ</v>
      </c>
      <c r="D54" s="49" t="str">
        <f>IF($B54="","",VLOOKUP($B54,'Class. Personale'!$B:$I,3,))</f>
        <v>NAGHAM</v>
      </c>
      <c r="E54" s="53" t="str">
        <f t="shared" si="24"/>
        <v>ABDELAZIZNAGHAM</v>
      </c>
      <c r="F54" s="47" t="str">
        <f>IF($B54="","",VLOOKUP($B54,'Class. Personale'!$B:$I,5,))</f>
        <v>VID</v>
      </c>
      <c r="G54" s="47" t="str">
        <f>IF($B54="","",VLOOKUP($B54,'Class. Personale'!$B:$I,6,))</f>
        <v>VF</v>
      </c>
      <c r="H54" s="47" t="str">
        <f>IF($B54="","",VLOOKUP($B54,'Class. Personale'!$B:$I,7,))</f>
        <v>IV</v>
      </c>
      <c r="I54" s="34">
        <v>8.6</v>
      </c>
      <c r="K54" s="32">
        <v>949</v>
      </c>
    </row>
    <row r="55" spans="1:11" x14ac:dyDescent="0.15">
      <c r="A55" s="47">
        <v>53</v>
      </c>
      <c r="B55" s="32">
        <v>1004</v>
      </c>
      <c r="C55" s="49" t="str">
        <f>IF($B55="","",VLOOKUP($B55,'Class. Personale'!$B:$I,2,))</f>
        <v>ARDIANI</v>
      </c>
      <c r="D55" s="49" t="str">
        <f>IF($B55="","",VLOOKUP($B55,'Class. Personale'!$B:$I,3,))</f>
        <v>MATILDE</v>
      </c>
      <c r="E55" s="53" t="str">
        <f t="shared" si="24"/>
        <v>ARDIANIMATILDE</v>
      </c>
      <c r="F55" s="47" t="str">
        <f>IF($B55="","",VLOOKUP($B55,'Class. Personale'!$B:$I,5,))</f>
        <v>DEA</v>
      </c>
      <c r="G55" s="47" t="s">
        <v>11</v>
      </c>
      <c r="H55" s="47" t="s">
        <v>181</v>
      </c>
      <c r="I55" s="34">
        <v>8.3000000000000007</v>
      </c>
      <c r="K55" s="32">
        <v>948</v>
      </c>
    </row>
    <row r="56" spans="1:11" x14ac:dyDescent="0.15">
      <c r="A56" s="47">
        <v>54</v>
      </c>
      <c r="B56" s="32">
        <v>1070</v>
      </c>
      <c r="C56" s="49" t="str">
        <f>IF($B56="","",VLOOKUP($B56,'Class. Personale'!$B:$I,2,))</f>
        <v xml:space="preserve">CASONATI </v>
      </c>
      <c r="D56" s="49" t="str">
        <f>IF($B56="","",VLOOKUP($B56,'Class. Personale'!$B:$I,3,))</f>
        <v>ELISA</v>
      </c>
      <c r="E56" s="53" t="str">
        <f t="shared" si="24"/>
        <v>CASONATI ELISA</v>
      </c>
      <c r="F56" s="47" t="str">
        <f>IF($B56="","",VLOOKUP($B56,'Class. Personale'!$B:$I,5,))</f>
        <v>VID</v>
      </c>
      <c r="G56" s="47" t="str">
        <f>IF($B56="","",VLOOKUP($B56,'Class. Personale'!$B:$I,6,))</f>
        <v>VF</v>
      </c>
      <c r="H56" s="47" t="str">
        <f>IF($B56="","",VLOOKUP($B56,'Class. Personale'!$B:$I,7,))</f>
        <v>IV</v>
      </c>
      <c r="I56" s="34">
        <v>8.1999999999999993</v>
      </c>
      <c r="K56" s="32">
        <v>947</v>
      </c>
    </row>
    <row r="57" spans="1:11" x14ac:dyDescent="0.15">
      <c r="A57" s="47">
        <v>55</v>
      </c>
      <c r="B57" s="32">
        <v>1041</v>
      </c>
      <c r="C57" s="49" t="str">
        <f>IF($B57="","",VLOOKUP($B57,'Class. Personale'!$B:$I,2,))</f>
        <v>LOZOVAN</v>
      </c>
      <c r="D57" s="49" t="str">
        <f>IF($B57="","",VLOOKUP($B57,'Class. Personale'!$B:$I,3,))</f>
        <v>LIA</v>
      </c>
      <c r="E57" s="53" t="str">
        <f t="shared" si="24"/>
        <v>LOZOVANLIA</v>
      </c>
      <c r="F57" s="47" t="str">
        <f>IF($B57="","",VLOOKUP($B57,'Class. Personale'!$B:$I,5,))</f>
        <v>RMA</v>
      </c>
      <c r="G57" s="47" t="str">
        <f>IF($B57="","",VLOOKUP($B57,'Class. Personale'!$B:$I,6,))</f>
        <v>VV</v>
      </c>
      <c r="H57" s="47" t="str">
        <f>IF($B57="","",VLOOKUP($B57,'Class. Personale'!$B:$I,7,))</f>
        <v>IV</v>
      </c>
      <c r="I57" s="34">
        <v>8.1999999999999993</v>
      </c>
      <c r="K57" s="32">
        <v>946</v>
      </c>
    </row>
    <row r="58" spans="1:11" x14ac:dyDescent="0.15">
      <c r="A58" s="47">
        <v>56</v>
      </c>
      <c r="B58" s="32">
        <v>1092</v>
      </c>
      <c r="C58" s="49" t="str">
        <f>IF($B58="","",VLOOKUP($B58,'Class. Personale'!$B:$I,2,))</f>
        <v>MASI</v>
      </c>
      <c r="D58" s="49" t="str">
        <f>IF($B58="","",VLOOKUP($B58,'Class. Personale'!$B:$I,3,))</f>
        <v>FRANCESCA</v>
      </c>
      <c r="E58" s="53" t="str">
        <f t="shared" si="24"/>
        <v>MASIFRANCESCA</v>
      </c>
      <c r="F58" s="47" t="str">
        <f>IF($B58="","",VLOOKUP($B58,'Class. Personale'!$B:$I,5,))</f>
        <v>RAM</v>
      </c>
      <c r="G58" s="47" t="str">
        <f>IF($B58="","",VLOOKUP($B58,'Class. Personale'!$B:$I,6,))</f>
        <v>AB</v>
      </c>
      <c r="H58" s="47" t="str">
        <f>IF($B58="","",VLOOKUP($B58,'Class. Personale'!$B:$I,7,))</f>
        <v>IV</v>
      </c>
      <c r="I58" s="34">
        <v>7.6</v>
      </c>
      <c r="K58" s="32">
        <v>945</v>
      </c>
    </row>
    <row r="59" spans="1:11" x14ac:dyDescent="0.15">
      <c r="A59" s="47">
        <v>57</v>
      </c>
      <c r="B59" s="32">
        <v>1096</v>
      </c>
      <c r="C59" s="49" t="str">
        <f>IF($B59="","",VLOOKUP($B59,'Class. Personale'!$B:$I,2,))</f>
        <v>ALVARADO</v>
      </c>
      <c r="D59" s="49" t="str">
        <f>IF($B59="","",VLOOKUP($B59,'Class. Personale'!$B:$I,3,))</f>
        <v>EMILIA</v>
      </c>
      <c r="E59" s="53" t="str">
        <f t="shared" si="24"/>
        <v>ALVARADOEMILIA</v>
      </c>
      <c r="F59" s="47" t="str">
        <f>IF($B59="","",VLOOKUP($B59,'Class. Personale'!$B:$I,5,))</f>
        <v>RMA</v>
      </c>
      <c r="G59" s="47" t="str">
        <f>IF($B59="","",VLOOKUP($B59,'Class. Personale'!$B:$I,6,))</f>
        <v>VV</v>
      </c>
      <c r="H59" s="47" t="str">
        <f>IF($B59="","",VLOOKUP($B59,'Class. Personale'!$B:$I,7,))</f>
        <v>IV</v>
      </c>
      <c r="I59" s="34">
        <v>7.2</v>
      </c>
      <c r="K59" s="32">
        <v>944</v>
      </c>
    </row>
    <row r="60" spans="1:11" x14ac:dyDescent="0.15">
      <c r="A60" s="47">
        <v>58</v>
      </c>
      <c r="B60" s="32">
        <v>1027</v>
      </c>
      <c r="C60" s="49" t="str">
        <f>IF($B60="","",VLOOKUP($B60,'Class. Personale'!$B:$I,2,))</f>
        <v>CANAZZA</v>
      </c>
      <c r="D60" s="49" t="str">
        <f>IF($B60="","",VLOOKUP($B60,'Class. Personale'!$B:$I,3,))</f>
        <v>CECILIA</v>
      </c>
      <c r="E60" s="53" t="str">
        <f t="shared" si="24"/>
        <v>CANAZZACECILIA</v>
      </c>
      <c r="F60" s="47" t="str">
        <f>IF($B60="","",VLOOKUP($B60,'Class. Personale'!$B:$I,5,))</f>
        <v>DON</v>
      </c>
      <c r="G60" s="47" t="str">
        <f>IF($B60="","",VLOOKUP($B60,'Class. Personale'!$B:$I,6,))</f>
        <v>VV</v>
      </c>
      <c r="H60" s="47" t="str">
        <f>IF($B60="","",VLOOKUP($B60,'Class. Personale'!$B:$I,7,))</f>
        <v>IV</v>
      </c>
      <c r="I60" s="34">
        <v>7</v>
      </c>
      <c r="K60" s="32">
        <v>943</v>
      </c>
    </row>
    <row r="61" spans="1:11" x14ac:dyDescent="0.15">
      <c r="A61" s="47">
        <v>59</v>
      </c>
      <c r="B61" s="32">
        <v>1053</v>
      </c>
      <c r="C61" s="49" t="str">
        <f>IF($B61="","",VLOOKUP($B61,'Class. Personale'!$B:$I,2,))</f>
        <v>LATTANZIO</v>
      </c>
      <c r="D61" s="49" t="str">
        <f>IF($B61="","",VLOOKUP($B61,'Class. Personale'!$B:$I,3,))</f>
        <v>CAMILLA</v>
      </c>
      <c r="E61" s="53" t="str">
        <f t="shared" si="24"/>
        <v>LATTANZIOCAMILLA</v>
      </c>
      <c r="F61" s="47" t="str">
        <f>IF($B61="","",VLOOKUP($B61,'Class. Personale'!$B:$I,5,))</f>
        <v>RIC</v>
      </c>
      <c r="G61" s="47" t="str">
        <f>IF($B61="","",VLOOKUP($B61,'Class. Personale'!$B:$I,6,))</f>
        <v>VF</v>
      </c>
      <c r="H61" s="47" t="str">
        <f>IF($B61="","",VLOOKUP($B61,'Class. Personale'!$B:$I,7,))</f>
        <v>IV</v>
      </c>
      <c r="I61" s="34">
        <v>6.7</v>
      </c>
      <c r="K61" s="32">
        <v>942</v>
      </c>
    </row>
    <row r="62" spans="1:11" x14ac:dyDescent="0.15">
      <c r="A62" s="47">
        <v>60</v>
      </c>
      <c r="B62" s="32">
        <v>1065</v>
      </c>
      <c r="C62" s="49" t="str">
        <f>IF($B62="","",VLOOKUP($B62,'Class. Personale'!$B:$I,2,))</f>
        <v>MACCARONE</v>
      </c>
      <c r="D62" s="49" t="str">
        <f>IF($B62="","",VLOOKUP($B62,'Class. Personale'!$B:$I,3,))</f>
        <v>ASIA</v>
      </c>
      <c r="E62" s="53" t="str">
        <f t="shared" si="24"/>
        <v>MACCARONEASIA</v>
      </c>
      <c r="F62" s="47" t="str">
        <f>IF($B62="","",VLOOKUP($B62,'Class. Personale'!$B:$I,5,))</f>
        <v>VID</v>
      </c>
      <c r="G62" s="47" t="str">
        <f>IF($B62="","",VLOOKUP($B62,'Class. Personale'!$B:$I,6,))</f>
        <v>VF</v>
      </c>
      <c r="H62" s="47" t="str">
        <f>IF($B62="","",VLOOKUP($B62,'Class. Personale'!$B:$I,7,))</f>
        <v>IV</v>
      </c>
      <c r="I62" s="34">
        <v>6.6</v>
      </c>
      <c r="K62" s="32">
        <v>941</v>
      </c>
    </row>
    <row r="63" spans="1:11" x14ac:dyDescent="0.15">
      <c r="A63" s="47">
        <v>61</v>
      </c>
      <c r="B63" s="32">
        <v>1060</v>
      </c>
      <c r="C63" s="49" t="str">
        <f>IF($B63="","",VLOOKUP($B63,'Class. Personale'!$B:$I,2,))</f>
        <v>DANISE</v>
      </c>
      <c r="D63" s="49" t="str">
        <f>IF($B63="","",VLOOKUP($B63,'Class. Personale'!$B:$I,3,))</f>
        <v>SOFIA</v>
      </c>
      <c r="E63" s="53" t="str">
        <f t="shared" si="24"/>
        <v>DANISESOFIA</v>
      </c>
      <c r="F63" s="47" t="str">
        <f>IF($B63="","",VLOOKUP($B63,'Class. Personale'!$B:$I,5,))</f>
        <v>ADA</v>
      </c>
      <c r="G63" s="47" t="str">
        <f>IF($B63="","",VLOOKUP($B63,'Class. Personale'!$B:$I,6,))</f>
        <v>VF</v>
      </c>
      <c r="H63" s="47" t="str">
        <f>IF($B63="","",VLOOKUP($B63,'Class. Personale'!$B:$I,7,))</f>
        <v>IV</v>
      </c>
      <c r="I63" s="34">
        <v>6.2</v>
      </c>
      <c r="K63" s="32">
        <v>940</v>
      </c>
    </row>
    <row r="64" spans="1:11" x14ac:dyDescent="0.15">
      <c r="A64" s="47">
        <v>62</v>
      </c>
      <c r="B64" s="32">
        <v>1066</v>
      </c>
      <c r="C64" s="49" t="str">
        <f>IF($B64="","",VLOOKUP($B64,'Class. Personale'!$B:$I,2,))</f>
        <v>BRANDOLINI</v>
      </c>
      <c r="D64" s="49" t="str">
        <f>IF($B64="","",VLOOKUP($B64,'Class. Personale'!$B:$I,3,))</f>
        <v>GIULIA</v>
      </c>
      <c r="E64" s="53" t="str">
        <f t="shared" si="24"/>
        <v>BRANDOLINIGIULIA</v>
      </c>
      <c r="F64" s="47" t="str">
        <f>IF($B64="","",VLOOKUP($B64,'Class. Personale'!$B:$I,5,))</f>
        <v>VID</v>
      </c>
      <c r="G64" s="47" t="str">
        <f>IF($B64="","",VLOOKUP($B64,'Class. Personale'!$B:$I,6,))</f>
        <v>VF</v>
      </c>
      <c r="H64" s="47" t="str">
        <f>IF($B64="","",VLOOKUP($B64,'Class. Personale'!$B:$I,7,))</f>
        <v>IV</v>
      </c>
      <c r="I64" s="34">
        <v>5.4</v>
      </c>
      <c r="K64" s="32">
        <v>939</v>
      </c>
    </row>
    <row r="65" spans="1:11" x14ac:dyDescent="0.15">
      <c r="A65" s="47">
        <v>63</v>
      </c>
      <c r="B65" s="32">
        <v>1089</v>
      </c>
      <c r="C65" s="49" t="str">
        <f>IF($B65="","",VLOOKUP($B65,'Class. Personale'!$B:$I,2,))</f>
        <v>QUAGLIA</v>
      </c>
      <c r="D65" s="49" t="str">
        <f>IF($B65="","",VLOOKUP($B65,'Class. Personale'!$B:$I,3,))</f>
        <v>GRETA</v>
      </c>
      <c r="E65" s="53" t="str">
        <f t="shared" si="24"/>
        <v>QUAGLIAGRETA</v>
      </c>
      <c r="F65" s="47" t="str">
        <f>IF($B65="","",VLOOKUP($B65,'Class. Personale'!$B:$I,5,))</f>
        <v>RAM</v>
      </c>
      <c r="G65" s="47" t="str">
        <f>IF($B65="","",VLOOKUP($B65,'Class. Personale'!$B:$I,6,))</f>
        <v>AB</v>
      </c>
      <c r="H65" s="47" t="str">
        <f>IF($B65="","",VLOOKUP($B65,'Class. Personale'!$B:$I,7,))</f>
        <v>IV</v>
      </c>
      <c r="I65" s="34">
        <v>4</v>
      </c>
      <c r="K65" s="32">
        <v>938</v>
      </c>
    </row>
    <row r="66" spans="1:11" x14ac:dyDescent="0.15">
      <c r="A66" s="47">
        <v>64</v>
      </c>
      <c r="B66" s="32">
        <v>1025</v>
      </c>
      <c r="C66" s="49" t="str">
        <f>IF($B66="","",VLOOKUP($B66,'Class. Personale'!$B:$I,2,))</f>
        <v>BERTAZZOLO</v>
      </c>
      <c r="D66" s="49" t="str">
        <f>IF($B66="","",VLOOKUP($B66,'Class. Personale'!$B:$I,3,))</f>
        <v>MIA</v>
      </c>
      <c r="E66" s="53" t="str">
        <f t="shared" si="24"/>
        <v>BERTAZZOLOMIA</v>
      </c>
      <c r="F66" s="47" t="str">
        <f>IF($B66="","",VLOOKUP($B66,'Class. Personale'!$B:$I,5,))</f>
        <v>TRO</v>
      </c>
      <c r="G66" s="47" t="str">
        <f>IF($B66="","",VLOOKUP($B66,'Class. Personale'!$B:$I,6,))</f>
        <v>ICG</v>
      </c>
      <c r="H66" s="47" t="str">
        <f>IF($B66="","",VLOOKUP($B66,'Class. Personale'!$B:$I,7,))</f>
        <v>IV</v>
      </c>
      <c r="I66" s="34">
        <v>2.7</v>
      </c>
      <c r="K66" s="32">
        <v>937</v>
      </c>
    </row>
    <row r="67" spans="1:11" x14ac:dyDescent="0.15">
      <c r="A67" s="47">
        <v>65</v>
      </c>
      <c r="B67" s="32">
        <v>1082</v>
      </c>
      <c r="C67" s="49" t="str">
        <f>IF($B67="","",VLOOKUP($B67,'Class. Personale'!$B:$I,2,))</f>
        <v>NEGRINI</v>
      </c>
      <c r="D67" s="49" t="str">
        <f>IF($B67="","",VLOOKUP($B67,'Class. Personale'!$B:$I,3,))</f>
        <v>REBECCA</v>
      </c>
      <c r="E67" s="53" t="str">
        <f>CONCATENATE(C67,D67)</f>
        <v>NEGRINIREBECCA</v>
      </c>
      <c r="F67" s="47" t="str">
        <f>IF($B67="","",VLOOKUP($B67,'Class. Personale'!$B:$I,5,))</f>
        <v>RAM</v>
      </c>
      <c r="G67" s="47" t="str">
        <f>IF($B67="","",VLOOKUP($B67,'Class. Personale'!$B:$I,6,))</f>
        <v>AB</v>
      </c>
      <c r="H67" s="47" t="str">
        <f>IF($B67="","",VLOOKUP($B67,'Class. Personale'!$B:$I,7,))</f>
        <v>IV</v>
      </c>
      <c r="I67" s="34">
        <v>2</v>
      </c>
      <c r="K67" s="32">
        <v>936</v>
      </c>
    </row>
    <row r="68" spans="1:11" x14ac:dyDescent="0.15">
      <c r="A68" s="47">
        <v>66</v>
      </c>
      <c r="B68" s="32">
        <v>1010</v>
      </c>
      <c r="C68" s="49" t="str">
        <f>IF($B68="","",VLOOKUP($B68,'Class. Personale'!$B:$I,2,))</f>
        <v>RAMPINELLI</v>
      </c>
      <c r="D68" s="49" t="str">
        <f>IF($B68="","",VLOOKUP($B68,'Class. Personale'!$B:$I,3,))</f>
        <v>ANGELICA</v>
      </c>
      <c r="E68" s="53" t="str">
        <f>CONCATENATE(C68,D68)</f>
        <v>RAMPINELLIANGELICA</v>
      </c>
      <c r="F68" s="47" t="str">
        <f>IF($B68="","",VLOOKUP($B68,'Class. Personale'!$B:$I,5,))</f>
        <v>DEA</v>
      </c>
      <c r="G68" s="47" t="str">
        <f>IF($B68="","",VLOOKUP($B68,'Class. Personale'!$B:$I,6,))</f>
        <v>VL</v>
      </c>
      <c r="H68" s="47" t="str">
        <f>IF($B68="","",VLOOKUP($B68,'Class. Personale'!$B:$I,7,))</f>
        <v>IV</v>
      </c>
      <c r="I68" s="34">
        <v>0</v>
      </c>
      <c r="K68" s="32">
        <v>935</v>
      </c>
    </row>
    <row r="69" spans="1:11" x14ac:dyDescent="0.15">
      <c r="A69" s="47">
        <v>67</v>
      </c>
      <c r="C69" s="49" t="str">
        <f>IF($B69="","",VLOOKUP($B69,'Class. Personale'!$B:$I,2,))</f>
        <v/>
      </c>
      <c r="D69" s="49" t="str">
        <f>IF($B69="","",VLOOKUP($B69,'Class. Personale'!$B:$I,3,))</f>
        <v/>
      </c>
      <c r="E69" s="53" t="str">
        <f>CONCATENATE(C69,D69)</f>
        <v/>
      </c>
      <c r="F69" s="47" t="str">
        <f>IF($B69="","",VLOOKUP($B69,'Class. Personale'!$B:$I,5,))</f>
        <v/>
      </c>
      <c r="G69" s="47" t="str">
        <f>IF($B69="","",VLOOKUP($B69,'Class. Personale'!$B:$I,6,))</f>
        <v/>
      </c>
      <c r="H69" s="47" t="str">
        <f>IF($B69="","",VLOOKUP($B69,'Class. Personale'!$B:$I,7,))</f>
        <v/>
      </c>
      <c r="K69" s="32">
        <v>934</v>
      </c>
    </row>
    <row r="70" spans="1:11" x14ac:dyDescent="0.15">
      <c r="A70" s="47">
        <v>68</v>
      </c>
      <c r="C70" s="49" t="str">
        <f>IF($B70="","",VLOOKUP($B70,'Class. Personale'!$B:$I,2,))</f>
        <v/>
      </c>
      <c r="D70" s="49" t="str">
        <f>IF($B70="","",VLOOKUP($B70,'Class. Personale'!$B:$I,3,))</f>
        <v/>
      </c>
      <c r="E70" s="53" t="str">
        <f t="shared" ref="E70:E130" si="25">CONCATENATE(C70,D70)</f>
        <v/>
      </c>
      <c r="F70" s="47" t="str">
        <f>IF($B70="","",VLOOKUP($B70,'Class. Personale'!$B:$I,5,))</f>
        <v/>
      </c>
      <c r="G70" s="47" t="str">
        <f>IF($B70="","",VLOOKUP($B70,'Class. Personale'!$B:$I,6,))</f>
        <v/>
      </c>
      <c r="H70" s="47" t="str">
        <f>IF($B70="","",VLOOKUP($B70,'Class. Personale'!$B:$I,7,))</f>
        <v/>
      </c>
      <c r="K70" s="32">
        <v>933</v>
      </c>
    </row>
    <row r="71" spans="1:11" x14ac:dyDescent="0.15">
      <c r="A71" s="47">
        <v>69</v>
      </c>
      <c r="C71" s="49" t="str">
        <f>IF($B71="","",VLOOKUP($B71,'Class. Personale'!$B:$I,2,))</f>
        <v/>
      </c>
      <c r="D71" s="49" t="str">
        <f>IF($B71="","",VLOOKUP($B71,'Class. Personale'!$B:$I,3,))</f>
        <v/>
      </c>
      <c r="E71" s="53" t="str">
        <f t="shared" si="25"/>
        <v/>
      </c>
      <c r="F71" s="47" t="str">
        <f>IF($B71="","",VLOOKUP($B71,'Class. Personale'!$B:$I,5,))</f>
        <v/>
      </c>
      <c r="G71" s="47" t="str">
        <f>IF($B71="","",VLOOKUP($B71,'Class. Personale'!$B:$I,6,))</f>
        <v/>
      </c>
      <c r="H71" s="47" t="str">
        <f>IF($B71="","",VLOOKUP($B71,'Class. Personale'!$B:$I,7,))</f>
        <v/>
      </c>
      <c r="K71" s="32">
        <v>932</v>
      </c>
    </row>
    <row r="72" spans="1:11" x14ac:dyDescent="0.15">
      <c r="A72" s="47">
        <v>70</v>
      </c>
      <c r="C72" s="49" t="str">
        <f>IF($B72="","",VLOOKUP($B72,'Class. Personale'!$B:$I,2,))</f>
        <v/>
      </c>
      <c r="D72" s="49" t="str">
        <f>IF($B72="","",VLOOKUP($B72,'Class. Personale'!$B:$I,3,))</f>
        <v/>
      </c>
      <c r="E72" s="53" t="str">
        <f t="shared" si="25"/>
        <v/>
      </c>
      <c r="F72" s="47" t="str">
        <f>IF($B72="","",VLOOKUP($B72,'Class. Personale'!$B:$I,5,))</f>
        <v/>
      </c>
      <c r="G72" s="47" t="str">
        <f>IF($B72="","",VLOOKUP($B72,'Class. Personale'!$B:$I,6,))</f>
        <v/>
      </c>
      <c r="H72" s="47" t="str">
        <f>IF($B72="","",VLOOKUP($B72,'Class. Personale'!$B:$I,7,))</f>
        <v/>
      </c>
      <c r="K72" s="32">
        <v>931</v>
      </c>
    </row>
    <row r="73" spans="1:11" x14ac:dyDescent="0.15">
      <c r="A73" s="47">
        <v>71</v>
      </c>
      <c r="C73" s="49" t="str">
        <f>IF($B73="","",VLOOKUP($B73,'Class. Personale'!$B:$I,2,))</f>
        <v/>
      </c>
      <c r="D73" s="49" t="str">
        <f>IF($B73="","",VLOOKUP($B73,'Class. Personale'!$B:$I,3,))</f>
        <v/>
      </c>
      <c r="E73" s="53" t="str">
        <f t="shared" si="25"/>
        <v/>
      </c>
      <c r="F73" s="47" t="str">
        <f>IF($B73="","",VLOOKUP($B73,'Class. Personale'!$B:$I,5,))</f>
        <v/>
      </c>
      <c r="G73" s="47" t="str">
        <f>IF($B73="","",VLOOKUP($B73,'Class. Personale'!$B:$I,6,))</f>
        <v/>
      </c>
      <c r="H73" s="47" t="str">
        <f>IF($B73="","",VLOOKUP($B73,'Class. Personale'!$B:$I,7,))</f>
        <v/>
      </c>
      <c r="K73" s="32">
        <v>930</v>
      </c>
    </row>
    <row r="74" spans="1:11" x14ac:dyDescent="0.15">
      <c r="A74" s="47">
        <v>72</v>
      </c>
      <c r="C74" s="49" t="str">
        <f>IF($B74="","",VLOOKUP($B74,'Class. Personale'!$B:$I,2,))</f>
        <v/>
      </c>
      <c r="D74" s="49" t="str">
        <f>IF($B74="","",VLOOKUP($B74,'Class. Personale'!$B:$I,3,))</f>
        <v/>
      </c>
      <c r="E74" s="53" t="str">
        <f t="shared" si="25"/>
        <v/>
      </c>
      <c r="F74" s="47" t="str">
        <f>IF($B74="","",VLOOKUP($B74,'Class. Personale'!$B:$I,5,))</f>
        <v/>
      </c>
      <c r="G74" s="47" t="str">
        <f>IF($B74="","",VLOOKUP($B74,'Class. Personale'!$B:$I,6,))</f>
        <v/>
      </c>
      <c r="H74" s="47" t="str">
        <f>IF($B74="","",VLOOKUP($B74,'Class. Personale'!$B:$I,7,))</f>
        <v/>
      </c>
      <c r="K74" s="32">
        <v>929</v>
      </c>
    </row>
    <row r="75" spans="1:11" x14ac:dyDescent="0.15">
      <c r="A75" s="47">
        <v>73</v>
      </c>
      <c r="C75" s="49" t="str">
        <f>IF($B75="","",VLOOKUP($B75,'Class. Personale'!$B:$I,2,))</f>
        <v/>
      </c>
      <c r="D75" s="49" t="str">
        <f>IF($B75="","",VLOOKUP($B75,'Class. Personale'!$B:$I,3,))</f>
        <v/>
      </c>
      <c r="E75" s="53" t="str">
        <f t="shared" si="25"/>
        <v/>
      </c>
      <c r="F75" s="47" t="str">
        <f>IF($B75="","",VLOOKUP($B75,'Class. Personale'!$B:$I,5,))</f>
        <v/>
      </c>
      <c r="G75" s="47" t="str">
        <f>IF($B75="","",VLOOKUP($B75,'Class. Personale'!$B:$I,6,))</f>
        <v/>
      </c>
      <c r="H75" s="47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49" t="str">
        <f>IF($B76="","",VLOOKUP($B76,'Class. Personale'!$B:$I,2,))</f>
        <v/>
      </c>
      <c r="D76" s="49" t="str">
        <f>IF($B76="","",VLOOKUP($B76,'Class. Personale'!$B:$I,3,))</f>
        <v/>
      </c>
      <c r="E76" s="53" t="str">
        <f t="shared" si="25"/>
        <v/>
      </c>
      <c r="F76" s="47" t="str">
        <f>IF($B76="","",VLOOKUP($B76,'Class. Personale'!$B:$I,5,))</f>
        <v/>
      </c>
      <c r="G76" s="47" t="str">
        <f>IF($B76="","",VLOOKUP($B76,'Class. Personale'!$B:$I,6,))</f>
        <v/>
      </c>
      <c r="H76" s="47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49" t="str">
        <f>IF($B77="","",VLOOKUP($B77,'Class. Personale'!$B:$I,2,))</f>
        <v/>
      </c>
      <c r="D77" s="49" t="str">
        <f>IF($B77="","",VLOOKUP($B77,'Class. Personale'!$B:$I,3,))</f>
        <v/>
      </c>
      <c r="E77" s="53" t="str">
        <f t="shared" si="25"/>
        <v/>
      </c>
      <c r="F77" s="47" t="str">
        <f>IF($B77="","",VLOOKUP($B77,'Class. Personale'!$B:$I,5,))</f>
        <v/>
      </c>
      <c r="G77" s="47" t="str">
        <f>IF($B77="","",VLOOKUP($B77,'Class. Personale'!$B:$I,6,))</f>
        <v/>
      </c>
      <c r="H77" s="47" t="str">
        <f>IF($B77="","",VLOOKUP($B77,'Class. Personale'!$B:$I,7,))</f>
        <v/>
      </c>
      <c r="K77" s="32">
        <v>926</v>
      </c>
    </row>
    <row r="78" spans="1:11" x14ac:dyDescent="0.15">
      <c r="A78" s="47">
        <v>76</v>
      </c>
      <c r="C78" s="49" t="str">
        <f>IF($B78="","",VLOOKUP($B78,'Class. Personale'!$B:$I,2,))</f>
        <v/>
      </c>
      <c r="D78" s="49" t="str">
        <f>IF($B78="","",VLOOKUP($B78,'Class. Personale'!$B:$I,3,))</f>
        <v/>
      </c>
      <c r="E78" s="53" t="str">
        <f t="shared" si="25"/>
        <v/>
      </c>
      <c r="F78" s="47" t="str">
        <f>IF($B78="","",VLOOKUP($B78,'Class. Personale'!$B:$I,5,))</f>
        <v/>
      </c>
      <c r="G78" s="47" t="str">
        <f>IF($B78="","",VLOOKUP($B78,'Class. Personale'!$B:$I,6,))</f>
        <v/>
      </c>
      <c r="H78" s="47" t="str">
        <f>IF($B78="","",VLOOKUP($B78,'Class. Personale'!$B:$I,7,))</f>
        <v/>
      </c>
      <c r="K78" s="32">
        <v>925</v>
      </c>
    </row>
    <row r="79" spans="1:11" x14ac:dyDescent="0.15">
      <c r="A79" s="47">
        <v>77</v>
      </c>
      <c r="C79" s="49" t="str">
        <f>IF($B79="","",VLOOKUP($B79,'Class. Personale'!$B:$I,2,))</f>
        <v/>
      </c>
      <c r="D79" s="49" t="str">
        <f>IF($B79="","",VLOOKUP($B79,'Class. Personale'!$B:$I,3,))</f>
        <v/>
      </c>
      <c r="E79" s="53" t="str">
        <f t="shared" si="25"/>
        <v/>
      </c>
      <c r="F79" s="47" t="str">
        <f>IF($B79="","",VLOOKUP($B79,'Class. Personale'!$B:$I,5,))</f>
        <v/>
      </c>
      <c r="G79" s="47" t="str">
        <f>IF($B79="","",VLOOKUP($B79,'Class. Personale'!$B:$I,6,))</f>
        <v/>
      </c>
      <c r="H79" s="47" t="str">
        <f>IF($B79="","",VLOOKUP($B79,'Class. Personale'!$B:$I,7,))</f>
        <v/>
      </c>
      <c r="K79" s="32">
        <v>924</v>
      </c>
    </row>
    <row r="80" spans="1:11" x14ac:dyDescent="0.15">
      <c r="A80" s="47">
        <v>78</v>
      </c>
      <c r="C80" s="49" t="str">
        <f>IF($B80="","",VLOOKUP($B80,'Class. Personale'!$B:$I,2,))</f>
        <v/>
      </c>
      <c r="D80" s="49" t="str">
        <f>IF($B80="","",VLOOKUP($B80,'Class. Personale'!$B:$I,3,))</f>
        <v/>
      </c>
      <c r="E80" s="53" t="str">
        <f t="shared" si="25"/>
        <v/>
      </c>
      <c r="F80" s="47" t="str">
        <f>IF($B80="","",VLOOKUP($B80,'Class. Personale'!$B:$I,5,))</f>
        <v/>
      </c>
      <c r="G80" s="47" t="str">
        <f>IF($B80="","",VLOOKUP($B80,'Class. Personale'!$B:$I,6,))</f>
        <v/>
      </c>
      <c r="H80" s="47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49" t="str">
        <f>IF($B81="","",VLOOKUP($B81,'Class. Personale'!$B:$I,2,))</f>
        <v/>
      </c>
      <c r="D81" s="49" t="str">
        <f>IF($B81="","",VLOOKUP($B81,'Class. Personale'!$B:$I,3,))</f>
        <v/>
      </c>
      <c r="E81" s="53" t="str">
        <f t="shared" si="25"/>
        <v/>
      </c>
      <c r="F81" s="47" t="str">
        <f>IF($B81="","",VLOOKUP($B81,'Class. Personale'!$B:$I,5,))</f>
        <v/>
      </c>
      <c r="G81" s="47" t="str">
        <f>IF($B81="","",VLOOKUP($B81,'Class. Personale'!$B:$I,6,))</f>
        <v/>
      </c>
      <c r="H81" s="47" t="str">
        <f>IF($B81="","",VLOOKUP($B81,'Class. Personale'!$B:$I,7,))</f>
        <v/>
      </c>
      <c r="K81" s="32">
        <v>922</v>
      </c>
    </row>
    <row r="82" spans="1:11" x14ac:dyDescent="0.15">
      <c r="A82" s="47">
        <v>80</v>
      </c>
      <c r="C82" s="49" t="str">
        <f>IF($B82="","",VLOOKUP($B82,'Class. Personale'!$B:$I,2,))</f>
        <v/>
      </c>
      <c r="D82" s="49" t="str">
        <f>IF($B82="","",VLOOKUP($B82,'Class. Personale'!$B:$I,3,))</f>
        <v/>
      </c>
      <c r="E82" s="53" t="str">
        <f t="shared" si="25"/>
        <v/>
      </c>
      <c r="F82" s="47" t="str">
        <f>IF($B82="","",VLOOKUP($B82,'Class. Personale'!$B:$I,5,))</f>
        <v/>
      </c>
      <c r="G82" s="47" t="str">
        <f>IF($B82="","",VLOOKUP($B82,'Class. Personale'!$B:$I,6,))</f>
        <v/>
      </c>
      <c r="H82" s="47" t="str">
        <f>IF($B82="","",VLOOKUP($B82,'Class. Personale'!$B:$I,7,))</f>
        <v/>
      </c>
      <c r="K82" s="32">
        <v>921</v>
      </c>
    </row>
    <row r="83" spans="1:11" x14ac:dyDescent="0.15">
      <c r="A83" s="47">
        <v>81</v>
      </c>
      <c r="C83" s="49" t="str">
        <f>IF($B83="","",VLOOKUP($B83,'Class. Personale'!$B:$I,2,))</f>
        <v/>
      </c>
      <c r="D83" s="49" t="str">
        <f>IF($B83="","",VLOOKUP($B83,'Class. Personale'!$B:$I,3,))</f>
        <v/>
      </c>
      <c r="E83" s="53" t="str">
        <f t="shared" si="25"/>
        <v/>
      </c>
      <c r="F83" s="47" t="str">
        <f>IF($B83="","",VLOOKUP($B83,'Class. Personale'!$B:$I,5,))</f>
        <v/>
      </c>
      <c r="G83" s="47" t="str">
        <f>IF($B83="","",VLOOKUP($B83,'Class. Personale'!$B:$I,6,))</f>
        <v/>
      </c>
      <c r="H83" s="47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49" t="str">
        <f>IF($B84="","",VLOOKUP($B84,'Class. Personale'!$B:$I,2,))</f>
        <v/>
      </c>
      <c r="D84" s="49" t="str">
        <f>IF($B84="","",VLOOKUP($B84,'Class. Personale'!$B:$I,3,))</f>
        <v/>
      </c>
      <c r="E84" s="53" t="str">
        <f t="shared" si="25"/>
        <v/>
      </c>
      <c r="F84" s="47" t="str">
        <f>IF($B84="","",VLOOKUP($B84,'Class. Personale'!$B:$I,5,))</f>
        <v/>
      </c>
      <c r="G84" s="47" t="str">
        <f>IF($B84="","",VLOOKUP($B84,'Class. Personale'!$B:$I,6,))</f>
        <v/>
      </c>
      <c r="H84" s="47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49" t="str">
        <f>IF($B85="","",VLOOKUP($B85,'Class. Personale'!$B:$I,2,))</f>
        <v/>
      </c>
      <c r="D85" s="49" t="str">
        <f>IF($B85="","",VLOOKUP($B85,'Class. Personale'!$B:$I,3,))</f>
        <v/>
      </c>
      <c r="E85" s="53" t="str">
        <f t="shared" si="25"/>
        <v/>
      </c>
      <c r="F85" s="47" t="str">
        <f>IF($B85="","",VLOOKUP($B85,'Class. Personale'!$B:$I,5,))</f>
        <v/>
      </c>
      <c r="G85" s="47" t="str">
        <f>IF($B85="","",VLOOKUP($B85,'Class. Personale'!$B:$I,6,))</f>
        <v/>
      </c>
      <c r="H85" s="47" t="str">
        <f>IF($B85="","",VLOOKUP($B85,'Class. Personale'!$B:$I,7,))</f>
        <v/>
      </c>
      <c r="K85" s="32">
        <v>918</v>
      </c>
    </row>
    <row r="86" spans="1:11" x14ac:dyDescent="0.15">
      <c r="A86" s="47">
        <v>84</v>
      </c>
      <c r="C86" s="49" t="str">
        <f>IF($B86="","",VLOOKUP($B86,'Class. Personale'!$B:$I,2,))</f>
        <v/>
      </c>
      <c r="D86" s="49" t="str">
        <f>IF($B86="","",VLOOKUP($B86,'Class. Personale'!$B:$I,3,))</f>
        <v/>
      </c>
      <c r="E86" s="53" t="str">
        <f t="shared" si="25"/>
        <v/>
      </c>
      <c r="F86" s="47" t="str">
        <f>IF($B86="","",VLOOKUP($B86,'Class. Personale'!$B:$I,5,))</f>
        <v/>
      </c>
      <c r="G86" s="47" t="str">
        <f>IF($B86="","",VLOOKUP($B86,'Class. Personale'!$B:$I,6,))</f>
        <v/>
      </c>
      <c r="H86" s="47" t="str">
        <f>IF($B86="","",VLOOKUP($B86,'Class. Personale'!$B:$I,7,))</f>
        <v/>
      </c>
      <c r="K86" s="32">
        <v>917</v>
      </c>
    </row>
    <row r="87" spans="1:11" x14ac:dyDescent="0.15">
      <c r="A87" s="47">
        <v>85</v>
      </c>
      <c r="C87" s="49" t="str">
        <f>IF($B87="","",VLOOKUP($B87,'Class. Personale'!$B:$I,2,))</f>
        <v/>
      </c>
      <c r="D87" s="49" t="str">
        <f>IF($B87="","",VLOOKUP($B87,'Class. Personale'!$B:$I,3,))</f>
        <v/>
      </c>
      <c r="E87" s="53" t="str">
        <f t="shared" si="25"/>
        <v/>
      </c>
      <c r="F87" s="47" t="str">
        <f>IF($B87="","",VLOOKUP($B87,'Class. Personale'!$B:$I,5,))</f>
        <v/>
      </c>
      <c r="G87" s="47" t="str">
        <f>IF($B87="","",VLOOKUP($B87,'Class. Personale'!$B:$I,6,))</f>
        <v/>
      </c>
      <c r="H87" s="47" t="str">
        <f>IF($B87="","",VLOOKUP($B87,'Class. Personale'!$B:$I,7,))</f>
        <v/>
      </c>
      <c r="K87" s="32">
        <v>916</v>
      </c>
    </row>
    <row r="88" spans="1:11" x14ac:dyDescent="0.15">
      <c r="A88" s="47">
        <v>86</v>
      </c>
      <c r="C88" s="49" t="str">
        <f>IF($B88="","",VLOOKUP($B88,'Class. Personale'!$B:$I,2,))</f>
        <v/>
      </c>
      <c r="D88" s="49" t="str">
        <f>IF($B88="","",VLOOKUP($B88,'Class. Personale'!$B:$I,3,))</f>
        <v/>
      </c>
      <c r="E88" s="53" t="str">
        <f t="shared" si="25"/>
        <v/>
      </c>
      <c r="F88" s="47" t="str">
        <f>IF($B88="","",VLOOKUP($B88,'Class. Personale'!$B:$I,5,))</f>
        <v/>
      </c>
      <c r="G88" s="47" t="str">
        <f>IF($B88="","",VLOOKUP($B88,'Class. Personale'!$B:$I,6,))</f>
        <v/>
      </c>
      <c r="H88" s="47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49" t="str">
        <f>IF($B89="","",VLOOKUP($B89,'Class. Personale'!$B:$I,2,))</f>
        <v/>
      </c>
      <c r="D89" s="49" t="str">
        <f>IF($B89="","",VLOOKUP($B89,'Class. Personale'!$B:$I,3,))</f>
        <v/>
      </c>
      <c r="E89" s="53" t="str">
        <f t="shared" si="25"/>
        <v/>
      </c>
      <c r="F89" s="47" t="str">
        <f>IF($B89="","",VLOOKUP($B89,'Class. Personale'!$B:$I,5,))</f>
        <v/>
      </c>
      <c r="G89" s="47" t="str">
        <f>IF($B89="","",VLOOKUP($B89,'Class. Personale'!$B:$I,6,))</f>
        <v/>
      </c>
      <c r="H89" s="47" t="str">
        <f>IF($B89="","",VLOOKUP($B89,'Class. Personale'!$B:$I,7,))</f>
        <v/>
      </c>
      <c r="K89" s="32">
        <v>914</v>
      </c>
    </row>
    <row r="90" spans="1:11" x14ac:dyDescent="0.15">
      <c r="A90" s="47">
        <v>88</v>
      </c>
      <c r="C90" s="49" t="str">
        <f>IF($B90="","",VLOOKUP($B90,'Class. Personale'!$B:$I,2,))</f>
        <v/>
      </c>
      <c r="D90" s="49" t="str">
        <f>IF($B90="","",VLOOKUP($B90,'Class. Personale'!$B:$I,3,))</f>
        <v/>
      </c>
      <c r="E90" s="53" t="str">
        <f t="shared" si="25"/>
        <v/>
      </c>
      <c r="F90" s="47" t="str">
        <f>IF($B90="","",VLOOKUP($B90,'Class. Personale'!$B:$I,5,))</f>
        <v/>
      </c>
      <c r="G90" s="47" t="str">
        <f>IF($B90="","",VLOOKUP($B90,'Class. Personale'!$B:$I,6,))</f>
        <v/>
      </c>
      <c r="H90" s="47" t="str">
        <f>IF($B90="","",VLOOKUP($B90,'Class. Personale'!$B:$I,7,))</f>
        <v/>
      </c>
      <c r="K90" s="32">
        <v>913</v>
      </c>
    </row>
    <row r="91" spans="1:11" x14ac:dyDescent="0.15">
      <c r="A91" s="47">
        <v>89</v>
      </c>
      <c r="C91" s="49" t="str">
        <f>IF($B91="","",VLOOKUP($B91,'Class. Personale'!$B:$I,2,))</f>
        <v/>
      </c>
      <c r="D91" s="49" t="str">
        <f>IF($B91="","",VLOOKUP($B91,'Class. Personale'!$B:$I,3,))</f>
        <v/>
      </c>
      <c r="E91" s="53" t="str">
        <f t="shared" si="25"/>
        <v/>
      </c>
      <c r="F91" s="47" t="str">
        <f>IF($B91="","",VLOOKUP($B91,'Class. Personale'!$B:$I,5,))</f>
        <v/>
      </c>
      <c r="G91" s="47" t="str">
        <f>IF($B91="","",VLOOKUP($B91,'Class. Personale'!$B:$I,6,))</f>
        <v/>
      </c>
      <c r="H91" s="47" t="str">
        <f>IF($B91="","",VLOOKUP($B91,'Class. Personale'!$B:$I,7,))</f>
        <v/>
      </c>
      <c r="K91" s="32">
        <v>912</v>
      </c>
    </row>
    <row r="92" spans="1:11" x14ac:dyDescent="0.15">
      <c r="A92" s="47">
        <v>90</v>
      </c>
      <c r="C92" s="49" t="str">
        <f>IF($B92="","",VLOOKUP($B92,'Class. Personale'!$B:$I,2,))</f>
        <v/>
      </c>
      <c r="D92" s="49" t="str">
        <f>IF($B92="","",VLOOKUP($B92,'Class. Personale'!$B:$I,3,))</f>
        <v/>
      </c>
      <c r="E92" s="53" t="str">
        <f t="shared" si="25"/>
        <v/>
      </c>
      <c r="F92" s="47" t="str">
        <f>IF($B92="","",VLOOKUP($B92,'Class. Personale'!$B:$I,5,))</f>
        <v/>
      </c>
      <c r="G92" s="47" t="str">
        <f>IF($B92="","",VLOOKUP($B92,'Class. Personale'!$B:$I,6,))</f>
        <v/>
      </c>
      <c r="H92" s="47" t="str">
        <f>IF($B92="","",VLOOKUP($B92,'Class. Personale'!$B:$I,7,))</f>
        <v/>
      </c>
      <c r="K92" s="32">
        <v>911</v>
      </c>
    </row>
    <row r="93" spans="1:11" x14ac:dyDescent="0.15">
      <c r="A93" s="47">
        <v>91</v>
      </c>
      <c r="C93" s="49" t="str">
        <f>IF($B93="","",VLOOKUP($B93,'Class. Personale'!$B:$I,2,))</f>
        <v/>
      </c>
      <c r="D93" s="49" t="str">
        <f>IF($B93="","",VLOOKUP($B93,'Class. Personale'!$B:$I,3,))</f>
        <v/>
      </c>
      <c r="E93" s="53" t="str">
        <f t="shared" si="25"/>
        <v/>
      </c>
      <c r="F93" s="47" t="str">
        <f>IF($B93="","",VLOOKUP($B93,'Class. Personale'!$B:$I,5,))</f>
        <v/>
      </c>
      <c r="G93" s="47" t="str">
        <f>IF($B93="","",VLOOKUP($B93,'Class. Personale'!$B:$I,6,))</f>
        <v/>
      </c>
      <c r="H93" s="47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49" t="str">
        <f>IF($B94="","",VLOOKUP($B94,'Class. Personale'!$B:$I,2,))</f>
        <v/>
      </c>
      <c r="D94" s="49" t="str">
        <f>IF($B94="","",VLOOKUP($B94,'Class. Personale'!$B:$I,3,))</f>
        <v/>
      </c>
      <c r="E94" s="53" t="str">
        <f t="shared" si="25"/>
        <v/>
      </c>
      <c r="F94" s="47" t="str">
        <f>IF($B94="","",VLOOKUP($B94,'Class. Personale'!$B:$I,5,))</f>
        <v/>
      </c>
      <c r="G94" s="47" t="str">
        <f>IF($B94="","",VLOOKUP($B94,'Class. Personale'!$B:$I,6,))</f>
        <v/>
      </c>
      <c r="H94" s="47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49" t="str">
        <f>IF($B95="","",VLOOKUP($B95,'Class. Personale'!$B:$I,2,))</f>
        <v/>
      </c>
      <c r="D95" s="49" t="str">
        <f>IF($B95="","",VLOOKUP($B95,'Class. Personale'!$B:$I,3,))</f>
        <v/>
      </c>
      <c r="E95" s="53" t="str">
        <f t="shared" si="25"/>
        <v/>
      </c>
      <c r="F95" s="47" t="str">
        <f>IF($B95="","",VLOOKUP($B95,'Class. Personale'!$B:$I,5,))</f>
        <v/>
      </c>
      <c r="G95" s="47" t="str">
        <f>IF($B95="","",VLOOKUP($B95,'Class. Personale'!$B:$I,6,))</f>
        <v/>
      </c>
      <c r="H95" s="47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49" t="str">
        <f>IF($B96="","",VLOOKUP($B96,'Class. Personale'!$B:$I,2,))</f>
        <v/>
      </c>
      <c r="D96" s="49" t="str">
        <f>IF($B96="","",VLOOKUP($B96,'Class. Personale'!$B:$I,3,))</f>
        <v/>
      </c>
      <c r="E96" s="53" t="str">
        <f t="shared" si="25"/>
        <v/>
      </c>
      <c r="F96" s="47" t="str">
        <f>IF($B96="","",VLOOKUP($B96,'Class. Personale'!$B:$I,5,))</f>
        <v/>
      </c>
      <c r="G96" s="47" t="str">
        <f>IF($B96="","",VLOOKUP($B96,'Class. Personale'!$B:$I,6,))</f>
        <v/>
      </c>
      <c r="H96" s="47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49" t="str">
        <f>IF($B97="","",VLOOKUP($B97,'Class. Personale'!$B:$I,2,))</f>
        <v/>
      </c>
      <c r="D97" s="49" t="str">
        <f>IF($B97="","",VLOOKUP($B97,'Class. Personale'!$B:$I,3,))</f>
        <v/>
      </c>
      <c r="E97" s="53" t="str">
        <f t="shared" si="25"/>
        <v/>
      </c>
      <c r="F97" s="47" t="str">
        <f>IF($B97="","",VLOOKUP($B97,'Class. Personale'!$B:$I,5,))</f>
        <v/>
      </c>
      <c r="G97" s="47" t="str">
        <f>IF($B97="","",VLOOKUP($B97,'Class. Personale'!$B:$I,6,))</f>
        <v/>
      </c>
      <c r="H97" s="47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49" t="str">
        <f>IF($B98="","",VLOOKUP($B98,'Class. Personale'!$B:$I,2,))</f>
        <v/>
      </c>
      <c r="D98" s="49" t="str">
        <f>IF($B98="","",VLOOKUP($B98,'Class. Personale'!$B:$I,3,))</f>
        <v/>
      </c>
      <c r="E98" s="53" t="str">
        <f t="shared" si="25"/>
        <v/>
      </c>
      <c r="F98" s="47" t="str">
        <f>IF($B98="","",VLOOKUP($B98,'Class. Personale'!$B:$I,5,))</f>
        <v/>
      </c>
      <c r="G98" s="47" t="str">
        <f>IF($B98="","",VLOOKUP($B98,'Class. Personale'!$B:$I,6,))</f>
        <v/>
      </c>
      <c r="H98" s="47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49" t="str">
        <f>IF($B99="","",VLOOKUP($B99,'Class. Personale'!$B:$I,2,))</f>
        <v/>
      </c>
      <c r="D99" s="49" t="str">
        <f>IF($B99="","",VLOOKUP($B99,'Class. Personale'!$B:$I,3,))</f>
        <v/>
      </c>
      <c r="E99" s="53" t="str">
        <f t="shared" si="25"/>
        <v/>
      </c>
      <c r="F99" s="47" t="str">
        <f>IF($B99="","",VLOOKUP($B99,'Class. Personale'!$B:$I,5,))</f>
        <v/>
      </c>
      <c r="G99" s="47" t="str">
        <f>IF($B99="","",VLOOKUP($B99,'Class. Personale'!$B:$I,6,))</f>
        <v/>
      </c>
      <c r="H99" s="47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49" t="str">
        <f>IF($B100="","",VLOOKUP($B100,'Class. Personale'!$B:$I,2,))</f>
        <v/>
      </c>
      <c r="D100" s="49" t="str">
        <f>IF($B100="","",VLOOKUP($B100,'Class. Personale'!$B:$I,3,))</f>
        <v/>
      </c>
      <c r="E100" s="53" t="str">
        <f t="shared" si="25"/>
        <v/>
      </c>
      <c r="F100" s="47" t="str">
        <f>IF($B100="","",VLOOKUP($B100,'Class. Personale'!$B:$I,5,))</f>
        <v/>
      </c>
      <c r="G100" s="47" t="str">
        <f>IF($B100="","",VLOOKUP($B100,'Class. Personale'!$B:$I,6,))</f>
        <v/>
      </c>
      <c r="H100" s="47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49" t="str">
        <f>IF($B101="","",VLOOKUP($B101,'Class. Personale'!$B:$I,2,))</f>
        <v/>
      </c>
      <c r="D101" s="49" t="str">
        <f>IF($B101="","",VLOOKUP($B101,'Class. Personale'!$B:$I,3,))</f>
        <v/>
      </c>
      <c r="E101" s="53" t="str">
        <f t="shared" si="25"/>
        <v/>
      </c>
      <c r="F101" s="47" t="str">
        <f>IF($B101="","",VLOOKUP($B101,'Class. Personale'!$B:$I,5,))</f>
        <v/>
      </c>
      <c r="G101" s="47" t="str">
        <f>IF($B101="","",VLOOKUP($B101,'Class. Personale'!$B:$I,6,))</f>
        <v/>
      </c>
      <c r="H101" s="47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49" t="str">
        <f>IF($B102="","",VLOOKUP($B102,'Class. Personale'!$B:$I,2,))</f>
        <v/>
      </c>
      <c r="D102" s="49" t="str">
        <f>IF($B102="","",VLOOKUP($B102,'Class. Personale'!$B:$I,3,))</f>
        <v/>
      </c>
      <c r="E102" s="53" t="str">
        <f t="shared" si="25"/>
        <v/>
      </c>
      <c r="F102" s="47" t="str">
        <f>IF($B102="","",VLOOKUP($B102,'Class. Personale'!$B:$I,5,))</f>
        <v/>
      </c>
      <c r="G102" s="47" t="str">
        <f>IF($B102="","",VLOOKUP($B102,'Class. Personale'!$B:$I,6,))</f>
        <v/>
      </c>
      <c r="H102" s="47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49" t="str">
        <f>IF($B103="","",VLOOKUP($B103,'Class. Personale'!$B:$I,2,))</f>
        <v/>
      </c>
      <c r="D103" s="49" t="str">
        <f>IF($B103="","",VLOOKUP($B103,'Class. Personale'!$B:$I,3,))</f>
        <v/>
      </c>
      <c r="E103" s="53" t="str">
        <f t="shared" si="25"/>
        <v/>
      </c>
      <c r="F103" s="47" t="str">
        <f>IF($B103="","",VLOOKUP($B103,'Class. Personale'!$B:$I,5,))</f>
        <v/>
      </c>
      <c r="G103" s="47" t="str">
        <f>IF($B103="","",VLOOKUP($B103,'Class. Personale'!$B:$I,6,))</f>
        <v/>
      </c>
      <c r="H103" s="47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49" t="str">
        <f>IF($B104="","",VLOOKUP($B104,'Class. Personale'!$B:$I,2,))</f>
        <v/>
      </c>
      <c r="D104" s="49" t="str">
        <f>IF($B104="","",VLOOKUP($B104,'Class. Personale'!$B:$I,3,))</f>
        <v/>
      </c>
      <c r="E104" s="53" t="str">
        <f t="shared" si="25"/>
        <v/>
      </c>
      <c r="F104" s="47" t="str">
        <f>IF($B104="","",VLOOKUP($B104,'Class. Personale'!$B:$I,5,))</f>
        <v/>
      </c>
      <c r="G104" s="47" t="str">
        <f>IF($B104="","",VLOOKUP($B104,'Class. Personale'!$B:$I,6,))</f>
        <v/>
      </c>
      <c r="H104" s="47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49" t="str">
        <f>IF($B105="","",VLOOKUP($B105,'Class. Personale'!$B:$I,2,))</f>
        <v/>
      </c>
      <c r="D105" s="49" t="str">
        <f>IF($B105="","",VLOOKUP($B105,'Class. Personale'!$B:$I,3,))</f>
        <v/>
      </c>
      <c r="E105" s="53" t="str">
        <f t="shared" si="25"/>
        <v/>
      </c>
      <c r="F105" s="47" t="str">
        <f>IF($B105="","",VLOOKUP($B105,'Class. Personale'!$B:$I,5,))</f>
        <v/>
      </c>
      <c r="G105" s="47" t="str">
        <f>IF($B105="","",VLOOKUP($B105,'Class. Personale'!$B:$I,6,))</f>
        <v/>
      </c>
      <c r="H105" s="47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49" t="str">
        <f>IF($B106="","",VLOOKUP($B106,'Class. Personale'!$B:$I,2,))</f>
        <v/>
      </c>
      <c r="D106" s="49" t="str">
        <f>IF($B106="","",VLOOKUP($B106,'Class. Personale'!$B:$I,3,))</f>
        <v/>
      </c>
      <c r="E106" s="53" t="str">
        <f t="shared" si="25"/>
        <v/>
      </c>
      <c r="F106" s="47" t="str">
        <f>IF($B106="","",VLOOKUP($B106,'Class. Personale'!$B:$I,5,))</f>
        <v/>
      </c>
      <c r="G106" s="47" t="str">
        <f>IF($B106="","",VLOOKUP($B106,'Class. Personale'!$B:$I,6,))</f>
        <v/>
      </c>
      <c r="H106" s="47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49" t="str">
        <f>IF($B107="","",VLOOKUP($B107,'Class. Personale'!$B:$I,2,))</f>
        <v/>
      </c>
      <c r="D107" s="49" t="str">
        <f>IF($B107="","",VLOOKUP($B107,'Class. Personale'!$B:$I,3,))</f>
        <v/>
      </c>
      <c r="E107" s="53" t="str">
        <f t="shared" si="25"/>
        <v/>
      </c>
      <c r="F107" s="47" t="str">
        <f>IF($B107="","",VLOOKUP($B107,'Class. Personale'!$B:$I,5,))</f>
        <v/>
      </c>
      <c r="G107" s="47" t="str">
        <f>IF($B107="","",VLOOKUP($B107,'Class. Personale'!$B:$I,6,))</f>
        <v/>
      </c>
      <c r="H107" s="47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49" t="str">
        <f>IF($B108="","",VLOOKUP($B108,'Class. Personale'!$B:$I,2,))</f>
        <v/>
      </c>
      <c r="D108" s="49" t="str">
        <f>IF($B108="","",VLOOKUP($B108,'Class. Personale'!$B:$I,3,))</f>
        <v/>
      </c>
      <c r="E108" s="53" t="str">
        <f t="shared" si="25"/>
        <v/>
      </c>
      <c r="F108" s="47" t="str">
        <f>IF($B108="","",VLOOKUP($B108,'Class. Personale'!$B:$I,5,))</f>
        <v/>
      </c>
      <c r="G108" s="47" t="str">
        <f>IF($B108="","",VLOOKUP($B108,'Class. Personale'!$B:$I,6,))</f>
        <v/>
      </c>
      <c r="H108" s="47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49" t="str">
        <f>IF($B109="","",VLOOKUP($B109,'Class. Personale'!$B:$I,2,))</f>
        <v/>
      </c>
      <c r="D109" s="49" t="str">
        <f>IF($B109="","",VLOOKUP($B109,'Class. Personale'!$B:$I,3,))</f>
        <v/>
      </c>
      <c r="E109" s="53" t="str">
        <f t="shared" si="25"/>
        <v/>
      </c>
      <c r="F109" s="47" t="str">
        <f>IF($B109="","",VLOOKUP($B109,'Class. Personale'!$B:$I,5,))</f>
        <v/>
      </c>
      <c r="G109" s="47" t="str">
        <f>IF($B109="","",VLOOKUP($B109,'Class. Personale'!$B:$I,6,))</f>
        <v/>
      </c>
      <c r="H109" s="47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49" t="str">
        <f>IF($B110="","",VLOOKUP($B110,'Class. Personale'!$B:$I,2,))</f>
        <v/>
      </c>
      <c r="D110" s="49" t="str">
        <f>IF($B110="","",VLOOKUP($B110,'Class. Personale'!$B:$I,3,))</f>
        <v/>
      </c>
      <c r="E110" s="53" t="str">
        <f t="shared" si="25"/>
        <v/>
      </c>
      <c r="F110" s="47" t="str">
        <f>IF($B110="","",VLOOKUP($B110,'Class. Personale'!$B:$I,5,))</f>
        <v/>
      </c>
      <c r="G110" s="47" t="str">
        <f>IF($B110="","",VLOOKUP($B110,'Class. Personale'!$B:$I,6,))</f>
        <v/>
      </c>
      <c r="H110" s="47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49" t="str">
        <f>IF($B111="","",VLOOKUP($B111,'Class. Personale'!$B:$I,2,))</f>
        <v/>
      </c>
      <c r="D111" s="49" t="str">
        <f>IF($B111="","",VLOOKUP($B111,'Class. Personale'!$B:$I,3,))</f>
        <v/>
      </c>
      <c r="E111" s="53" t="str">
        <f t="shared" si="25"/>
        <v/>
      </c>
      <c r="F111" s="47" t="str">
        <f>IF($B111="","",VLOOKUP($B111,'Class. Personale'!$B:$I,5,))</f>
        <v/>
      </c>
      <c r="G111" s="47" t="str">
        <f>IF($B111="","",VLOOKUP($B111,'Class. Personale'!$B:$I,6,))</f>
        <v/>
      </c>
      <c r="H111" s="47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49" t="str">
        <f>IF($B112="","",VLOOKUP($B112,'Class. Personale'!$B:$I,2,))</f>
        <v/>
      </c>
      <c r="D112" s="49" t="str">
        <f>IF($B112="","",VLOOKUP($B112,'Class. Personale'!$B:$I,3,))</f>
        <v/>
      </c>
      <c r="E112" s="53" t="str">
        <f t="shared" si="25"/>
        <v/>
      </c>
      <c r="F112" s="47" t="str">
        <f>IF($B112="","",VLOOKUP($B112,'Class. Personale'!$B:$I,5,))</f>
        <v/>
      </c>
      <c r="G112" s="47" t="str">
        <f>IF($B112="","",VLOOKUP($B112,'Class. Personale'!$B:$I,6,))</f>
        <v/>
      </c>
      <c r="H112" s="47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49" t="str">
        <f>IF($B113="","",VLOOKUP($B113,'Class. Personale'!$B:$I,2,))</f>
        <v/>
      </c>
      <c r="D113" s="49" t="str">
        <f>IF($B113="","",VLOOKUP($B113,'Class. Personale'!$B:$I,3,))</f>
        <v/>
      </c>
      <c r="E113" s="53" t="str">
        <f t="shared" si="25"/>
        <v/>
      </c>
      <c r="F113" s="47" t="str">
        <f>IF($B113="","",VLOOKUP($B113,'Class. Personale'!$B:$I,5,))</f>
        <v/>
      </c>
      <c r="G113" s="47" t="str">
        <f>IF($B113="","",VLOOKUP($B113,'Class. Personale'!$B:$I,6,))</f>
        <v/>
      </c>
      <c r="H113" s="47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49" t="str">
        <f>IF($B114="","",VLOOKUP($B114,'Class. Personale'!$B:$I,2,))</f>
        <v/>
      </c>
      <c r="D114" s="49" t="str">
        <f>IF($B114="","",VLOOKUP($B114,'Class. Personale'!$B:$I,3,))</f>
        <v/>
      </c>
      <c r="E114" s="53" t="str">
        <f t="shared" si="25"/>
        <v/>
      </c>
      <c r="F114" s="47" t="str">
        <f>IF($B114="","",VLOOKUP($B114,'Class. Personale'!$B:$I,5,))</f>
        <v/>
      </c>
      <c r="G114" s="47" t="str">
        <f>IF($B114="","",VLOOKUP($B114,'Class. Personale'!$B:$I,6,))</f>
        <v/>
      </c>
      <c r="H114" s="47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49" t="str">
        <f>IF($B115="","",VLOOKUP($B115,'Class. Personale'!$B:$I,2,))</f>
        <v/>
      </c>
      <c r="D115" s="49" t="str">
        <f>IF($B115="","",VLOOKUP($B115,'Class. Personale'!$B:$I,3,))</f>
        <v/>
      </c>
      <c r="E115" s="53" t="str">
        <f t="shared" si="25"/>
        <v/>
      </c>
      <c r="F115" s="47" t="str">
        <f>IF($B115="","",VLOOKUP($B115,'Class. Personale'!$B:$I,5,))</f>
        <v/>
      </c>
      <c r="G115" s="47" t="str">
        <f>IF($B115="","",VLOOKUP($B115,'Class. Personale'!$B:$I,6,))</f>
        <v/>
      </c>
      <c r="H115" s="47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49" t="str">
        <f>IF($B116="","",VLOOKUP($B116,'Class. Personale'!$B:$I,2,))</f>
        <v/>
      </c>
      <c r="D116" s="49" t="str">
        <f>IF($B116="","",VLOOKUP($B116,'Class. Personale'!$B:$I,3,))</f>
        <v/>
      </c>
      <c r="E116" s="53" t="str">
        <f t="shared" si="25"/>
        <v/>
      </c>
      <c r="F116" s="47" t="str">
        <f>IF($B116="","",VLOOKUP($B116,'Class. Personale'!$B:$I,5,))</f>
        <v/>
      </c>
      <c r="G116" s="47" t="str">
        <f>IF($B116="","",VLOOKUP($B116,'Class. Personale'!$B:$I,6,))</f>
        <v/>
      </c>
      <c r="H116" s="47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49" t="str">
        <f>IF($B117="","",VLOOKUP($B117,'Class. Personale'!$B:$I,2,))</f>
        <v/>
      </c>
      <c r="D117" s="49" t="str">
        <f>IF($B117="","",VLOOKUP($B117,'Class. Personale'!$B:$I,3,))</f>
        <v/>
      </c>
      <c r="E117" s="53" t="str">
        <f t="shared" si="25"/>
        <v/>
      </c>
      <c r="F117" s="47" t="str">
        <f>IF($B117="","",VLOOKUP($B117,'Class. Personale'!$B:$I,5,))</f>
        <v/>
      </c>
      <c r="G117" s="47" t="str">
        <f>IF($B117="","",VLOOKUP($B117,'Class. Personale'!$B:$I,6,))</f>
        <v/>
      </c>
      <c r="H117" s="47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49" t="str">
        <f>IF($B118="","",VLOOKUP($B118,'Class. Personale'!$B:$I,2,))</f>
        <v/>
      </c>
      <c r="D118" s="49" t="str">
        <f>IF($B118="","",VLOOKUP($B118,'Class. Personale'!$B:$I,3,))</f>
        <v/>
      </c>
      <c r="E118" s="53" t="str">
        <f t="shared" si="25"/>
        <v/>
      </c>
      <c r="F118" s="47" t="str">
        <f>IF($B118="","",VLOOKUP($B118,'Class. Personale'!$B:$I,5,))</f>
        <v/>
      </c>
      <c r="G118" s="47" t="str">
        <f>IF($B118="","",VLOOKUP($B118,'Class. Personale'!$B:$I,6,))</f>
        <v/>
      </c>
      <c r="H118" s="47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49" t="str">
        <f>IF($B119="","",VLOOKUP($B119,'Class. Personale'!$B:$I,2,))</f>
        <v/>
      </c>
      <c r="D119" s="49" t="str">
        <f>IF($B119="","",VLOOKUP($B119,'Class. Personale'!$B:$I,3,))</f>
        <v/>
      </c>
      <c r="E119" s="53" t="str">
        <f t="shared" si="25"/>
        <v/>
      </c>
      <c r="F119" s="47" t="str">
        <f>IF($B119="","",VLOOKUP($B119,'Class. Personale'!$B:$I,5,))</f>
        <v/>
      </c>
      <c r="G119" s="47" t="str">
        <f>IF($B119="","",VLOOKUP($B119,'Class. Personale'!$B:$I,6,))</f>
        <v/>
      </c>
      <c r="H119" s="47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49" t="str">
        <f>IF($B120="","",VLOOKUP($B120,'Class. Personale'!$B:$I,2,))</f>
        <v/>
      </c>
      <c r="D120" s="49" t="str">
        <f>IF($B120="","",VLOOKUP($B120,'Class. Personale'!$B:$I,3,))</f>
        <v/>
      </c>
      <c r="E120" s="53" t="str">
        <f t="shared" si="25"/>
        <v/>
      </c>
      <c r="F120" s="47" t="str">
        <f>IF($B120="","",VLOOKUP($B120,'Class. Personale'!$B:$I,5,))</f>
        <v/>
      </c>
      <c r="G120" s="47" t="str">
        <f>IF($B120="","",VLOOKUP($B120,'Class. Personale'!$B:$I,6,))</f>
        <v/>
      </c>
      <c r="H120" s="47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49" t="str">
        <f>IF($B121="","",VLOOKUP($B121,'Class. Personale'!$B:$I,2,))</f>
        <v/>
      </c>
      <c r="D121" s="49" t="str">
        <f>IF($B121="","",VLOOKUP($B121,'Class. Personale'!$B:$I,3,))</f>
        <v/>
      </c>
      <c r="E121" s="53" t="str">
        <f t="shared" si="25"/>
        <v/>
      </c>
      <c r="F121" s="47" t="str">
        <f>IF($B121="","",VLOOKUP($B121,'Class. Personale'!$B:$I,5,))</f>
        <v/>
      </c>
      <c r="G121" s="47" t="str">
        <f>IF($B121="","",VLOOKUP($B121,'Class. Personale'!$B:$I,6,))</f>
        <v/>
      </c>
      <c r="H121" s="47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49" t="str">
        <f>IF($B122="","",VLOOKUP($B122,'Class. Personale'!$B:$I,2,))</f>
        <v/>
      </c>
      <c r="D122" s="49" t="str">
        <f>IF($B122="","",VLOOKUP($B122,'Class. Personale'!$B:$I,3,))</f>
        <v/>
      </c>
      <c r="E122" s="53" t="str">
        <f t="shared" si="25"/>
        <v/>
      </c>
      <c r="F122" s="47" t="str">
        <f>IF($B122="","",VLOOKUP($B122,'Class. Personale'!$B:$I,5,))</f>
        <v/>
      </c>
      <c r="G122" s="47" t="str">
        <f>IF($B122="","",VLOOKUP($B122,'Class. Personale'!$B:$I,6,))</f>
        <v/>
      </c>
      <c r="H122" s="47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49" t="str">
        <f>IF($B123="","",VLOOKUP($B123,'Class. Personale'!$B:$I,2,))</f>
        <v/>
      </c>
      <c r="D123" s="49" t="str">
        <f>IF($B123="","",VLOOKUP($B123,'Class. Personale'!$B:$I,3,))</f>
        <v/>
      </c>
      <c r="E123" s="53" t="str">
        <f t="shared" si="25"/>
        <v/>
      </c>
      <c r="F123" s="47" t="str">
        <f>IF($B123="","",VLOOKUP($B123,'Class. Personale'!$B:$I,5,))</f>
        <v/>
      </c>
      <c r="G123" s="47" t="str">
        <f>IF($B123="","",VLOOKUP($B123,'Class. Personale'!$B:$I,6,))</f>
        <v/>
      </c>
      <c r="H123" s="47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49" t="str">
        <f>IF($B124="","",VLOOKUP($B124,'Class. Personale'!$B:$I,2,))</f>
        <v/>
      </c>
      <c r="D124" s="49" t="str">
        <f>IF($B124="","",VLOOKUP($B124,'Class. Personale'!$B:$I,3,))</f>
        <v/>
      </c>
      <c r="E124" s="53" t="str">
        <f t="shared" si="25"/>
        <v/>
      </c>
      <c r="F124" s="47" t="str">
        <f>IF($B124="","",VLOOKUP($B124,'Class. Personale'!$B:$I,5,))</f>
        <v/>
      </c>
      <c r="G124" s="47" t="str">
        <f>IF($B124="","",VLOOKUP($B124,'Class. Personale'!$B:$I,6,))</f>
        <v/>
      </c>
      <c r="H124" s="47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49" t="str">
        <f>IF($B125="","",VLOOKUP($B125,'Class. Personale'!$B:$I,2,))</f>
        <v/>
      </c>
      <c r="D125" s="49" t="str">
        <f>IF($B125="","",VLOOKUP($B125,'Class. Personale'!$B:$I,3,))</f>
        <v/>
      </c>
      <c r="E125" s="53" t="str">
        <f t="shared" si="25"/>
        <v/>
      </c>
      <c r="F125" s="47" t="str">
        <f>IF($B125="","",VLOOKUP($B125,'Class. Personale'!$B:$I,5,))</f>
        <v/>
      </c>
      <c r="G125" s="47" t="str">
        <f>IF($B125="","",VLOOKUP($B125,'Class. Personale'!$B:$I,6,))</f>
        <v/>
      </c>
      <c r="H125" s="47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49" t="str">
        <f>IF($B126="","",VLOOKUP($B126,'Class. Personale'!$B:$I,2,))</f>
        <v/>
      </c>
      <c r="D126" s="49" t="str">
        <f>IF($B126="","",VLOOKUP($B126,'Class. Personale'!$B:$I,3,))</f>
        <v/>
      </c>
      <c r="E126" s="53" t="str">
        <f t="shared" si="25"/>
        <v/>
      </c>
      <c r="F126" s="47" t="str">
        <f>IF($B126="","",VLOOKUP($B126,'Class. Personale'!$B:$I,5,))</f>
        <v/>
      </c>
      <c r="G126" s="47" t="str">
        <f>IF($B126="","",VLOOKUP($B126,'Class. Personale'!$B:$I,6,))</f>
        <v/>
      </c>
      <c r="H126" s="47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49" t="str">
        <f>IF($B127="","",VLOOKUP($B127,'Class. Personale'!$B:$I,2,))</f>
        <v/>
      </c>
      <c r="D127" s="49" t="str">
        <f>IF($B127="","",VLOOKUP($B127,'Class. Personale'!$B:$I,3,))</f>
        <v/>
      </c>
      <c r="E127" s="53" t="str">
        <f t="shared" si="25"/>
        <v/>
      </c>
      <c r="F127" s="47" t="str">
        <f>IF($B127="","",VLOOKUP($B127,'Class. Personale'!$B:$I,5,))</f>
        <v/>
      </c>
      <c r="G127" s="47" t="str">
        <f>IF($B127="","",VLOOKUP($B127,'Class. Personale'!$B:$I,6,))</f>
        <v/>
      </c>
      <c r="H127" s="47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49" t="str">
        <f>IF($B128="","",VLOOKUP($B128,'Class. Personale'!$B:$I,2,))</f>
        <v/>
      </c>
      <c r="D128" s="49" t="str">
        <f>IF($B128="","",VLOOKUP($B128,'Class. Personale'!$B:$I,3,))</f>
        <v/>
      </c>
      <c r="E128" s="53" t="str">
        <f t="shared" si="25"/>
        <v/>
      </c>
      <c r="F128" s="47" t="str">
        <f>IF($B128="","",VLOOKUP($B128,'Class. Personale'!$B:$I,5,))</f>
        <v/>
      </c>
      <c r="G128" s="47" t="str">
        <f>IF($B128="","",VLOOKUP($B128,'Class. Personale'!$B:$I,6,))</f>
        <v/>
      </c>
      <c r="H128" s="47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49" t="str">
        <f>IF($B129="","",VLOOKUP($B129,'Class. Personale'!$B:$I,2,))</f>
        <v/>
      </c>
      <c r="D129" s="49" t="str">
        <f>IF($B129="","",VLOOKUP($B129,'Class. Personale'!$B:$I,3,))</f>
        <v/>
      </c>
      <c r="E129" s="53" t="str">
        <f t="shared" si="25"/>
        <v/>
      </c>
      <c r="F129" s="47" t="str">
        <f>IF($B129="","",VLOOKUP($B129,'Class. Personale'!$B:$I,5,))</f>
        <v/>
      </c>
      <c r="G129" s="47" t="str">
        <f>IF($B129="","",VLOOKUP($B129,'Class. Personale'!$B:$I,6,))</f>
        <v/>
      </c>
      <c r="H129" s="47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49" t="str">
        <f>IF($B130="","",VLOOKUP($B130,'Class. Personale'!$B:$I,2,))</f>
        <v/>
      </c>
      <c r="D130" s="49" t="str">
        <f>IF($B130="","",VLOOKUP($B130,'Class. Personale'!$B:$I,3,))</f>
        <v/>
      </c>
      <c r="E130" s="53" t="str">
        <f t="shared" si="25"/>
        <v/>
      </c>
      <c r="F130" s="47" t="str">
        <f>IF($B130="","",VLOOKUP($B130,'Class. Personale'!$B:$I,5,))</f>
        <v/>
      </c>
      <c r="G130" s="47" t="str">
        <f>IF($B130="","",VLOOKUP($B130,'Class. Personale'!$B:$I,6,))</f>
        <v/>
      </c>
      <c r="H130" s="47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49" t="str">
        <f>IF($B131="","",VLOOKUP($B131,'Class. Personale'!$B:$I,2,))</f>
        <v/>
      </c>
      <c r="D131" s="49" t="str">
        <f>IF($B131="","",VLOOKUP($B131,'Class. Personale'!$B:$I,3,))</f>
        <v/>
      </c>
      <c r="E131" s="53" t="str">
        <f t="shared" ref="E131:E152" si="26">CONCATENATE(C131,D131)</f>
        <v/>
      </c>
      <c r="F131" s="47" t="str">
        <f>IF($B131="","",VLOOKUP($B131,'Class. Personale'!$B:$I,5,))</f>
        <v/>
      </c>
      <c r="G131" s="47" t="str">
        <f>IF($B131="","",VLOOKUP($B131,'Class. Personale'!$B:$I,6,))</f>
        <v/>
      </c>
      <c r="H131" s="47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49" t="str">
        <f>IF($B132="","",VLOOKUP($B132,'Class. Personale'!$B:$I,2,))</f>
        <v/>
      </c>
      <c r="D132" s="49" t="str">
        <f>IF($B132="","",VLOOKUP($B132,'Class. Personale'!$B:$I,3,))</f>
        <v/>
      </c>
      <c r="E132" s="53" t="str">
        <f t="shared" si="26"/>
        <v/>
      </c>
      <c r="F132" s="47" t="str">
        <f>IF($B132="","",VLOOKUP($B132,'Class. Personale'!$B:$I,5,))</f>
        <v/>
      </c>
      <c r="G132" s="47" t="str">
        <f>IF($B132="","",VLOOKUP($B132,'Class. Personale'!$B:$I,6,))</f>
        <v/>
      </c>
      <c r="H132" s="47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49" t="str">
        <f>IF($B133="","",VLOOKUP($B133,'Class. Personale'!$B:$I,2,))</f>
        <v/>
      </c>
      <c r="D133" s="49" t="str">
        <f>IF($B133="","",VLOOKUP($B133,'Class. Personale'!$B:$I,3,))</f>
        <v/>
      </c>
      <c r="E133" s="53" t="str">
        <f t="shared" si="26"/>
        <v/>
      </c>
      <c r="F133" s="47" t="str">
        <f>IF($B133="","",VLOOKUP($B133,'Class. Personale'!$B:$I,5,))</f>
        <v/>
      </c>
      <c r="G133" s="47" t="str">
        <f>IF($B133="","",VLOOKUP($B133,'Class. Personale'!$B:$I,6,))</f>
        <v/>
      </c>
      <c r="H133" s="47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49" t="str">
        <f>IF($B134="","",VLOOKUP($B134,'Class. Personale'!$B:$I,2,))</f>
        <v/>
      </c>
      <c r="D134" s="49" t="str">
        <f>IF($B134="","",VLOOKUP($B134,'Class. Personale'!$B:$I,3,))</f>
        <v/>
      </c>
      <c r="E134" s="53" t="str">
        <f t="shared" si="26"/>
        <v/>
      </c>
      <c r="F134" s="47" t="str">
        <f>IF($B134="","",VLOOKUP($B134,'Class. Personale'!$B:$I,5,))</f>
        <v/>
      </c>
      <c r="G134" s="47" t="str">
        <f>IF($B134="","",VLOOKUP($B134,'Class. Personale'!$B:$I,6,))</f>
        <v/>
      </c>
      <c r="H134" s="47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49" t="str">
        <f>IF($B135="","",VLOOKUP($B135,'Class. Personale'!$B:$I,2,))</f>
        <v/>
      </c>
      <c r="D135" s="49" t="str">
        <f>IF($B135="","",VLOOKUP($B135,'Class. Personale'!$B:$I,3,))</f>
        <v/>
      </c>
      <c r="E135" s="53" t="str">
        <f t="shared" si="26"/>
        <v/>
      </c>
      <c r="F135" s="47" t="str">
        <f>IF($B135="","",VLOOKUP($B135,'Class. Personale'!$B:$I,5,))</f>
        <v/>
      </c>
      <c r="G135" s="47" t="str">
        <f>IF($B135="","",VLOOKUP($B135,'Class. Personale'!$B:$I,6,))</f>
        <v/>
      </c>
      <c r="H135" s="47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49" t="str">
        <f>IF($B136="","",VLOOKUP($B136,'Class. Personale'!$B:$I,2,))</f>
        <v/>
      </c>
      <c r="D136" s="49" t="str">
        <f>IF($B136="","",VLOOKUP($B136,'Class. Personale'!$B:$I,3,))</f>
        <v/>
      </c>
      <c r="E136" s="53" t="str">
        <f t="shared" si="26"/>
        <v/>
      </c>
      <c r="F136" s="47" t="str">
        <f>IF($B136="","",VLOOKUP($B136,'Class. Personale'!$B:$I,5,))</f>
        <v/>
      </c>
      <c r="G136" s="47" t="str">
        <f>IF($B136="","",VLOOKUP($B136,'Class. Personale'!$B:$I,6,))</f>
        <v/>
      </c>
      <c r="H136" s="47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49" t="str">
        <f>IF($B137="","",VLOOKUP($B137,'Class. Personale'!$B:$I,2,))</f>
        <v/>
      </c>
      <c r="D137" s="49" t="str">
        <f>IF($B137="","",VLOOKUP($B137,'Class. Personale'!$B:$I,3,))</f>
        <v/>
      </c>
      <c r="E137" s="53" t="str">
        <f t="shared" si="26"/>
        <v/>
      </c>
      <c r="F137" s="47" t="str">
        <f>IF($B137="","",VLOOKUP($B137,'Class. Personale'!$B:$I,5,))</f>
        <v/>
      </c>
      <c r="G137" s="47" t="str">
        <f>IF($B137="","",VLOOKUP($B137,'Class. Personale'!$B:$I,6,))</f>
        <v/>
      </c>
      <c r="H137" s="47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49" t="str">
        <f>IF($B138="","",VLOOKUP($B138,'Class. Personale'!$B:$I,2,))</f>
        <v/>
      </c>
      <c r="D138" s="49" t="str">
        <f>IF($B138="","",VLOOKUP($B138,'Class. Personale'!$B:$I,3,))</f>
        <v/>
      </c>
      <c r="E138" s="53" t="str">
        <f t="shared" si="26"/>
        <v/>
      </c>
      <c r="F138" s="47" t="str">
        <f>IF($B138="","",VLOOKUP($B138,'Class. Personale'!$B:$I,5,))</f>
        <v/>
      </c>
      <c r="G138" s="47" t="str">
        <f>IF($B138="","",VLOOKUP($B138,'Class. Personale'!$B:$I,6,))</f>
        <v/>
      </c>
      <c r="H138" s="47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49" t="str">
        <f>IF($B139="","",VLOOKUP($B139,'Class. Personale'!$B:$I,2,))</f>
        <v/>
      </c>
      <c r="D139" s="49" t="str">
        <f>IF($B139="","",VLOOKUP($B139,'Class. Personale'!$B:$I,3,))</f>
        <v/>
      </c>
      <c r="E139" s="53" t="str">
        <f t="shared" si="26"/>
        <v/>
      </c>
      <c r="F139" s="47" t="str">
        <f>IF($B139="","",VLOOKUP($B139,'Class. Personale'!$B:$I,5,))</f>
        <v/>
      </c>
      <c r="G139" s="47" t="str">
        <f>IF($B139="","",VLOOKUP($B139,'Class. Personale'!$B:$I,6,))</f>
        <v/>
      </c>
      <c r="H139" s="47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49" t="str">
        <f>IF($B140="","",VLOOKUP($B140,'Class. Personale'!$B:$I,2,))</f>
        <v/>
      </c>
      <c r="D140" s="49" t="str">
        <f>IF($B140="","",VLOOKUP($B140,'Class. Personale'!$B:$I,3,))</f>
        <v/>
      </c>
      <c r="E140" s="53" t="str">
        <f t="shared" si="26"/>
        <v/>
      </c>
      <c r="F140" s="47" t="str">
        <f>IF($B140="","",VLOOKUP($B140,'Class. Personale'!$B:$I,5,))</f>
        <v/>
      </c>
      <c r="G140" s="47" t="str">
        <f>IF($B140="","",VLOOKUP($B140,'Class. Personale'!$B:$I,6,))</f>
        <v/>
      </c>
      <c r="H140" s="47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49" t="str">
        <f>IF($B141="","",VLOOKUP($B141,'Class. Personale'!$B:$I,2,))</f>
        <v/>
      </c>
      <c r="D141" s="49" t="str">
        <f>IF($B141="","",VLOOKUP($B141,'Class. Personale'!$B:$I,3,))</f>
        <v/>
      </c>
      <c r="E141" s="53" t="str">
        <f t="shared" si="26"/>
        <v/>
      </c>
      <c r="F141" s="47" t="str">
        <f>IF($B141="","",VLOOKUP($B141,'Class. Personale'!$B:$I,5,))</f>
        <v/>
      </c>
      <c r="G141" s="47" t="str">
        <f>IF($B141="","",VLOOKUP($B141,'Class. Personale'!$B:$I,6,))</f>
        <v/>
      </c>
      <c r="H141" s="47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49" t="str">
        <f>IF($B142="","",VLOOKUP($B142,'Class. Personale'!$B:$I,2,))</f>
        <v/>
      </c>
      <c r="D142" s="49" t="str">
        <f>IF($B142="","",VLOOKUP($B142,'Class. Personale'!$B:$I,3,))</f>
        <v/>
      </c>
      <c r="E142" s="53" t="str">
        <f t="shared" si="26"/>
        <v/>
      </c>
      <c r="F142" s="47" t="str">
        <f>IF($B142="","",VLOOKUP($B142,'Class. Personale'!$B:$I,5,))</f>
        <v/>
      </c>
      <c r="G142" s="47" t="str">
        <f>IF($B142="","",VLOOKUP($B142,'Class. Personale'!$B:$I,6,))</f>
        <v/>
      </c>
      <c r="H142" s="47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49" t="str">
        <f>IF($B143="","",VLOOKUP($B143,'Class. Personale'!$B:$I,2,))</f>
        <v/>
      </c>
      <c r="D143" s="49" t="str">
        <f>IF($B143="","",VLOOKUP($B143,'Class. Personale'!$B:$I,3,))</f>
        <v/>
      </c>
      <c r="E143" s="53" t="str">
        <f t="shared" si="26"/>
        <v/>
      </c>
      <c r="F143" s="47" t="str">
        <f>IF($B143="","",VLOOKUP($B143,'Class. Personale'!$B:$I,5,))</f>
        <v/>
      </c>
      <c r="G143" s="47" t="str">
        <f>IF($B143="","",VLOOKUP($B143,'Class. Personale'!$B:$I,6,))</f>
        <v/>
      </c>
      <c r="H143" s="47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49" t="str">
        <f>IF($B144="","",VLOOKUP($B144,'Class. Personale'!$B:$I,2,))</f>
        <v/>
      </c>
      <c r="D144" s="49" t="str">
        <f>IF($B144="","",VLOOKUP($B144,'Class. Personale'!$B:$I,3,))</f>
        <v/>
      </c>
      <c r="E144" s="53" t="str">
        <f t="shared" si="26"/>
        <v/>
      </c>
      <c r="F144" s="47" t="str">
        <f>IF($B144="","",VLOOKUP($B144,'Class. Personale'!$B:$I,5,))</f>
        <v/>
      </c>
      <c r="G144" s="47" t="str">
        <f>IF($B144="","",VLOOKUP($B144,'Class. Personale'!$B:$I,6,))</f>
        <v/>
      </c>
      <c r="H144" s="47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49" t="str">
        <f>IF($B145="","",VLOOKUP($B145,'Class. Personale'!$B:$I,2,))</f>
        <v/>
      </c>
      <c r="D145" s="49" t="str">
        <f>IF($B145="","",VLOOKUP($B145,'Class. Personale'!$B:$I,3,))</f>
        <v/>
      </c>
      <c r="E145" s="53" t="str">
        <f t="shared" si="26"/>
        <v/>
      </c>
      <c r="F145" s="47" t="str">
        <f>IF($B145="","",VLOOKUP($B145,'Class. Personale'!$B:$I,5,))</f>
        <v/>
      </c>
      <c r="G145" s="47" t="str">
        <f>IF($B145="","",VLOOKUP($B145,'Class. Personale'!$B:$I,6,))</f>
        <v/>
      </c>
      <c r="H145" s="47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49" t="str">
        <f>IF($B146="","",VLOOKUP($B146,'Class. Personale'!$B:$I,2,))</f>
        <v/>
      </c>
      <c r="D146" s="49" t="str">
        <f>IF($B146="","",VLOOKUP($B146,'Class. Personale'!$B:$I,3,))</f>
        <v/>
      </c>
      <c r="E146" s="53" t="str">
        <f t="shared" si="26"/>
        <v/>
      </c>
      <c r="F146" s="47" t="str">
        <f>IF($B146="","",VLOOKUP($B146,'Class. Personale'!$B:$I,5,))</f>
        <v/>
      </c>
      <c r="G146" s="47" t="str">
        <f>IF($B146="","",VLOOKUP($B146,'Class. Personale'!$B:$I,6,))</f>
        <v/>
      </c>
      <c r="H146" s="47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49" t="str">
        <f>IF($B147="","",VLOOKUP($B147,'Class. Personale'!$B:$I,2,))</f>
        <v/>
      </c>
      <c r="D147" s="49" t="str">
        <f>IF($B147="","",VLOOKUP($B147,'Class. Personale'!$B:$I,3,))</f>
        <v/>
      </c>
      <c r="E147" s="53" t="str">
        <f t="shared" si="26"/>
        <v/>
      </c>
      <c r="F147" s="47" t="str">
        <f>IF($B147="","",VLOOKUP($B147,'Class. Personale'!$B:$I,5,))</f>
        <v/>
      </c>
      <c r="G147" s="47" t="str">
        <f>IF($B147="","",VLOOKUP($B147,'Class. Personale'!$B:$I,6,))</f>
        <v/>
      </c>
      <c r="H147" s="47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49" t="str">
        <f>IF($B148="","",VLOOKUP($B148,'Class. Personale'!$B:$I,2,))</f>
        <v/>
      </c>
      <c r="D148" s="49" t="str">
        <f>IF($B148="","",VLOOKUP($B148,'Class. Personale'!$B:$I,3,))</f>
        <v/>
      </c>
      <c r="E148" s="53" t="str">
        <f t="shared" si="26"/>
        <v/>
      </c>
      <c r="F148" s="47" t="str">
        <f>IF($B148="","",VLOOKUP($B148,'Class. Personale'!$B:$I,5,))</f>
        <v/>
      </c>
      <c r="G148" s="47" t="str">
        <f>IF($B148="","",VLOOKUP($B148,'Class. Personale'!$B:$I,6,))</f>
        <v/>
      </c>
      <c r="H148" s="47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49" t="str">
        <f>IF($B149="","",VLOOKUP($B149,'Class. Personale'!$B:$I,2,))</f>
        <v/>
      </c>
      <c r="D149" s="49" t="str">
        <f>IF($B149="","",VLOOKUP($B149,'Class. Personale'!$B:$I,3,))</f>
        <v/>
      </c>
      <c r="E149" s="53" t="str">
        <f t="shared" si="26"/>
        <v/>
      </c>
      <c r="F149" s="47" t="str">
        <f>IF($B149="","",VLOOKUP($B149,'Class. Personale'!$B:$I,5,))</f>
        <v/>
      </c>
      <c r="G149" s="47" t="str">
        <f>IF($B149="","",VLOOKUP($B149,'Class. Personale'!$B:$I,6,))</f>
        <v/>
      </c>
      <c r="H149" s="47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49" t="str">
        <f>IF($B150="","",VLOOKUP($B150,'Class. Personale'!$B:$I,2,))</f>
        <v/>
      </c>
      <c r="D150" s="49" t="str">
        <f>IF($B150="","",VLOOKUP($B150,'Class. Personale'!$B:$I,3,))</f>
        <v/>
      </c>
      <c r="E150" s="53" t="str">
        <f t="shared" si="26"/>
        <v/>
      </c>
      <c r="F150" s="47" t="str">
        <f>IF($B150="","",VLOOKUP($B150,'Class. Personale'!$B:$I,5,))</f>
        <v/>
      </c>
      <c r="G150" s="47" t="str">
        <f>IF($B150="","",VLOOKUP($B150,'Class. Personale'!$B:$I,6,))</f>
        <v/>
      </c>
      <c r="H150" s="47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49" t="str">
        <f>IF($B151="","",VLOOKUP($B151,'Class. Personale'!$B:$I,2,))</f>
        <v/>
      </c>
      <c r="D151" s="49" t="str">
        <f>IF($B151="","",VLOOKUP($B151,'Class. Personale'!$B:$I,3,))</f>
        <v/>
      </c>
      <c r="E151" s="53" t="str">
        <f t="shared" si="26"/>
        <v/>
      </c>
      <c r="F151" s="47" t="str">
        <f>IF($B151="","",VLOOKUP($B151,'Class. Personale'!$B:$I,5,))</f>
        <v/>
      </c>
      <c r="G151" s="47" t="str">
        <f>IF($B151="","",VLOOKUP($B151,'Class. Personale'!$B:$I,6,))</f>
        <v/>
      </c>
      <c r="H151" s="47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49" t="str">
        <f>IF($B152="","",VLOOKUP($B152,'Class. Personale'!$B:$I,2,))</f>
        <v/>
      </c>
      <c r="D152" s="49" t="str">
        <f>IF($B152="","",VLOOKUP($B152,'Class. Personale'!$B:$I,3,))</f>
        <v/>
      </c>
      <c r="E152" s="53" t="str">
        <f t="shared" si="26"/>
        <v/>
      </c>
      <c r="F152" s="47" t="str">
        <f>IF($B152="","",VLOOKUP($B152,'Class. Personale'!$B:$I,5,))</f>
        <v/>
      </c>
      <c r="G152" s="47" t="str">
        <f>IF($B152="","",VLOOKUP($B152,'Class. Personale'!$B:$I,6,))</f>
        <v/>
      </c>
      <c r="H152" s="47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E154" s="55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5:11" x14ac:dyDescent="0.15">
      <c r="E161" s="55"/>
      <c r="K161" s="32">
        <v>842</v>
      </c>
    </row>
    <row r="162" spans="5:11" x14ac:dyDescent="0.15">
      <c r="E162" s="55"/>
      <c r="K162" s="32">
        <v>841</v>
      </c>
    </row>
    <row r="163" spans="5:11" x14ac:dyDescent="0.15">
      <c r="E163" s="55"/>
      <c r="K163" s="32">
        <v>840</v>
      </c>
    </row>
    <row r="164" spans="5:11" x14ac:dyDescent="0.15">
      <c r="E164" s="55"/>
      <c r="K164" s="32">
        <v>839</v>
      </c>
    </row>
    <row r="165" spans="5:11" x14ac:dyDescent="0.15">
      <c r="E165" s="55"/>
      <c r="K165" s="32">
        <v>838</v>
      </c>
    </row>
    <row r="166" spans="5:11" x14ac:dyDescent="0.15">
      <c r="E166" s="55"/>
      <c r="K166" s="32">
        <v>837</v>
      </c>
    </row>
    <row r="167" spans="5:11" x14ac:dyDescent="0.15">
      <c r="E167" s="55"/>
      <c r="K167" s="32">
        <v>836</v>
      </c>
    </row>
    <row r="168" spans="5:11" x14ac:dyDescent="0.15">
      <c r="E168" s="55"/>
      <c r="K168" s="32">
        <v>835</v>
      </c>
    </row>
    <row r="169" spans="5:11" x14ac:dyDescent="0.15">
      <c r="E169" s="55"/>
      <c r="K169" s="32">
        <v>834</v>
      </c>
    </row>
    <row r="170" spans="5:11" x14ac:dyDescent="0.15">
      <c r="E170" s="55"/>
      <c r="K170" s="32">
        <v>833</v>
      </c>
    </row>
    <row r="171" spans="5:11" x14ac:dyDescent="0.15">
      <c r="E171" s="55"/>
      <c r="K171" s="32">
        <v>832</v>
      </c>
    </row>
    <row r="172" spans="5:11" x14ac:dyDescent="0.15">
      <c r="E172" s="55"/>
      <c r="K172" s="32">
        <v>831</v>
      </c>
    </row>
    <row r="173" spans="5:11" x14ac:dyDescent="0.15">
      <c r="E173" s="55"/>
      <c r="K173" s="32">
        <v>830</v>
      </c>
    </row>
    <row r="174" spans="5:11" x14ac:dyDescent="0.15">
      <c r="E174" s="55"/>
      <c r="K174" s="32">
        <v>829</v>
      </c>
    </row>
    <row r="175" spans="5:11" x14ac:dyDescent="0.15">
      <c r="E175" s="55"/>
      <c r="K175" s="32">
        <v>828</v>
      </c>
    </row>
    <row r="176" spans="5:11" x14ac:dyDescent="0.15">
      <c r="E176" s="55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8" sqref="J8"/>
    </sheetView>
  </sheetViews>
  <sheetFormatPr baseColWidth="10" defaultColWidth="11.5" defaultRowHeight="13" x14ac:dyDescent="0.15"/>
  <cols>
    <col min="1" max="1" width="4" style="47" customWidth="1"/>
    <col min="2" max="2" width="5.5" style="32" bestFit="1" customWidth="1"/>
    <col min="3" max="3" width="18.33203125" style="49" customWidth="1"/>
    <col min="4" max="4" width="14.33203125" style="49" bestFit="1" customWidth="1"/>
    <col min="5" max="5" width="26.33203125" style="50" bestFit="1" customWidth="1"/>
    <col min="6" max="6" width="8.6640625" style="47" bestFit="1" customWidth="1"/>
    <col min="7" max="8" width="9.5" style="47" customWidth="1"/>
    <col min="9" max="9" width="8.33203125" style="34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47</v>
      </c>
      <c r="M1" s="73">
        <f t="shared" si="0"/>
        <v>5</v>
      </c>
      <c r="N1" s="73">
        <f t="shared" si="0"/>
        <v>11</v>
      </c>
      <c r="O1" s="73">
        <f t="shared" si="0"/>
        <v>0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15</v>
      </c>
      <c r="T1" s="73">
        <f t="shared" si="0"/>
        <v>11</v>
      </c>
      <c r="U1" s="73">
        <f t="shared" si="0"/>
        <v>0</v>
      </c>
      <c r="V1" s="73">
        <f t="shared" si="0"/>
        <v>0</v>
      </c>
      <c r="W1" s="73">
        <f t="shared" si="0"/>
        <v>0</v>
      </c>
      <c r="X1" s="73">
        <f t="shared" si="0"/>
        <v>47</v>
      </c>
      <c r="Y1" s="73">
        <f t="shared" si="0"/>
        <v>0</v>
      </c>
      <c r="Z1" s="73">
        <f t="shared" si="0"/>
        <v>0</v>
      </c>
      <c r="AA1" s="73">
        <f t="shared" si="0"/>
        <v>5</v>
      </c>
      <c r="AB1" s="73">
        <f t="shared" si="0"/>
        <v>0</v>
      </c>
      <c r="AC1" s="73">
        <f t="shared" si="0"/>
        <v>15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2135</v>
      </c>
      <c r="C3" s="53" t="str">
        <f>IF($B3="","",VLOOKUP($B3,'Class. Personale'!$B:$I,2,))</f>
        <v>GADOTTI</v>
      </c>
      <c r="D3" s="53" t="str">
        <f>IF($B3="","",VLOOKUP($B3,'Class. Personale'!$B:$I,3,))</f>
        <v>GABRIEL</v>
      </c>
      <c r="E3" s="53" t="str">
        <f t="shared" ref="E3:E34" si="1">CONCATENATE(C3,D3)</f>
        <v>GADOTTIGABRIEL</v>
      </c>
      <c r="F3" s="56" t="str">
        <f>IF($B3="","",VLOOKUP($B3,'Class. Personale'!$B:$I,5,))</f>
        <v>RAM</v>
      </c>
      <c r="G3" s="56" t="str">
        <f>IF($B3="","",VLOOKUP($B3,'Class. Personale'!$B:$I,6,))</f>
        <v>AB</v>
      </c>
      <c r="H3" s="56" t="str">
        <f>IF($B3="","",VLOOKUP($B3,'Class. Personale'!$B:$I,7,))</f>
        <v>IV</v>
      </c>
      <c r="I3" s="34">
        <v>33.299999999999997</v>
      </c>
      <c r="J3" s="33">
        <v>12</v>
      </c>
      <c r="K3" s="32">
        <v>1000</v>
      </c>
      <c r="L3" s="32">
        <f t="shared" ref="L3:L33" si="2">IF($G3="","",IF($G3="AB",$J3,""))</f>
        <v>12</v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 t="str">
        <f t="shared" ref="V3:V33" si="10">IF($F3="","",IF($F3="DON",$J3,""))</f>
        <v/>
      </c>
      <c r="W3" s="32" t="str">
        <f t="shared" ref="W3:W33" si="11">IF($F3="","",IF($F3="MAR",$J3,""))</f>
        <v/>
      </c>
      <c r="X3" s="32">
        <f t="shared" ref="X3:X33" si="12">IF($F3="","",IF($F3="RAM",$J3,""))</f>
        <v>12</v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7">
        <v>2</v>
      </c>
      <c r="B4" s="32">
        <v>2137</v>
      </c>
      <c r="C4" s="53" t="str">
        <f>IF($B4="","",VLOOKUP($B4,'Class. Personale'!$B:$I,2,))</f>
        <v>CARESANA</v>
      </c>
      <c r="D4" s="53" t="str">
        <f>IF($B4="","",VLOOKUP($B4,'Class. Personale'!$B:$I,3,))</f>
        <v xml:space="preserve">OMAR </v>
      </c>
      <c r="E4" s="53" t="str">
        <f t="shared" si="1"/>
        <v xml:space="preserve">CARESANAOMAR </v>
      </c>
      <c r="F4" s="56" t="str">
        <f>IF($B4="","",VLOOKUP($B4,'Class. Personale'!$B:$I,5,))</f>
        <v>BOT</v>
      </c>
      <c r="G4" s="56" t="str">
        <f>IF($B4="","",VLOOKUP($B4,'Class. Personale'!$B:$I,6,))</f>
        <v>VL</v>
      </c>
      <c r="H4" s="56" t="str">
        <f>IF($B4="","",VLOOKUP($B4,'Class. Personale'!$B:$I,7,))</f>
        <v>IV</v>
      </c>
      <c r="I4" s="34">
        <v>30.1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>
        <f t="shared" si="4"/>
        <v>11</v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>
        <f t="shared" si="8"/>
        <v>11</v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 t="str">
        <f t="shared" si="15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7">
        <v>3</v>
      </c>
      <c r="B5" s="32">
        <v>2022</v>
      </c>
      <c r="C5" s="53" t="str">
        <f>IF($B5="","",VLOOKUP($B5,'Class. Personale'!$B:$I,2,))</f>
        <v>OKAKA</v>
      </c>
      <c r="D5" s="53" t="str">
        <f>IF($B5="","",VLOOKUP($B5,'Class. Personale'!$B:$I,3,))</f>
        <v xml:space="preserve">THIAGO </v>
      </c>
      <c r="E5" s="53" t="str">
        <f t="shared" si="1"/>
        <v xml:space="preserve">OKAKATHIAGO </v>
      </c>
      <c r="F5" s="56" t="str">
        <f>IF($B5="","",VLOOKUP($B5,'Class. Personale'!$B:$I,5,))</f>
        <v>GAM</v>
      </c>
      <c r="G5" s="56" t="str">
        <f>IF($B5="","",VLOOKUP($B5,'Class. Personale'!$B:$I,6,))</f>
        <v>ICG</v>
      </c>
      <c r="H5" s="56" t="str">
        <f>IF($B5="","",VLOOKUP($B5,'Class. Personale'!$B:$I,7,))</f>
        <v>IV</v>
      </c>
      <c r="I5" s="34">
        <v>29.6</v>
      </c>
      <c r="J5" s="33">
        <v>10</v>
      </c>
      <c r="K5" s="32">
        <v>998</v>
      </c>
      <c r="L5" s="32" t="str">
        <f t="shared" si="2"/>
        <v/>
      </c>
      <c r="M5" s="32" t="str">
        <f t="shared" si="3"/>
        <v/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>
        <f t="shared" si="18"/>
        <v>10</v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 t="str">
        <f t="shared" si="12"/>
        <v/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>
        <f t="shared" si="20"/>
        <v>10</v>
      </c>
      <c r="AD5" s="32" t="str">
        <f t="shared" si="16"/>
        <v/>
      </c>
    </row>
    <row r="6" spans="1:30" ht="15" customHeight="1" x14ac:dyDescent="0.15">
      <c r="A6" s="47">
        <v>4</v>
      </c>
      <c r="B6" s="32">
        <v>2134</v>
      </c>
      <c r="C6" s="53" t="str">
        <f>IF($B6="","",VLOOKUP($B6,'Class. Personale'!$B:$I,2,))</f>
        <v>AQUILETTA</v>
      </c>
      <c r="D6" s="53" t="str">
        <f>IF($B6="","",VLOOKUP($B6,'Class. Personale'!$B:$I,3,))</f>
        <v>MATTIA</v>
      </c>
      <c r="E6" s="53" t="str">
        <f t="shared" si="1"/>
        <v>AQUILETTAMATTIA</v>
      </c>
      <c r="F6" s="56" t="str">
        <f>IF($B6="","",VLOOKUP($B6,'Class. Personale'!$B:$I,5,))</f>
        <v>RAM</v>
      </c>
      <c r="G6" s="56" t="str">
        <f>IF($B6="","",VLOOKUP($B6,'Class. Personale'!$B:$I,6,))</f>
        <v>AB</v>
      </c>
      <c r="H6" s="56" t="str">
        <f>IF($B6="","",VLOOKUP($B6,'Class. Personale'!$B:$I,7,))</f>
        <v>IV</v>
      </c>
      <c r="I6" s="34">
        <v>28.6</v>
      </c>
      <c r="J6" s="33">
        <v>9</v>
      </c>
      <c r="K6" s="32">
        <v>997</v>
      </c>
      <c r="L6" s="32">
        <f t="shared" si="2"/>
        <v>9</v>
      </c>
      <c r="M6" s="32" t="str">
        <f t="shared" si="3"/>
        <v/>
      </c>
      <c r="N6" s="32" t="str">
        <f t="shared" si="4"/>
        <v/>
      </c>
      <c r="O6" s="32" t="str">
        <f t="shared" si="5"/>
        <v/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 t="str">
        <f t="shared" si="10"/>
        <v/>
      </c>
      <c r="W6" s="32" t="str">
        <f t="shared" si="11"/>
        <v/>
      </c>
      <c r="X6" s="32">
        <f t="shared" si="12"/>
        <v>9</v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7">
        <v>5</v>
      </c>
      <c r="B7" s="32">
        <v>2125</v>
      </c>
      <c r="C7" s="53" t="str">
        <f>IF($B7="","",VLOOKUP($B7,'Class. Personale'!$B:$I,2,))</f>
        <v>MAZZON</v>
      </c>
      <c r="D7" s="53" t="str">
        <f>IF($B7="","",VLOOKUP($B7,'Class. Personale'!$B:$I,3,))</f>
        <v>GIULIO</v>
      </c>
      <c r="E7" s="53" t="str">
        <f t="shared" si="1"/>
        <v>MAZZONGIULIO</v>
      </c>
      <c r="F7" s="56" t="str">
        <f>IF($B7="","",VLOOKUP($B7,'Class. Personale'!$B:$I,5,))</f>
        <v>RAM</v>
      </c>
      <c r="G7" s="56" t="str">
        <f>IF($B7="","",VLOOKUP($B7,'Class. Personale'!$B:$I,6,))</f>
        <v>AB</v>
      </c>
      <c r="H7" s="56" t="str">
        <f>IF($B7="","",VLOOKUP($B7,'Class. Personale'!$B:$I,7,))</f>
        <v>IV</v>
      </c>
      <c r="I7" s="34">
        <v>28.6</v>
      </c>
      <c r="J7" s="33">
        <v>8</v>
      </c>
      <c r="K7" s="32">
        <v>996</v>
      </c>
      <c r="L7" s="32">
        <f t="shared" si="2"/>
        <v>8</v>
      </c>
      <c r="M7" s="32" t="str">
        <f t="shared" si="3"/>
        <v/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 t="str">
        <f t="shared" si="10"/>
        <v/>
      </c>
      <c r="W7" s="32" t="str">
        <f t="shared" si="11"/>
        <v/>
      </c>
      <c r="X7" s="32">
        <f t="shared" si="12"/>
        <v>8</v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7">
        <v>6</v>
      </c>
      <c r="B8" s="32">
        <v>2116</v>
      </c>
      <c r="C8" s="53" t="str">
        <f>IF($B8="","",VLOOKUP($B8,'Class. Personale'!$B:$I,2,))</f>
        <v>PEZZUTO</v>
      </c>
      <c r="D8" s="53" t="str">
        <f>IF($B8="","",VLOOKUP($B8,'Class. Personale'!$B:$I,3,))</f>
        <v>NICOLO'</v>
      </c>
      <c r="E8" s="53" t="str">
        <f t="shared" si="1"/>
        <v>PEZZUTONICOLO'</v>
      </c>
      <c r="F8" s="56" t="str">
        <f>IF($B8="","",VLOOKUP($B8,'Class. Personale'!$B:$I,5,))</f>
        <v>RAM</v>
      </c>
      <c r="G8" s="56" t="s">
        <v>9</v>
      </c>
      <c r="H8" s="56" t="str">
        <f>IF($B8="","",VLOOKUP($B8,'Class. Personale'!$B:$I,7,))</f>
        <v>IV</v>
      </c>
      <c r="I8" s="34">
        <v>28.3</v>
      </c>
      <c r="J8" s="33">
        <v>7</v>
      </c>
      <c r="K8" s="32">
        <v>995</v>
      </c>
      <c r="L8" s="32">
        <f t="shared" si="2"/>
        <v>7</v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17"/>
        <v/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 t="str">
        <f t="shared" si="11"/>
        <v/>
      </c>
      <c r="X8" s="32">
        <f t="shared" si="12"/>
        <v>7</v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7">
        <v>7</v>
      </c>
      <c r="B9" s="32">
        <v>2127</v>
      </c>
      <c r="C9" s="53" t="str">
        <f>IF($B9="","",VLOOKUP($B9,'Class. Personale'!$B:$I,2,))</f>
        <v>DELFRATE</v>
      </c>
      <c r="D9" s="53" t="str">
        <f>IF($B9="","",VLOOKUP($B9,'Class. Personale'!$B:$I,3,))</f>
        <v>MATTEO</v>
      </c>
      <c r="E9" s="53" t="str">
        <f t="shared" si="1"/>
        <v>DELFRATEMATTEO</v>
      </c>
      <c r="F9" s="56" t="str">
        <f>IF($B9="","",VLOOKUP($B9,'Class. Personale'!$B:$I,5,))</f>
        <v>RAM</v>
      </c>
      <c r="G9" s="56" t="str">
        <f>IF($B9="","",VLOOKUP($B9,'Class. Personale'!$B:$I,6,))</f>
        <v>AB</v>
      </c>
      <c r="H9" s="56" t="str">
        <f>IF($B9="","",VLOOKUP($B9,'Class. Personale'!$B:$I,7,))</f>
        <v>IV</v>
      </c>
      <c r="I9" s="34">
        <v>27.5</v>
      </c>
      <c r="J9" s="33">
        <v>6</v>
      </c>
      <c r="K9" s="32">
        <v>994</v>
      </c>
      <c r="L9" s="32">
        <f t="shared" si="2"/>
        <v>6</v>
      </c>
      <c r="M9" s="32" t="str">
        <f t="shared" si="3"/>
        <v/>
      </c>
      <c r="N9" s="32" t="str">
        <f t="shared" si="4"/>
        <v/>
      </c>
      <c r="O9" s="32" t="str">
        <f t="shared" si="5"/>
        <v/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 t="str">
        <f t="shared" si="11"/>
        <v/>
      </c>
      <c r="X9" s="32">
        <f t="shared" si="12"/>
        <v>6</v>
      </c>
      <c r="Y9" s="32" t="str">
        <f t="shared" si="13"/>
        <v/>
      </c>
      <c r="Z9" s="32" t="str">
        <f t="shared" si="14"/>
        <v/>
      </c>
      <c r="AA9" s="32" t="str">
        <f t="shared" si="15"/>
        <v/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7">
        <v>8</v>
      </c>
      <c r="B10" s="32">
        <v>2019</v>
      </c>
      <c r="C10" s="53" t="str">
        <f>IF($B10="","",VLOOKUP($B10,'Class. Personale'!$B:$I,2,))</f>
        <v>GHELFI</v>
      </c>
      <c r="D10" s="53" t="str">
        <f>IF($B10="","",VLOOKUP($B10,'Class. Personale'!$B:$I,3,))</f>
        <v>TOMMASO</v>
      </c>
      <c r="E10" s="53" t="str">
        <f t="shared" si="1"/>
        <v>GHELFITOMMASO</v>
      </c>
      <c r="F10" s="56" t="str">
        <f>IF($B10="","",VLOOKUP($B10,'Class. Personale'!$B:$I,5,))</f>
        <v>GAM</v>
      </c>
      <c r="G10" s="56" t="str">
        <f>IF($B10="","",VLOOKUP($B10,'Class. Personale'!$B:$I,6,))</f>
        <v>ICG</v>
      </c>
      <c r="H10" s="56" t="str">
        <f>IF($B10="","",VLOOKUP($B10,'Class. Personale'!$B:$I,7,))</f>
        <v>IV</v>
      </c>
      <c r="I10" s="34">
        <v>27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>
        <f t="shared" si="18"/>
        <v>5</v>
      </c>
      <c r="T10" s="32" t="str">
        <f t="shared" si="8"/>
        <v/>
      </c>
      <c r="U10" s="32" t="str">
        <f t="shared" si="9"/>
        <v/>
      </c>
      <c r="V10" s="32" t="str">
        <f t="shared" si="10"/>
        <v/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>
        <f t="shared" si="20"/>
        <v>5</v>
      </c>
      <c r="AD10" s="32" t="str">
        <f t="shared" si="16"/>
        <v/>
      </c>
    </row>
    <row r="11" spans="1:30" ht="15" customHeight="1" x14ac:dyDescent="0.15">
      <c r="A11" s="47">
        <v>9</v>
      </c>
      <c r="B11" s="32">
        <v>2124</v>
      </c>
      <c r="C11" s="53" t="str">
        <f>IF($B11="","",VLOOKUP($B11,'Class. Personale'!$B:$I,2,))</f>
        <v>SOLIANO</v>
      </c>
      <c r="D11" s="53" t="str">
        <f>IF($B11="","",VLOOKUP($B11,'Class. Personale'!$B:$I,3,))</f>
        <v>RICCARDO</v>
      </c>
      <c r="E11" s="53" t="str">
        <f t="shared" si="1"/>
        <v>SOLIANORICCARDO</v>
      </c>
      <c r="F11" s="56" t="str">
        <f>IF($B11="","",VLOOKUP($B11,'Class. Personale'!$B:$I,5,))</f>
        <v>RAM</v>
      </c>
      <c r="G11" s="56" t="str">
        <f>IF($B11="","",VLOOKUP($B11,'Class. Personale'!$B:$I,6,))</f>
        <v>AB</v>
      </c>
      <c r="H11" s="56" t="str">
        <f>IF($B11="","",VLOOKUP($B11,'Class. Personale'!$B:$I,7,))</f>
        <v>IV</v>
      </c>
      <c r="I11" s="34">
        <v>26.7</v>
      </c>
      <c r="J11" s="33">
        <v>4</v>
      </c>
      <c r="K11" s="32">
        <v>992</v>
      </c>
      <c r="L11" s="32">
        <f t="shared" si="2"/>
        <v>4</v>
      </c>
      <c r="M11" s="32" t="str">
        <f t="shared" si="3"/>
        <v/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>
        <f t="shared" si="12"/>
        <v>4</v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7">
        <v>10</v>
      </c>
      <c r="B12" s="32">
        <v>2084</v>
      </c>
      <c r="C12" s="53" t="str">
        <f>IF($B12="","",VLOOKUP($B12,'Class. Personale'!$B:$I,2,))</f>
        <v>SILVESTRO</v>
      </c>
      <c r="D12" s="53" t="str">
        <f>IF($B12="","",VLOOKUP($B12,'Class. Personale'!$B:$I,3,))</f>
        <v>OLIVER</v>
      </c>
      <c r="E12" s="53" t="str">
        <f t="shared" si="1"/>
        <v>SILVESTROOLIVER</v>
      </c>
      <c r="F12" s="56" t="str">
        <f>IF($B12="","",VLOOKUP($B12,'Class. Personale'!$B:$I,5,))</f>
        <v>VID</v>
      </c>
      <c r="G12" s="56" t="str">
        <f>IF($B12="","",VLOOKUP($B12,'Class. Personale'!$B:$I,6,))</f>
        <v>VF</v>
      </c>
      <c r="H12" s="56" t="str">
        <f>IF($B12="","",VLOOKUP($B12,'Class. Personale'!$B:$I,7,))</f>
        <v>IV</v>
      </c>
      <c r="I12" s="34">
        <v>26.4</v>
      </c>
      <c r="J12" s="33">
        <v>3</v>
      </c>
      <c r="K12" s="32">
        <v>991</v>
      </c>
      <c r="L12" s="32" t="str">
        <f t="shared" si="2"/>
        <v/>
      </c>
      <c r="M12" s="32">
        <f t="shared" si="3"/>
        <v>3</v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 t="str">
        <f t="shared" si="12"/>
        <v/>
      </c>
      <c r="Y12" s="32" t="str">
        <f t="shared" si="13"/>
        <v/>
      </c>
      <c r="Z12" s="32" t="str">
        <f t="shared" si="14"/>
        <v/>
      </c>
      <c r="AA12" s="32">
        <f t="shared" si="15"/>
        <v>3</v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7">
        <v>11</v>
      </c>
      <c r="B13" s="32">
        <v>2095</v>
      </c>
      <c r="C13" s="53" t="str">
        <f>IF($B13="","",VLOOKUP($B13,'Class. Personale'!$B:$I,2,))</f>
        <v>BAZZAN</v>
      </c>
      <c r="D13" s="53" t="str">
        <f>IF($B13="","",VLOOKUP($B13,'Class. Personale'!$B:$I,3,))</f>
        <v>FILIPPO VITTORIO</v>
      </c>
      <c r="E13" s="53" t="str">
        <f t="shared" si="1"/>
        <v>BAZZANFILIPPO VITTORIO</v>
      </c>
      <c r="F13" s="56" t="str">
        <f>IF($B13="","",VLOOKUP($B13,'Class. Personale'!$B:$I,5,))</f>
        <v>VID</v>
      </c>
      <c r="G13" s="56" t="str">
        <f>IF($B13="","",VLOOKUP($B13,'Class. Personale'!$B:$I,6,))</f>
        <v>VF</v>
      </c>
      <c r="H13" s="56" t="str">
        <f>IF($B13="","",VLOOKUP($B13,'Class. Personale'!$B:$I,7,))</f>
        <v>IV</v>
      </c>
      <c r="I13" s="34">
        <v>25.7</v>
      </c>
      <c r="J13" s="33">
        <v>2</v>
      </c>
      <c r="K13" s="32">
        <v>990</v>
      </c>
      <c r="L13" s="32" t="str">
        <f t="shared" si="2"/>
        <v/>
      </c>
      <c r="M13" s="32">
        <f t="shared" si="3"/>
        <v>2</v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 t="str">
        <f t="shared" si="14"/>
        <v/>
      </c>
      <c r="AA13" s="32">
        <f t="shared" si="15"/>
        <v>2</v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7">
        <v>12</v>
      </c>
      <c r="B14" s="32">
        <v>2119</v>
      </c>
      <c r="C14" s="53" t="str">
        <f>IF($B14="","",VLOOKUP($B14,'Class. Personale'!$B:$I,2,))</f>
        <v>CATTANEO</v>
      </c>
      <c r="D14" s="53" t="str">
        <f>IF($B14="","",VLOOKUP($B14,'Class. Personale'!$B:$I,3,))</f>
        <v>ADAM</v>
      </c>
      <c r="E14" s="53" t="str">
        <f t="shared" si="1"/>
        <v>CATTANEOADAM</v>
      </c>
      <c r="F14" s="56" t="str">
        <f>IF($B14="","",VLOOKUP($B14,'Class. Personale'!$B:$I,5,))</f>
        <v>RAM</v>
      </c>
      <c r="G14" s="56" t="str">
        <f>IF($B14="","",VLOOKUP($B14,'Class. Personale'!$B:$I,6,))</f>
        <v>AB</v>
      </c>
      <c r="H14" s="56" t="str">
        <f>IF($B14="","",VLOOKUP($B14,'Class. Personale'!$B:$I,7,))</f>
        <v>IV</v>
      </c>
      <c r="I14" s="34">
        <v>25.2</v>
      </c>
      <c r="J14" s="33">
        <v>1</v>
      </c>
      <c r="K14" s="32">
        <v>989</v>
      </c>
      <c r="L14" s="32">
        <f t="shared" si="2"/>
        <v>1</v>
      </c>
      <c r="M14" s="32" t="str">
        <f t="shared" si="3"/>
        <v/>
      </c>
      <c r="N14" s="32" t="str">
        <f t="shared" si="4"/>
        <v/>
      </c>
      <c r="O14" s="32" t="str">
        <f t="shared" si="5"/>
        <v/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 t="str">
        <f t="shared" si="10"/>
        <v/>
      </c>
      <c r="W14" s="32" t="str">
        <f t="shared" si="11"/>
        <v/>
      </c>
      <c r="X14" s="32">
        <f t="shared" si="12"/>
        <v>1</v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7">
        <v>13</v>
      </c>
      <c r="B15" s="32">
        <v>2043</v>
      </c>
      <c r="C15" s="53" t="str">
        <f>IF($B15="","",VLOOKUP($B15,'Class. Personale'!$B:$I,2,))</f>
        <v>KRADRA</v>
      </c>
      <c r="D15" s="53" t="str">
        <f>IF($B15="","",VLOOKUP($B15,'Class. Personale'!$B:$I,3,))</f>
        <v>ROBERT MARLON</v>
      </c>
      <c r="E15" s="53" t="str">
        <f t="shared" si="1"/>
        <v>KRADRAROBERT MARLON</v>
      </c>
      <c r="F15" s="56" t="str">
        <f>IF($B15="","",VLOOKUP($B15,'Class. Personale'!$B:$I,5,))</f>
        <v>MAR</v>
      </c>
      <c r="G15" s="56" t="str">
        <f>IF($B15="","",VLOOKUP($B15,'Class. Personale'!$B:$I,6,))</f>
        <v>VV</v>
      </c>
      <c r="H15" s="56" t="str">
        <f>IF($B15="","",VLOOKUP($B15,'Class. Personale'!$B:$I,7,))</f>
        <v>IV</v>
      </c>
      <c r="I15" s="34">
        <v>25.1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>
        <f t="shared" si="5"/>
        <v>0</v>
      </c>
      <c r="P15" s="32" t="str">
        <f t="shared" si="6"/>
        <v/>
      </c>
      <c r="Q15" s="32" t="str">
        <f t="shared" si="7"/>
        <v/>
      </c>
      <c r="R15" s="32" t="str">
        <f t="shared" si="17"/>
        <v/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>
        <f t="shared" si="11"/>
        <v>0</v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7">
        <v>14</v>
      </c>
      <c r="B16" s="32">
        <v>2029</v>
      </c>
      <c r="C16" s="53" t="str">
        <f>IF($B16="","",VLOOKUP($B16,'Class. Personale'!$B:$I,2,))</f>
        <v>RAFFA</v>
      </c>
      <c r="D16" s="53" t="str">
        <f>IF($B16="","",VLOOKUP($B16,'Class. Personale'!$B:$I,3,))</f>
        <v>MATTIA</v>
      </c>
      <c r="E16" s="53" t="str">
        <f t="shared" si="1"/>
        <v>RAFFAMATTIA</v>
      </c>
      <c r="F16" s="56" t="str">
        <f>IF($B16="","",VLOOKUP($B16,'Class. Personale'!$B:$I,5,))</f>
        <v>DON</v>
      </c>
      <c r="G16" s="56" t="str">
        <f>IF($B16="","",VLOOKUP($B16,'Class. Personale'!$B:$I,6,))</f>
        <v>VV</v>
      </c>
      <c r="H16" s="56" t="str">
        <f>IF($B16="","",VLOOKUP($B16,'Class. Personale'!$B:$I,7,))</f>
        <v>IV</v>
      </c>
      <c r="I16" s="34">
        <v>24.7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>
        <f t="shared" si="10"/>
        <v>0</v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7">
        <v>15</v>
      </c>
      <c r="B17" s="32">
        <v>2053</v>
      </c>
      <c r="C17" s="53" t="str">
        <f>IF($B17="","",VLOOKUP($B17,'Class. Personale'!$B:$I,2,))</f>
        <v>DE LUCA</v>
      </c>
      <c r="D17" s="53" t="str">
        <f>IF($B17="","",VLOOKUP($B17,'Class. Personale'!$B:$I,3,))</f>
        <v>THOMAS</v>
      </c>
      <c r="E17" s="53" t="str">
        <f t="shared" si="1"/>
        <v>DE LUCATHOMAS</v>
      </c>
      <c r="F17" s="56" t="str">
        <f>IF($B17="","",VLOOKUP($B17,'Class. Personale'!$B:$I,5,))</f>
        <v>RMA</v>
      </c>
      <c r="G17" s="56" t="str">
        <f>IF($B17="","",VLOOKUP($B17,'Class. Personale'!$B:$I,6,))</f>
        <v>VV</v>
      </c>
      <c r="H17" s="56" t="str">
        <f>IF($B17="","",VLOOKUP($B17,'Class. Personale'!$B:$I,7,))</f>
        <v>IV</v>
      </c>
      <c r="I17" s="34">
        <v>24.4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 t="str">
        <f t="shared" si="10"/>
        <v/>
      </c>
      <c r="W17" s="32" t="str">
        <f t="shared" si="11"/>
        <v/>
      </c>
      <c r="X17" s="32" t="str">
        <f t="shared" si="12"/>
        <v/>
      </c>
      <c r="Y17" s="32" t="str">
        <f t="shared" si="13"/>
        <v/>
      </c>
      <c r="Z17" s="32">
        <f t="shared" si="14"/>
        <v>0</v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7">
        <v>16</v>
      </c>
      <c r="B18" s="32">
        <v>2038</v>
      </c>
      <c r="C18" s="53" t="str">
        <f>IF($B18="","",VLOOKUP($B18,'Class. Personale'!$B:$I,2,))</f>
        <v>BENZONI</v>
      </c>
      <c r="D18" s="53" t="str">
        <f>IF($B18="","",VLOOKUP($B18,'Class. Personale'!$B:$I,3,))</f>
        <v>PIER LUCA</v>
      </c>
      <c r="E18" s="53" t="str">
        <f t="shared" si="1"/>
        <v>BENZONIPIER LUCA</v>
      </c>
      <c r="F18" s="56" t="str">
        <f>IF($B18="","",VLOOKUP($B18,'Class. Personale'!$B:$I,5,))</f>
        <v>MAR</v>
      </c>
      <c r="G18" s="56" t="str">
        <f>IF($B18="","",VLOOKUP($B18,'Class. Personale'!$B:$I,6,))</f>
        <v>VV</v>
      </c>
      <c r="H18" s="56" t="str">
        <f>IF($B18="","",VLOOKUP($B18,'Class. Personale'!$B:$I,7,))</f>
        <v>IV</v>
      </c>
      <c r="I18" s="34">
        <v>24.4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 t="str">
        <f t="shared" si="10"/>
        <v/>
      </c>
      <c r="W18" s="32">
        <f t="shared" si="11"/>
        <v>0</v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7">
        <v>17</v>
      </c>
      <c r="B19" s="32">
        <v>2030</v>
      </c>
      <c r="C19" s="53" t="str">
        <f>IF($B19="","",VLOOKUP($B19,'Class. Personale'!$B:$I,2,))</f>
        <v>BACCOSI</v>
      </c>
      <c r="D19" s="53" t="str">
        <f>IF($B19="","",VLOOKUP($B19,'Class. Personale'!$B:$I,3,))</f>
        <v>RICCARDO</v>
      </c>
      <c r="E19" s="53" t="str">
        <f t="shared" si="1"/>
        <v>BACCOSIRICCARDO</v>
      </c>
      <c r="F19" s="56" t="str">
        <f>IF($B19="","",VLOOKUP($B19,'Class. Personale'!$B:$I,5,))</f>
        <v>DON</v>
      </c>
      <c r="G19" s="56" t="str">
        <f>IF($B19="","",VLOOKUP($B19,'Class. Personale'!$B:$I,6,))</f>
        <v>VV</v>
      </c>
      <c r="H19" s="56" t="str">
        <f>IF($B19="","",VLOOKUP($B19,'Class. Personale'!$B:$I,7,))</f>
        <v>IV</v>
      </c>
      <c r="I19" s="34">
        <v>24.2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>
        <f t="shared" si="5"/>
        <v>0</v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>
        <f t="shared" si="10"/>
        <v>0</v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7">
        <v>18</v>
      </c>
      <c r="B20" s="32">
        <v>2131</v>
      </c>
      <c r="C20" s="53" t="str">
        <f>IF($B20="","",VLOOKUP($B20,'Class. Personale'!$B:$I,2,))</f>
        <v>SALA</v>
      </c>
      <c r="D20" s="53" t="str">
        <f>IF($B20="","",VLOOKUP($B20,'Class. Personale'!$B:$I,3,))</f>
        <v>LORENZO MATTIA</v>
      </c>
      <c r="E20" s="53" t="str">
        <f t="shared" si="1"/>
        <v>SALALORENZO MATTIA</v>
      </c>
      <c r="F20" s="56" t="str">
        <f>IF($B20="","",VLOOKUP($B20,'Class. Personale'!$B:$I,5,))</f>
        <v>RAM</v>
      </c>
      <c r="G20" s="56" t="str">
        <f>IF($B20="","",VLOOKUP($B20,'Class. Personale'!$B:$I,6,))</f>
        <v>AB</v>
      </c>
      <c r="H20" s="56" t="str">
        <f>IF($B20="","",VLOOKUP($B20,'Class. Personale'!$B:$I,7,))</f>
        <v>IV</v>
      </c>
      <c r="I20" s="34">
        <v>24</v>
      </c>
      <c r="K20" s="32">
        <v>983</v>
      </c>
      <c r="L20" s="32">
        <f t="shared" si="2"/>
        <v>0</v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>
        <f t="shared" si="12"/>
        <v>0</v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7">
        <v>19</v>
      </c>
      <c r="B21" s="32">
        <v>2122</v>
      </c>
      <c r="C21" s="53" t="str">
        <f>IF($B21="","",VLOOKUP($B21,'Class. Personale'!$B:$I,2,))</f>
        <v>GIORGIANNI</v>
      </c>
      <c r="D21" s="53" t="str">
        <f>IF($B21="","",VLOOKUP($B21,'Class. Personale'!$B:$I,3,))</f>
        <v>TOMMASO</v>
      </c>
      <c r="E21" s="53" t="str">
        <f t="shared" si="1"/>
        <v>GIORGIANNITOMMASO</v>
      </c>
      <c r="F21" s="56" t="str">
        <f>IF($B21="","",VLOOKUP($B21,'Class. Personale'!$B:$I,5,))</f>
        <v>RAM</v>
      </c>
      <c r="G21" s="56" t="str">
        <f>IF($B21="","",VLOOKUP($B21,'Class. Personale'!$B:$I,6,))</f>
        <v>AB</v>
      </c>
      <c r="H21" s="56" t="str">
        <f>IF($B21="","",VLOOKUP($B21,'Class. Personale'!$B:$I,7,))</f>
        <v>IV</v>
      </c>
      <c r="I21" s="38">
        <v>24</v>
      </c>
      <c r="K21" s="32">
        <v>982</v>
      </c>
      <c r="L21" s="32">
        <f t="shared" si="2"/>
        <v>0</v>
      </c>
      <c r="M21" s="32" t="str">
        <f t="shared" si="3"/>
        <v/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>
        <f t="shared" si="12"/>
        <v>0</v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7">
        <v>20</v>
      </c>
      <c r="B22" s="32">
        <v>2085</v>
      </c>
      <c r="C22" s="53" t="str">
        <f>IF($B22="","",VLOOKUP($B22,'Class. Personale'!$B:$I,2,))</f>
        <v xml:space="preserve">ARRIGONE </v>
      </c>
      <c r="D22" s="53" t="str">
        <f>IF($B22="","",VLOOKUP($B22,'Class. Personale'!$B:$I,3,))</f>
        <v>SAMUELE</v>
      </c>
      <c r="E22" s="53" t="str">
        <f t="shared" si="1"/>
        <v>ARRIGONE SAMUELE</v>
      </c>
      <c r="F22" s="56" t="str">
        <f>IF($B22="","",VLOOKUP($B22,'Class. Personale'!$B:$I,5,))</f>
        <v>VID</v>
      </c>
      <c r="G22" s="56" t="str">
        <f>IF($B22="","",VLOOKUP($B22,'Class. Personale'!$B:$I,6,))</f>
        <v>VF</v>
      </c>
      <c r="H22" s="56" t="str">
        <f>IF($B22="","",VLOOKUP($B22,'Class. Personale'!$B:$I,7,))</f>
        <v>IV</v>
      </c>
      <c r="I22" s="34">
        <v>24</v>
      </c>
      <c r="K22" s="32">
        <v>981</v>
      </c>
      <c r="L22" s="32" t="str">
        <f t="shared" si="2"/>
        <v/>
      </c>
      <c r="M22" s="32">
        <f t="shared" si="3"/>
        <v>0</v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>
        <f t="shared" si="15"/>
        <v>0</v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7">
        <v>21</v>
      </c>
      <c r="B23" s="32">
        <v>2138</v>
      </c>
      <c r="C23" s="53" t="str">
        <f>IF($B23="","",VLOOKUP($B23,'Class. Personale'!$B:$I,2,))</f>
        <v>ABDELGHANY ADAM</v>
      </c>
      <c r="D23" s="53" t="str">
        <f>IF($B23="","",VLOOKUP($B23,'Class. Personale'!$B:$I,3,))</f>
        <v>YASER FATHY KAMEL</v>
      </c>
      <c r="E23" s="53" t="str">
        <f t="shared" si="1"/>
        <v>ABDELGHANY ADAMYASER FATHY KAMEL</v>
      </c>
      <c r="F23" s="56" t="str">
        <f>IF($B23="","",VLOOKUP($B23,'Class. Personale'!$B:$I,5,))</f>
        <v>BOT</v>
      </c>
      <c r="G23" s="56" t="str">
        <f>IF($B23="","",VLOOKUP($B23,'Class. Personale'!$B:$I,6,))</f>
        <v>VL</v>
      </c>
      <c r="H23" s="56" t="str">
        <f>IF($B23="","",VLOOKUP($B23,'Class. Personale'!$B:$I,7,))</f>
        <v>IV</v>
      </c>
      <c r="I23" s="34">
        <v>23.2</v>
      </c>
      <c r="K23" s="32">
        <v>980</v>
      </c>
      <c r="L23" s="32" t="str">
        <f t="shared" si="2"/>
        <v/>
      </c>
      <c r="M23" s="32" t="str">
        <f t="shared" si="3"/>
        <v/>
      </c>
      <c r="N23" s="32">
        <f t="shared" si="4"/>
        <v>0</v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>
        <f t="shared" si="8"/>
        <v>0</v>
      </c>
      <c r="U23" s="32" t="str">
        <f t="shared" si="9"/>
        <v/>
      </c>
      <c r="V23" s="32" t="str">
        <f t="shared" si="10"/>
        <v/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2114</v>
      </c>
      <c r="C24" s="53" t="str">
        <f>IF($B24="","",VLOOKUP($B24,'Class. Personale'!$B:$I,2,))</f>
        <v>ALY SAMIR</v>
      </c>
      <c r="D24" s="53" t="str">
        <f>IF($B24="","",VLOOKUP($B24,'Class. Personale'!$B:$I,3,))</f>
        <v>RAMADAN</v>
      </c>
      <c r="E24" s="53" t="str">
        <f t="shared" si="1"/>
        <v>ALY SAMIRRAMADAN</v>
      </c>
      <c r="F24" s="56" t="str">
        <f>IF($B24="","",VLOOKUP($B24,'Class. Personale'!$B:$I,5,))</f>
        <v>RAM</v>
      </c>
      <c r="G24" s="56" t="s">
        <v>9</v>
      </c>
      <c r="H24" s="56" t="str">
        <f>IF($B24="","",VLOOKUP($B24,'Class. Personale'!$B:$I,7,))</f>
        <v>IV</v>
      </c>
      <c r="I24" s="34">
        <v>23.2</v>
      </c>
      <c r="K24" s="32">
        <v>979</v>
      </c>
      <c r="L24" s="32">
        <f t="shared" si="2"/>
        <v>0</v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>
        <f t="shared" si="12"/>
        <v>0</v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2073</v>
      </c>
      <c r="C25" s="53" t="s">
        <v>150</v>
      </c>
      <c r="D25" s="53" t="str">
        <f>IF($B25="","",VLOOKUP($B25,'Class. Personale'!$B:$I,3,))</f>
        <v>GOIELE</v>
      </c>
      <c r="E25" s="53" t="str">
        <f t="shared" si="1"/>
        <v>TESSARINGOIELE</v>
      </c>
      <c r="F25" s="56" t="str">
        <f>IF($B25="","",VLOOKUP($B25,'Class. Personale'!$B:$I,5,))</f>
        <v>SAN</v>
      </c>
      <c r="G25" s="56" t="str">
        <f>IF($B25="","",VLOOKUP($B25,'Class. Personale'!$B:$I,6,))</f>
        <v>SAN</v>
      </c>
      <c r="H25" s="56" t="str">
        <f>IF($B25="","",VLOOKUP($B25,'Class. Personale'!$B:$I,7,))</f>
        <v>IV</v>
      </c>
      <c r="I25" s="34">
        <v>23.2</v>
      </c>
      <c r="K25" s="32">
        <v>978</v>
      </c>
      <c r="L25" s="32" t="str">
        <f t="shared" si="2"/>
        <v/>
      </c>
      <c r="M25" s="32" t="str">
        <f t="shared" si="3"/>
        <v/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>
        <f t="shared" si="7"/>
        <v>0</v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 t="str">
        <f t="shared" si="15"/>
        <v/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2099</v>
      </c>
      <c r="C26" s="53" t="str">
        <f>IF($B26="","",VLOOKUP($B26,'Class. Personale'!$B:$I,2,))</f>
        <v>SHEHAJ</v>
      </c>
      <c r="D26" s="53" t="str">
        <f>IF($B26="","",VLOOKUP($B26,'Class. Personale'!$B:$I,3,))</f>
        <v>KLEIDI</v>
      </c>
      <c r="E26" s="53" t="str">
        <f t="shared" si="1"/>
        <v>SHEHAJKLEIDI</v>
      </c>
      <c r="F26" s="56" t="str">
        <f>IF($B26="","",VLOOKUP($B26,'Class. Personale'!$B:$I,5,))</f>
        <v>VID</v>
      </c>
      <c r="G26" s="56" t="str">
        <f>IF($B26="","",VLOOKUP($B26,'Class. Personale'!$B:$I,6,))</f>
        <v>VF</v>
      </c>
      <c r="H26" s="56" t="str">
        <f>IF($B26="","",VLOOKUP($B26,'Class. Personale'!$B:$I,7,))</f>
        <v>IV</v>
      </c>
      <c r="I26" s="34">
        <v>23.2</v>
      </c>
      <c r="K26" s="32">
        <v>977</v>
      </c>
      <c r="L26" s="32" t="str">
        <f t="shared" si="2"/>
        <v/>
      </c>
      <c r="M26" s="32">
        <f t="shared" si="3"/>
        <v>0</v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 t="str">
        <f t="shared" si="10"/>
        <v/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>
        <f t="shared" si="15"/>
        <v>0</v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B27" s="32">
        <v>2123</v>
      </c>
      <c r="C27" s="53" t="str">
        <f>IF($B27="","",VLOOKUP($B27,'Class. Personale'!$B:$I,2,))</f>
        <v>DANOVA</v>
      </c>
      <c r="D27" s="53" t="str">
        <f>IF($B27="","",VLOOKUP($B27,'Class. Personale'!$B:$I,3,))</f>
        <v>MICHELE</v>
      </c>
      <c r="E27" s="53" t="str">
        <f t="shared" si="1"/>
        <v>DANOVAMICHELE</v>
      </c>
      <c r="F27" s="56" t="str">
        <f>IF($B27="","",VLOOKUP($B27,'Class. Personale'!$B:$I,5,))</f>
        <v>RAM</v>
      </c>
      <c r="G27" s="56" t="str">
        <f>IF($B27="","",VLOOKUP($B27,'Class. Personale'!$B:$I,6,))</f>
        <v>AB</v>
      </c>
      <c r="H27" s="56" t="str">
        <f>IF($B27="","",VLOOKUP($B27,'Class. Personale'!$B:$I,7,))</f>
        <v>IV</v>
      </c>
      <c r="I27" s="34">
        <v>23</v>
      </c>
      <c r="K27" s="32">
        <v>976</v>
      </c>
      <c r="L27" s="32">
        <f t="shared" si="2"/>
        <v>0</v>
      </c>
      <c r="M27" s="32" t="str">
        <f t="shared" si="3"/>
        <v/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 t="str">
        <f t="shared" si="10"/>
        <v/>
      </c>
      <c r="W27" s="32" t="str">
        <f t="shared" si="11"/>
        <v/>
      </c>
      <c r="X27" s="32">
        <f t="shared" si="12"/>
        <v>0</v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ht="15" customHeight="1" x14ac:dyDescent="0.15">
      <c r="A28" s="47">
        <v>26</v>
      </c>
      <c r="B28" s="32">
        <v>2055</v>
      </c>
      <c r="C28" s="53" t="str">
        <f>IF($B28="","",VLOOKUP($B28,'Class. Personale'!$B:$I,2,))</f>
        <v>LOMBARDO</v>
      </c>
      <c r="D28" s="53" t="str">
        <f>IF($B28="","",VLOOKUP($B28,'Class. Personale'!$B:$I,3,))</f>
        <v>ALESSIO</v>
      </c>
      <c r="E28" s="53" t="str">
        <f t="shared" si="1"/>
        <v>LOMBARDOALESSIO</v>
      </c>
      <c r="F28" s="56" t="str">
        <f>IF($B28="","",VLOOKUP($B28,'Class. Personale'!$B:$I,5,))</f>
        <v>RMA</v>
      </c>
      <c r="G28" s="56" t="str">
        <f>IF($B28="","",VLOOKUP($B28,'Class. Personale'!$B:$I,6,))</f>
        <v>VV</v>
      </c>
      <c r="H28" s="56" t="str">
        <f>IF($B28="","",VLOOKUP($B28,'Class. Personale'!$B:$I,7,))</f>
        <v>IV</v>
      </c>
      <c r="I28" s="34">
        <v>22.5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2"/>
        <v/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>
        <f t="shared" si="14"/>
        <v>0</v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ht="15" customHeight="1" x14ac:dyDescent="0.15">
      <c r="A29" s="47">
        <v>27</v>
      </c>
      <c r="B29" s="32">
        <v>2031</v>
      </c>
      <c r="C29" s="53" t="str">
        <f>IF($B29="","",VLOOKUP($B29,'Class. Personale'!$B:$I,2,))</f>
        <v>ZANETTI</v>
      </c>
      <c r="D29" s="53" t="str">
        <f>IF($B29="","",VLOOKUP($B29,'Class. Personale'!$B:$I,3,))</f>
        <v>TOMMASO</v>
      </c>
      <c r="E29" s="53" t="str">
        <f t="shared" si="1"/>
        <v>ZANETTITOMMASO</v>
      </c>
      <c r="F29" s="56" t="str">
        <f>IF($B29="","",VLOOKUP($B29,'Class. Personale'!$B:$I,5,))</f>
        <v>DON</v>
      </c>
      <c r="G29" s="56" t="str">
        <f>IF($B29="","",VLOOKUP($B29,'Class. Personale'!$B:$I,6,))</f>
        <v>VV</v>
      </c>
      <c r="H29" s="56" t="str">
        <f>IF($B29="","",VLOOKUP($B29,'Class. Personale'!$B:$I,7,))</f>
        <v>IV</v>
      </c>
      <c r="I29" s="34">
        <v>22.3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>
        <f t="shared" si="5"/>
        <v>0</v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>
        <f t="shared" si="10"/>
        <v>0</v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ht="15" customHeight="1" x14ac:dyDescent="0.15">
      <c r="A30" s="47">
        <v>28</v>
      </c>
      <c r="B30" s="32">
        <v>2001</v>
      </c>
      <c r="C30" s="53" t="str">
        <f>IF($B30="","",VLOOKUP($B30,'Class. Personale'!$B:$I,2,))</f>
        <v>ABDELWAHED</v>
      </c>
      <c r="D30" s="53" t="str">
        <f>IF($B30="","",VLOOKUP($B30,'Class. Personale'!$B:$I,3,))</f>
        <v>MOHAMED</v>
      </c>
      <c r="E30" s="53" t="str">
        <f t="shared" si="1"/>
        <v>ABDELWAHEDMOHAMED</v>
      </c>
      <c r="F30" s="56" t="str">
        <f>IF($B30="","",VLOOKUP($B30,'Class. Personale'!$B:$I,5,))</f>
        <v>DEA</v>
      </c>
      <c r="G30" s="56" t="str">
        <f>IF($B30="","",VLOOKUP($B30,'Class. Personale'!$B:$I,6,))</f>
        <v>LIB</v>
      </c>
      <c r="H30" s="56" t="str">
        <f>IF($B30="","",VLOOKUP($B30,'Class. Personale'!$B:$I,7,))</f>
        <v>IV</v>
      </c>
      <c r="I30" s="34">
        <v>22.3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>
        <f t="shared" si="9"/>
        <v>0</v>
      </c>
      <c r="V30" s="32" t="str">
        <f t="shared" si="10"/>
        <v/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ht="15" customHeight="1" x14ac:dyDescent="0.15">
      <c r="A31" s="47">
        <v>29</v>
      </c>
      <c r="B31" s="32">
        <v>2012</v>
      </c>
      <c r="C31" s="53" t="str">
        <f>IF($B31="","",VLOOKUP($B31,'Class. Personale'!$B:$I,2,))</f>
        <v>PORTERA</v>
      </c>
      <c r="D31" s="53" t="str">
        <f>IF($B31="","",VLOOKUP($B31,'Class. Personale'!$B:$I,3,))</f>
        <v>ALESSANDRO</v>
      </c>
      <c r="E31" s="53" t="str">
        <f t="shared" si="1"/>
        <v>PORTERAALESSANDRO</v>
      </c>
      <c r="F31" s="56" t="str">
        <f>IF($B31="","",VLOOKUP($B31,'Class. Personale'!$B:$I,5,))</f>
        <v>DEA</v>
      </c>
      <c r="G31" s="56" t="str">
        <f>IF($B31="","",VLOOKUP($B31,'Class. Personale'!$B:$I,6,))</f>
        <v>LIB</v>
      </c>
      <c r="H31" s="56" t="str">
        <f>IF($B31="","",VLOOKUP($B31,'Class. Personale'!$B:$I,7,))</f>
        <v>IV</v>
      </c>
      <c r="I31" s="34">
        <v>21.7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 t="str">
        <f t="shared" si="18"/>
        <v/>
      </c>
      <c r="T31" s="32" t="str">
        <f t="shared" si="8"/>
        <v/>
      </c>
      <c r="U31" s="32">
        <f t="shared" si="9"/>
        <v>0</v>
      </c>
      <c r="V31" s="32" t="str">
        <f t="shared" si="10"/>
        <v/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 t="str">
        <f t="shared" si="23"/>
        <v/>
      </c>
      <c r="AD31" s="32" t="str">
        <f t="shared" si="21"/>
        <v/>
      </c>
    </row>
    <row r="32" spans="1:30" ht="15" customHeight="1" x14ac:dyDescent="0.15">
      <c r="A32" s="47">
        <v>30</v>
      </c>
      <c r="B32" s="32">
        <v>2004</v>
      </c>
      <c r="C32" s="53" t="str">
        <f>IF($B32="","",VLOOKUP($B32,'Class. Personale'!$B:$I,2,))</f>
        <v>ELFATTAHI</v>
      </c>
      <c r="D32" s="53" t="str">
        <f>IF($B32="","",VLOOKUP($B32,'Class. Personale'!$B:$I,3,))</f>
        <v>RAYAN</v>
      </c>
      <c r="E32" s="53" t="str">
        <f t="shared" si="1"/>
        <v>ELFATTAHIRAYAN</v>
      </c>
      <c r="F32" s="56" t="str">
        <f>IF($B32="","",VLOOKUP($B32,'Class. Personale'!$B:$I,5,))</f>
        <v>DEA</v>
      </c>
      <c r="G32" s="56" t="str">
        <f>IF($B32="","",VLOOKUP($B32,'Class. Personale'!$B:$I,6,))</f>
        <v>LIB</v>
      </c>
      <c r="H32" s="56" t="str">
        <f>IF($B32="","",VLOOKUP($B32,'Class. Personale'!$B:$I,7,))</f>
        <v>IV</v>
      </c>
      <c r="I32" s="34">
        <v>21.6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 t="str">
        <f t="shared" si="18"/>
        <v/>
      </c>
      <c r="T32" s="32" t="str">
        <f t="shared" si="8"/>
        <v/>
      </c>
      <c r="U32" s="32">
        <f t="shared" si="9"/>
        <v>0</v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 t="str">
        <f t="shared" si="23"/>
        <v/>
      </c>
      <c r="AD32" s="32" t="str">
        <f t="shared" si="21"/>
        <v/>
      </c>
    </row>
    <row r="33" spans="1:30" ht="15" customHeight="1" x14ac:dyDescent="0.15">
      <c r="A33" s="47">
        <v>31</v>
      </c>
      <c r="B33" s="32">
        <v>2126</v>
      </c>
      <c r="C33" s="53" t="str">
        <f>IF($B33="","",VLOOKUP($B33,'Class. Personale'!$B:$I,2,))</f>
        <v>BOULES</v>
      </c>
      <c r="D33" s="53" t="str">
        <f>IF($B33="","",VLOOKUP($B33,'Class. Personale'!$B:$I,3,))</f>
        <v>GIOVANNI</v>
      </c>
      <c r="E33" s="53" t="str">
        <f t="shared" si="1"/>
        <v>BOULESGIOVANNI</v>
      </c>
      <c r="F33" s="56" t="str">
        <f>IF($B33="","",VLOOKUP($B33,'Class. Personale'!$B:$I,5,))</f>
        <v>RAM</v>
      </c>
      <c r="G33" s="56" t="str">
        <f>IF($B33="","",VLOOKUP($B33,'Class. Personale'!$B:$I,6,))</f>
        <v>AB</v>
      </c>
      <c r="H33" s="56" t="str">
        <f>IF($B33="","",VLOOKUP($B33,'Class. Personale'!$B:$I,7,))</f>
        <v>IV</v>
      </c>
      <c r="I33" s="34">
        <v>21.5</v>
      </c>
      <c r="K33" s="32">
        <v>970</v>
      </c>
      <c r="L33" s="32">
        <f t="shared" si="2"/>
        <v>0</v>
      </c>
      <c r="M33" s="32" t="str">
        <f t="shared" si="3"/>
        <v/>
      </c>
      <c r="N33" s="32" t="str">
        <f t="shared" si="4"/>
        <v/>
      </c>
      <c r="O33" s="32" t="str">
        <f t="shared" si="5"/>
        <v/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 t="str">
        <f t="shared" si="10"/>
        <v/>
      </c>
      <c r="W33" s="32" t="str">
        <f t="shared" si="11"/>
        <v/>
      </c>
      <c r="X33" s="32">
        <f t="shared" si="12"/>
        <v>0</v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ht="15" customHeight="1" x14ac:dyDescent="0.15">
      <c r="A34" s="47">
        <v>32</v>
      </c>
      <c r="B34" s="32">
        <v>2066</v>
      </c>
      <c r="C34" s="53" t="str">
        <f>IF($B34="","",VLOOKUP($B34,'Class. Personale'!$B:$I,2,))</f>
        <v xml:space="preserve">BALDI </v>
      </c>
      <c r="D34" s="53" t="str">
        <f>IF($B34="","",VLOOKUP($B34,'Class. Personale'!$B:$I,3,))</f>
        <v>GABRIELE</v>
      </c>
      <c r="E34" s="53" t="str">
        <f t="shared" si="1"/>
        <v>BALDI GABRIELE</v>
      </c>
      <c r="F34" s="56" t="str">
        <f>IF($B34="","",VLOOKUP($B34,'Class. Personale'!$B:$I,5,))</f>
        <v>RIC</v>
      </c>
      <c r="G34" s="56" t="str">
        <f>IF($B34="","",VLOOKUP($B34,'Class. Personale'!$B:$I,6,))</f>
        <v>VF</v>
      </c>
      <c r="H34" s="56" t="str">
        <f>IF($B34="","",VLOOKUP($B34,'Class. Personale'!$B:$I,7,))</f>
        <v>IV</v>
      </c>
      <c r="I34" s="34">
        <v>21</v>
      </c>
      <c r="K34" s="32">
        <v>969</v>
      </c>
    </row>
    <row r="35" spans="1:30" ht="15" customHeight="1" x14ac:dyDescent="0.15">
      <c r="A35" s="47">
        <v>33</v>
      </c>
      <c r="B35" s="32">
        <v>2118</v>
      </c>
      <c r="C35" s="53" t="str">
        <f>IF($B35="","",VLOOKUP($B35,'Class. Personale'!$B:$I,2,))</f>
        <v xml:space="preserve">STROIA </v>
      </c>
      <c r="D35" s="53" t="str">
        <f>IF($B35="","",VLOOKUP($B35,'Class. Personale'!$B:$I,3,))</f>
        <v>IACOB SEBASTIAN</v>
      </c>
      <c r="E35" s="53" t="str">
        <f t="shared" ref="E35:E66" si="24">CONCATENATE(C35,D35)</f>
        <v>STROIA IACOB SEBASTIAN</v>
      </c>
      <c r="F35" s="56" t="str">
        <f>IF($B35="","",VLOOKUP($B35,'Class. Personale'!$B:$I,5,))</f>
        <v>RAM</v>
      </c>
      <c r="G35" s="56" t="s">
        <v>9</v>
      </c>
      <c r="H35" s="56" t="str">
        <f>IF($B35="","",VLOOKUP($B35,'Class. Personale'!$B:$I,7,))</f>
        <v>IV</v>
      </c>
      <c r="I35" s="34">
        <v>20.5</v>
      </c>
      <c r="K35" s="32">
        <v>968</v>
      </c>
    </row>
    <row r="36" spans="1:30" ht="15" customHeight="1" x14ac:dyDescent="0.15">
      <c r="A36" s="47">
        <v>34</v>
      </c>
      <c r="B36" s="32">
        <v>2035</v>
      </c>
      <c r="C36" s="53" t="str">
        <f>IF($B36="","",VLOOKUP($B36,'Class. Personale'!$B:$I,2,))</f>
        <v>LABIANCA</v>
      </c>
      <c r="D36" s="53" t="str">
        <f>IF($B36="","",VLOOKUP($B36,'Class. Personale'!$B:$I,3,))</f>
        <v>TOMMASO</v>
      </c>
      <c r="E36" s="53" t="str">
        <f t="shared" si="24"/>
        <v>LABIANCATOMMASO</v>
      </c>
      <c r="F36" s="56" t="str">
        <f>IF($B36="","",VLOOKUP($B36,'Class. Personale'!$B:$I,5,))</f>
        <v>DON</v>
      </c>
      <c r="G36" s="56" t="str">
        <f>IF($B36="","",VLOOKUP($B36,'Class. Personale'!$B:$I,6,))</f>
        <v>VV</v>
      </c>
      <c r="H36" s="56" t="str">
        <f>IF($B36="","",VLOOKUP($B36,'Class. Personale'!$B:$I,7,))</f>
        <v>IV</v>
      </c>
      <c r="I36" s="34">
        <v>20.399999999999999</v>
      </c>
      <c r="K36" s="32">
        <v>967</v>
      </c>
    </row>
    <row r="37" spans="1:30" ht="15" customHeight="1" x14ac:dyDescent="0.15">
      <c r="A37" s="47">
        <v>35</v>
      </c>
      <c r="B37" s="32">
        <v>2041</v>
      </c>
      <c r="C37" s="53" t="str">
        <f>IF($B37="","",VLOOKUP($B37,'Class. Personale'!$B:$I,2,))</f>
        <v>RAFFA</v>
      </c>
      <c r="D37" s="53" t="str">
        <f>IF($B37="","",VLOOKUP($B37,'Class. Personale'!$B:$I,3,))</f>
        <v>VINCENZO</v>
      </c>
      <c r="E37" s="53" t="str">
        <f t="shared" si="24"/>
        <v>RAFFAVINCENZO</v>
      </c>
      <c r="F37" s="56" t="str">
        <f>IF($B37="","",VLOOKUP($B37,'Class. Personale'!$B:$I,5,))</f>
        <v>MAR</v>
      </c>
      <c r="G37" s="56" t="str">
        <f>IF($B37="","",VLOOKUP($B37,'Class. Personale'!$B:$I,6,))</f>
        <v>VV</v>
      </c>
      <c r="H37" s="56" t="str">
        <f>IF($B37="","",VLOOKUP($B37,'Class. Personale'!$B:$I,7,))</f>
        <v>IV</v>
      </c>
      <c r="I37" s="34">
        <v>20.100000000000001</v>
      </c>
      <c r="K37" s="32">
        <v>966</v>
      </c>
    </row>
    <row r="38" spans="1:30" ht="15" customHeight="1" x14ac:dyDescent="0.15">
      <c r="A38" s="47">
        <v>36</v>
      </c>
      <c r="B38" s="32">
        <v>2136</v>
      </c>
      <c r="C38" s="53" t="str">
        <f>IF($B38="","",VLOOKUP($B38,'Class. Personale'!$B:$I,2,))</f>
        <v>MILITELLO</v>
      </c>
      <c r="D38" s="53" t="str">
        <f>IF($B38="","",VLOOKUP($B38,'Class. Personale'!$B:$I,3,))</f>
        <v>GIOELE</v>
      </c>
      <c r="E38" s="53" t="str">
        <f t="shared" si="24"/>
        <v>MILITELLOGIOELE</v>
      </c>
      <c r="F38" s="56" t="str">
        <f>IF($B38="","",VLOOKUP($B38,'Class. Personale'!$B:$I,5,))</f>
        <v>BOT</v>
      </c>
      <c r="G38" s="56" t="str">
        <f>IF($B38="","",VLOOKUP($B38,'Class. Personale'!$B:$I,6,))</f>
        <v>VL</v>
      </c>
      <c r="H38" s="56" t="str">
        <f>IF($B38="","",VLOOKUP($B38,'Class. Personale'!$B:$I,7,))</f>
        <v>IV</v>
      </c>
      <c r="I38" s="34">
        <v>20</v>
      </c>
      <c r="K38" s="32">
        <v>965</v>
      </c>
    </row>
    <row r="39" spans="1:30" ht="15" customHeight="1" x14ac:dyDescent="0.15">
      <c r="A39" s="47">
        <v>37</v>
      </c>
      <c r="B39" s="32">
        <v>2130</v>
      </c>
      <c r="C39" s="53" t="str">
        <f>IF($B39="","",VLOOKUP($B39,'Class. Personale'!$B:$I,2,))</f>
        <v>LOUATI</v>
      </c>
      <c r="D39" s="53" t="str">
        <f>IF($B39="","",VLOOKUP($B39,'Class. Personale'!$B:$I,3,))</f>
        <v>YOUSSEF</v>
      </c>
      <c r="E39" s="53" t="str">
        <f t="shared" si="24"/>
        <v>LOUATIYOUSSEF</v>
      </c>
      <c r="F39" s="56" t="str">
        <f>IF($B39="","",VLOOKUP($B39,'Class. Personale'!$B:$I,5,))</f>
        <v>RAM</v>
      </c>
      <c r="G39" s="56" t="str">
        <f>IF($B39="","",VLOOKUP($B39,'Class. Personale'!$B:$I,6,))</f>
        <v>AB</v>
      </c>
      <c r="H39" s="56" t="str">
        <f>IF($B39="","",VLOOKUP($B39,'Class. Personale'!$B:$I,7,))</f>
        <v>IV</v>
      </c>
      <c r="I39" s="34">
        <v>20</v>
      </c>
      <c r="K39" s="32">
        <v>964</v>
      </c>
    </row>
    <row r="40" spans="1:30" ht="15" customHeight="1" x14ac:dyDescent="0.15">
      <c r="A40" s="47">
        <v>38</v>
      </c>
      <c r="B40" s="32">
        <v>2023</v>
      </c>
      <c r="C40" s="53" t="str">
        <f>IF($B40="","",VLOOKUP($B40,'Class. Personale'!$B:$I,2,))</f>
        <v>CARMINATI</v>
      </c>
      <c r="D40" s="53" t="str">
        <f>IF($B40="","",VLOOKUP($B40,'Class. Personale'!$B:$I,3,))</f>
        <v>NOAH</v>
      </c>
      <c r="E40" s="53" t="str">
        <f t="shared" si="24"/>
        <v>CARMINATINOAH</v>
      </c>
      <c r="F40" s="56" t="str">
        <f>IF($B40="","",VLOOKUP($B40,'Class. Personale'!$B:$I,5,))</f>
        <v>TRO</v>
      </c>
      <c r="G40" s="56" t="str">
        <f>IF($B40="","",VLOOKUP($B40,'Class. Personale'!$B:$I,6,))</f>
        <v>ICG</v>
      </c>
      <c r="H40" s="56" t="str">
        <f>IF($B40="","",VLOOKUP($B40,'Class. Personale'!$B:$I,7,))</f>
        <v>IV</v>
      </c>
      <c r="I40" s="34">
        <v>19.5</v>
      </c>
      <c r="K40" s="32">
        <v>963</v>
      </c>
    </row>
    <row r="41" spans="1:30" ht="15" customHeight="1" x14ac:dyDescent="0.15">
      <c r="A41" s="47">
        <v>39</v>
      </c>
      <c r="B41" s="32">
        <v>2115</v>
      </c>
      <c r="C41" s="53" t="str">
        <f>IF($B41="","",VLOOKUP($B41,'Class. Personale'!$B:$I,2,))</f>
        <v>MEDUR</v>
      </c>
      <c r="D41" s="53" t="str">
        <f>IF($B41="","",VLOOKUP($B41,'Class. Personale'!$B:$I,3,))</f>
        <v>SEBASTIANO</v>
      </c>
      <c r="E41" s="53" t="str">
        <f t="shared" si="24"/>
        <v>MEDURSEBASTIANO</v>
      </c>
      <c r="F41" s="56" t="str">
        <f>IF($B41="","",VLOOKUP($B41,'Class. Personale'!$B:$I,5,))</f>
        <v>RAM</v>
      </c>
      <c r="G41" s="56" t="s">
        <v>9</v>
      </c>
      <c r="H41" s="56" t="str">
        <f>IF($B41="","",VLOOKUP($B41,'Class. Personale'!$B:$I,7,))</f>
        <v>IV</v>
      </c>
      <c r="I41" s="34">
        <v>19.3</v>
      </c>
      <c r="K41" s="32">
        <v>962</v>
      </c>
    </row>
    <row r="42" spans="1:30" ht="15" customHeight="1" x14ac:dyDescent="0.15">
      <c r="A42" s="47">
        <v>40</v>
      </c>
      <c r="B42" s="32">
        <v>2048</v>
      </c>
      <c r="C42" s="53" t="str">
        <f>IF($B42="","",VLOOKUP($B42,'Class. Personale'!$B:$I,2,))</f>
        <v>KENFACK SAADIO</v>
      </c>
      <c r="D42" s="53" t="str">
        <f>IF($B42="","",VLOOKUP($B42,'Class. Personale'!$B:$I,3,))</f>
        <v>ARTHUR</v>
      </c>
      <c r="E42" s="53" t="str">
        <f t="shared" si="24"/>
        <v>KENFACK SAADIOARTHUR</v>
      </c>
      <c r="F42" s="56" t="str">
        <f>IF($B42="","",VLOOKUP($B42,'Class. Personale'!$B:$I,5,))</f>
        <v>RMA</v>
      </c>
      <c r="G42" s="56" t="str">
        <f>IF($B42="","",VLOOKUP($B42,'Class. Personale'!$B:$I,6,))</f>
        <v>VV</v>
      </c>
      <c r="H42" s="56" t="str">
        <f>IF($B42="","",VLOOKUP($B42,'Class. Personale'!$B:$I,7,))</f>
        <v>IV</v>
      </c>
      <c r="I42" s="34">
        <v>18.600000000000001</v>
      </c>
      <c r="K42" s="32">
        <v>961</v>
      </c>
    </row>
    <row r="43" spans="1:30" ht="15" customHeight="1" x14ac:dyDescent="0.15">
      <c r="A43" s="47">
        <v>41</v>
      </c>
      <c r="B43" s="32">
        <v>2094</v>
      </c>
      <c r="C43" s="53" t="str">
        <f>IF($B43="","",VLOOKUP($B43,'Class. Personale'!$B:$I,2,))</f>
        <v>SINA</v>
      </c>
      <c r="D43" s="53" t="str">
        <f>IF($B43="","",VLOOKUP($B43,'Class. Personale'!$B:$I,3,))</f>
        <v>REISON</v>
      </c>
      <c r="E43" s="53" t="str">
        <f t="shared" si="24"/>
        <v>SINAREISON</v>
      </c>
      <c r="F43" s="56" t="str">
        <f>IF($B43="","",VLOOKUP($B43,'Class. Personale'!$B:$I,5,))</f>
        <v>VID</v>
      </c>
      <c r="G43" s="56" t="str">
        <f>IF($B43="","",VLOOKUP($B43,'Class. Personale'!$B:$I,6,))</f>
        <v>VF</v>
      </c>
      <c r="H43" s="56" t="str">
        <f>IF($B43="","",VLOOKUP($B43,'Class. Personale'!$B:$I,7,))</f>
        <v>IV</v>
      </c>
      <c r="I43" s="34">
        <v>18.600000000000001</v>
      </c>
      <c r="K43" s="32">
        <v>960</v>
      </c>
    </row>
    <row r="44" spans="1:30" ht="15" customHeight="1" x14ac:dyDescent="0.15">
      <c r="A44" s="47">
        <v>42</v>
      </c>
      <c r="B44" s="32">
        <v>2129</v>
      </c>
      <c r="C44" s="53" t="str">
        <f>IF($B44="","",VLOOKUP($B44,'Class. Personale'!$B:$I,2,))</f>
        <v>NOEL</v>
      </c>
      <c r="D44" s="53" t="str">
        <f>IF($B44="","",VLOOKUP($B44,'Class. Personale'!$B:$I,3,))</f>
        <v>ISLAMI</v>
      </c>
      <c r="E44" s="53" t="str">
        <f t="shared" si="24"/>
        <v>NOELISLAMI</v>
      </c>
      <c r="F44" s="56" t="str">
        <f>IF($B44="","",VLOOKUP($B44,'Class. Personale'!$B:$I,5,))</f>
        <v>RAM</v>
      </c>
      <c r="G44" s="56" t="str">
        <f>IF($B44="","",VLOOKUP($B44,'Class. Personale'!$B:$I,6,))</f>
        <v>AB</v>
      </c>
      <c r="H44" s="56" t="str">
        <f>IF($B44="","",VLOOKUP($B44,'Class. Personale'!$B:$I,7,))</f>
        <v>IV</v>
      </c>
      <c r="I44" s="34">
        <v>18.5</v>
      </c>
      <c r="K44" s="32">
        <v>959</v>
      </c>
    </row>
    <row r="45" spans="1:30" ht="15" customHeight="1" x14ac:dyDescent="0.15">
      <c r="A45" s="47">
        <v>43</v>
      </c>
      <c r="B45" s="32">
        <v>2067</v>
      </c>
      <c r="C45" s="53" t="str">
        <f>IF($B45="","",VLOOKUP($B45,'Class. Personale'!$B:$I,2,))</f>
        <v>GE</v>
      </c>
      <c r="D45" s="53" t="str">
        <f>IF($B45="","",VLOOKUP($B45,'Class. Personale'!$B:$I,3,))</f>
        <v>FEDERICO</v>
      </c>
      <c r="E45" s="53" t="str">
        <f t="shared" si="24"/>
        <v>GEFEDERICO</v>
      </c>
      <c r="F45" s="56" t="str">
        <f>IF($B45="","",VLOOKUP($B45,'Class. Personale'!$B:$I,5,))</f>
        <v>RIC</v>
      </c>
      <c r="G45" s="56" t="str">
        <f>IF($B45="","",VLOOKUP($B45,'Class. Personale'!$B:$I,6,))</f>
        <v>VF</v>
      </c>
      <c r="H45" s="56" t="str">
        <f>IF($B45="","",VLOOKUP($B45,'Class. Personale'!$B:$I,7,))</f>
        <v>IV</v>
      </c>
      <c r="I45" s="34">
        <v>18.399999999999999</v>
      </c>
      <c r="K45" s="32">
        <v>958</v>
      </c>
    </row>
    <row r="46" spans="1:30" ht="15" customHeight="1" x14ac:dyDescent="0.15">
      <c r="A46" s="47">
        <v>44</v>
      </c>
      <c r="B46" s="32">
        <v>2134</v>
      </c>
      <c r="C46" s="53" t="str">
        <f>IF($B46="","",VLOOKUP($B46,'Class. Personale'!$B:$I,2,))</f>
        <v>AQUILETTA</v>
      </c>
      <c r="D46" s="53" t="str">
        <f>IF($B46="","",VLOOKUP($B46,'Class. Personale'!$B:$I,3,))</f>
        <v>MATTIA</v>
      </c>
      <c r="E46" s="53" t="str">
        <f t="shared" si="24"/>
        <v>AQUILETTAMATTIA</v>
      </c>
      <c r="F46" s="56" t="str">
        <f>IF($B46="","",VLOOKUP($B46,'Class. Personale'!$B:$I,5,))</f>
        <v>RAM</v>
      </c>
      <c r="G46" s="56" t="str">
        <f>IF($B46="","",VLOOKUP($B46,'Class. Personale'!$B:$I,6,))</f>
        <v>AB</v>
      </c>
      <c r="H46" s="56" t="str">
        <f>IF($B46="","",VLOOKUP($B46,'Class. Personale'!$B:$I,7,))</f>
        <v>IV</v>
      </c>
      <c r="I46" s="34">
        <v>18.3</v>
      </c>
      <c r="K46" s="32">
        <v>957</v>
      </c>
    </row>
    <row r="47" spans="1:30" ht="15" customHeight="1" x14ac:dyDescent="0.15">
      <c r="A47" s="47">
        <v>45</v>
      </c>
      <c r="B47" s="32">
        <v>2026</v>
      </c>
      <c r="C47" s="53" t="str">
        <f>IF($B47="","",VLOOKUP($B47,'Class. Personale'!$B:$I,2,))</f>
        <v>CIOCALA</v>
      </c>
      <c r="D47" s="53" t="str">
        <f>IF($B47="","",VLOOKUP($B47,'Class. Personale'!$B:$I,3,))</f>
        <v>VASTO</v>
      </c>
      <c r="E47" s="53" t="str">
        <f t="shared" si="24"/>
        <v>CIOCALAVASTO</v>
      </c>
      <c r="F47" s="56" t="str">
        <f>IF($B47="","",VLOOKUP($B47,'Class. Personale'!$B:$I,5,))</f>
        <v>DON</v>
      </c>
      <c r="G47" s="56" t="str">
        <f>IF($B47="","",VLOOKUP($B47,'Class. Personale'!$B:$I,6,))</f>
        <v>VV</v>
      </c>
      <c r="H47" s="56" t="str">
        <f>IF($B47="","",VLOOKUP($B47,'Class. Personale'!$B:$I,7,))</f>
        <v>IV</v>
      </c>
      <c r="I47" s="34">
        <v>18.2</v>
      </c>
      <c r="K47" s="32">
        <v>956</v>
      </c>
    </row>
    <row r="48" spans="1:30" ht="15" customHeight="1" x14ac:dyDescent="0.15">
      <c r="A48" s="47">
        <v>46</v>
      </c>
      <c r="B48" s="32">
        <v>2080</v>
      </c>
      <c r="C48" s="53" t="str">
        <f>IF($B48="","",VLOOKUP($B48,'Class. Personale'!$B:$I,2,))</f>
        <v>BOLANOS</v>
      </c>
      <c r="D48" s="53" t="str">
        <f>IF($B48="","",VLOOKUP($B48,'Class. Personale'!$B:$I,3,))</f>
        <v>MATHIAS</v>
      </c>
      <c r="E48" s="53" t="str">
        <f t="shared" si="24"/>
        <v>BOLANOSMATHIAS</v>
      </c>
      <c r="F48" s="56" t="str">
        <f>IF($B48="","",VLOOKUP($B48,'Class. Personale'!$B:$I,5,))</f>
        <v>VID</v>
      </c>
      <c r="G48" s="56" t="str">
        <f>IF($B48="","",VLOOKUP($B48,'Class. Personale'!$B:$I,6,))</f>
        <v>VF</v>
      </c>
      <c r="H48" s="56" t="str">
        <f>IF($B48="","",VLOOKUP($B48,'Class. Personale'!$B:$I,7,))</f>
        <v>IV</v>
      </c>
      <c r="I48" s="34">
        <v>18.2</v>
      </c>
      <c r="K48" s="32">
        <v>955</v>
      </c>
    </row>
    <row r="49" spans="1:11" ht="15" customHeight="1" x14ac:dyDescent="0.15">
      <c r="A49" s="47">
        <v>47</v>
      </c>
      <c r="B49" s="32">
        <v>2076</v>
      </c>
      <c r="C49" s="53" t="str">
        <f>IF($B49="","",VLOOKUP($B49,'Class. Personale'!$B:$I,2,))</f>
        <v xml:space="preserve">SCHENA </v>
      </c>
      <c r="D49" s="53" t="str">
        <f>IF($B49="","",VLOOKUP($B49,'Class. Personale'!$B:$I,3,))</f>
        <v>MATTEO</v>
      </c>
      <c r="E49" s="53" t="str">
        <f t="shared" si="24"/>
        <v>SCHENA MATTEO</v>
      </c>
      <c r="F49" s="56" t="str">
        <f>IF($B49="","",VLOOKUP($B49,'Class. Personale'!$B:$I,5,))</f>
        <v>ADA</v>
      </c>
      <c r="G49" s="56" t="str">
        <f>IF($B49="","",VLOOKUP($B49,'Class. Personale'!$B:$I,6,))</f>
        <v>VF</v>
      </c>
      <c r="H49" s="56" t="str">
        <f>IF($B49="","",VLOOKUP($B49,'Class. Personale'!$B:$I,7,))</f>
        <v>IV</v>
      </c>
      <c r="I49" s="34">
        <v>18.100000000000001</v>
      </c>
      <c r="K49" s="32">
        <v>954</v>
      </c>
    </row>
    <row r="50" spans="1:11" ht="15" customHeight="1" x14ac:dyDescent="0.15">
      <c r="A50" s="47">
        <v>48</v>
      </c>
      <c r="B50" s="32">
        <v>2028</v>
      </c>
      <c r="C50" s="53" t="str">
        <f>IF($B50="","",VLOOKUP($B50,'Class. Personale'!$B:$I,2,))</f>
        <v>FERRARESI</v>
      </c>
      <c r="D50" s="53" t="str">
        <f>IF($B50="","",VLOOKUP($B50,'Class. Personale'!$B:$I,3,))</f>
        <v>AMEDEO</v>
      </c>
      <c r="E50" s="53" t="str">
        <f t="shared" si="24"/>
        <v>FERRARESIAMEDEO</v>
      </c>
      <c r="F50" s="56" t="str">
        <f>IF($B50="","",VLOOKUP($B50,'Class. Personale'!$B:$I,5,))</f>
        <v>DON</v>
      </c>
      <c r="G50" s="56" t="str">
        <f>IF($B50="","",VLOOKUP($B50,'Class. Personale'!$B:$I,6,))</f>
        <v>VV</v>
      </c>
      <c r="H50" s="56" t="str">
        <f>IF($B50="","",VLOOKUP($B50,'Class. Personale'!$B:$I,7,))</f>
        <v>IV</v>
      </c>
      <c r="I50" s="34">
        <v>18</v>
      </c>
      <c r="K50" s="32">
        <v>953</v>
      </c>
    </row>
    <row r="51" spans="1:11" ht="15" customHeight="1" x14ac:dyDescent="0.15">
      <c r="A51" s="47">
        <v>49</v>
      </c>
      <c r="B51" s="32">
        <v>2034</v>
      </c>
      <c r="C51" s="53" t="str">
        <f>IF($B51="","",VLOOKUP($B51,'Class. Personale'!$B:$I,2,))</f>
        <v>EMANUELE</v>
      </c>
      <c r="D51" s="53" t="str">
        <f>IF($B51="","",VLOOKUP($B51,'Class. Personale'!$B:$I,3,))</f>
        <v>GIORGIO ANTONINO</v>
      </c>
      <c r="E51" s="53" t="str">
        <f t="shared" si="24"/>
        <v>EMANUELEGIORGIO ANTONINO</v>
      </c>
      <c r="F51" s="56" t="str">
        <f>IF($B51="","",VLOOKUP($B51,'Class. Personale'!$B:$I,5,))</f>
        <v>DON</v>
      </c>
      <c r="G51" s="56" t="str">
        <f>IF($B51="","",VLOOKUP($B51,'Class. Personale'!$B:$I,6,))</f>
        <v>VV</v>
      </c>
      <c r="H51" s="56" t="str">
        <f>IF($B51="","",VLOOKUP($B51,'Class. Personale'!$B:$I,7,))</f>
        <v>IV</v>
      </c>
      <c r="I51" s="34">
        <v>17.899999999999999</v>
      </c>
      <c r="K51" s="32">
        <v>952</v>
      </c>
    </row>
    <row r="52" spans="1:11" ht="15" customHeight="1" x14ac:dyDescent="0.15">
      <c r="A52" s="47">
        <v>50</v>
      </c>
      <c r="B52" s="32">
        <v>2049</v>
      </c>
      <c r="C52" s="53" t="str">
        <f>IF($B52="","",VLOOKUP($B52,'Class. Personale'!$B:$I,2,))</f>
        <v>M'MOO MA NYEMB</v>
      </c>
      <c r="D52" s="53" t="str">
        <f>IF($B52="","",VLOOKUP($B52,'Class. Personale'!$B:$I,3,))</f>
        <v>RAFFAELE PAUL STEVE</v>
      </c>
      <c r="E52" s="53" t="str">
        <f t="shared" si="24"/>
        <v>M'MOO MA NYEMBRAFFAELE PAUL STEVE</v>
      </c>
      <c r="F52" s="56" t="str">
        <f>IF($B52="","",VLOOKUP($B52,'Class. Personale'!$B:$I,5,))</f>
        <v>RMA</v>
      </c>
      <c r="G52" s="56" t="str">
        <f>IF($B52="","",VLOOKUP($B52,'Class. Personale'!$B:$I,6,))</f>
        <v>VV</v>
      </c>
      <c r="H52" s="56" t="str">
        <f>IF($B52="","",VLOOKUP($B52,'Class. Personale'!$B:$I,7,))</f>
        <v>IV</v>
      </c>
      <c r="I52" s="34">
        <v>17.8</v>
      </c>
      <c r="K52" s="32">
        <v>951</v>
      </c>
    </row>
    <row r="53" spans="1:11" ht="15" customHeight="1" x14ac:dyDescent="0.15">
      <c r="A53" s="47">
        <v>51</v>
      </c>
      <c r="B53" s="32">
        <v>2036</v>
      </c>
      <c r="C53" s="53" t="str">
        <f>IF($B53="","",VLOOKUP($B53,'Class. Personale'!$B:$I,2,))</f>
        <v>MANCIN</v>
      </c>
      <c r="D53" s="53" t="str">
        <f>IF($B53="","",VLOOKUP($B53,'Class. Personale'!$B:$I,3,))</f>
        <v>JACOPO</v>
      </c>
      <c r="E53" s="53" t="str">
        <f t="shared" si="24"/>
        <v>MANCINJACOPO</v>
      </c>
      <c r="F53" s="56" t="str">
        <f>IF($B53="","",VLOOKUP($B53,'Class. Personale'!$B:$I,5,))</f>
        <v>DON</v>
      </c>
      <c r="G53" s="56" t="str">
        <f>IF($B53="","",VLOOKUP($B53,'Class. Personale'!$B:$I,6,))</f>
        <v>VV</v>
      </c>
      <c r="H53" s="56" t="str">
        <f>IF($B53="","",VLOOKUP($B53,'Class. Personale'!$B:$I,7,))</f>
        <v>IV</v>
      </c>
      <c r="I53" s="34">
        <v>17.5</v>
      </c>
      <c r="K53" s="32">
        <v>950</v>
      </c>
    </row>
    <row r="54" spans="1:11" ht="15" customHeight="1" x14ac:dyDescent="0.15">
      <c r="A54" s="47">
        <v>52</v>
      </c>
      <c r="B54" s="32">
        <v>2058</v>
      </c>
      <c r="C54" s="53" t="str">
        <f>IF($B54="","",VLOOKUP($B54,'Class. Personale'!$B:$I,2,))</f>
        <v>BORGHI</v>
      </c>
      <c r="D54" s="53" t="str">
        <f>IF($B54="","",VLOOKUP($B54,'Class. Personale'!$B:$I,3,))</f>
        <v>LORENZO</v>
      </c>
      <c r="E54" s="53" t="str">
        <f t="shared" si="24"/>
        <v>BORGHILORENZO</v>
      </c>
      <c r="F54" s="56" t="str">
        <f>IF($B54="","",VLOOKUP($B54,'Class. Personale'!$B:$I,5,))</f>
        <v>RIC</v>
      </c>
      <c r="G54" s="56" t="str">
        <f>IF($B54="","",VLOOKUP($B54,'Class. Personale'!$B:$I,6,))</f>
        <v>VF</v>
      </c>
      <c r="H54" s="56" t="str">
        <f>IF($B54="","",VLOOKUP($B54,'Class. Personale'!$B:$I,7,))</f>
        <v>IV</v>
      </c>
      <c r="I54" s="34">
        <v>17.399999999999999</v>
      </c>
      <c r="K54" s="32">
        <v>949</v>
      </c>
    </row>
    <row r="55" spans="1:11" ht="15" customHeight="1" x14ac:dyDescent="0.15">
      <c r="A55" s="47">
        <v>53</v>
      </c>
      <c r="B55" s="32">
        <v>2097</v>
      </c>
      <c r="C55" s="53" t="str">
        <f>IF($B55="","",VLOOKUP($B55,'Class. Personale'!$B:$I,2,))</f>
        <v>NATOLA</v>
      </c>
      <c r="D55" s="53" t="str">
        <f>IF($B55="","",VLOOKUP($B55,'Class. Personale'!$B:$I,3,))</f>
        <v>SAMUEL</v>
      </c>
      <c r="E55" s="53" t="str">
        <f t="shared" si="24"/>
        <v>NATOLASAMUEL</v>
      </c>
      <c r="F55" s="56" t="str">
        <f>IF($B55="","",VLOOKUP($B55,'Class. Personale'!$B:$I,5,))</f>
        <v>VID</v>
      </c>
      <c r="G55" s="56" t="str">
        <f>IF($B55="","",VLOOKUP($B55,'Class. Personale'!$B:$I,6,))</f>
        <v>VF</v>
      </c>
      <c r="H55" s="56" t="str">
        <f>IF($B55="","",VLOOKUP($B55,'Class. Personale'!$B:$I,7,))</f>
        <v>IV</v>
      </c>
      <c r="I55" s="34">
        <v>17.2</v>
      </c>
      <c r="K55" s="32">
        <v>948</v>
      </c>
    </row>
    <row r="56" spans="1:11" ht="15" customHeight="1" x14ac:dyDescent="0.15">
      <c r="A56" s="47">
        <v>54</v>
      </c>
      <c r="B56" s="32">
        <v>2089</v>
      </c>
      <c r="C56" s="53" t="str">
        <f>IF($B56="","",VLOOKUP($B56,'Class. Personale'!$B:$I,2,))</f>
        <v>KONUS</v>
      </c>
      <c r="D56" s="53" t="str">
        <f>IF($B56="","",VLOOKUP($B56,'Class. Personale'!$B:$I,3,))</f>
        <v>ALI</v>
      </c>
      <c r="E56" s="53" t="str">
        <f t="shared" si="24"/>
        <v>KONUSALI</v>
      </c>
      <c r="F56" s="56" t="str">
        <f>IF($B56="","",VLOOKUP($B56,'Class. Personale'!$B:$I,5,))</f>
        <v>VID</v>
      </c>
      <c r="G56" s="56" t="str">
        <f>IF($B56="","",VLOOKUP($B56,'Class. Personale'!$B:$I,6,))</f>
        <v>VF</v>
      </c>
      <c r="H56" s="56" t="str">
        <f>IF($B56="","",VLOOKUP($B56,'Class. Personale'!$B:$I,7,))</f>
        <v>IV</v>
      </c>
      <c r="I56" s="34">
        <v>17.100000000000001</v>
      </c>
      <c r="K56" s="32">
        <v>947</v>
      </c>
    </row>
    <row r="57" spans="1:11" ht="15" customHeight="1" x14ac:dyDescent="0.15">
      <c r="A57" s="47">
        <v>55</v>
      </c>
      <c r="B57" s="32">
        <v>2051</v>
      </c>
      <c r="C57" s="53" t="str">
        <f>IF($B57="","",VLOOKUP($B57,'Class. Personale'!$B:$I,2,))</f>
        <v>PEDALA'</v>
      </c>
      <c r="D57" s="53" t="str">
        <f>IF($B57="","",VLOOKUP($B57,'Class. Personale'!$B:$I,3,))</f>
        <v>FRANCESCO</v>
      </c>
      <c r="E57" s="53" t="str">
        <f t="shared" si="24"/>
        <v>PEDALA'FRANCESCO</v>
      </c>
      <c r="F57" s="56" t="str">
        <f>IF($B57="","",VLOOKUP($B57,'Class. Personale'!$B:$I,5,))</f>
        <v>RMA</v>
      </c>
      <c r="G57" s="56" t="str">
        <f>IF($B57="","",VLOOKUP($B57,'Class. Personale'!$B:$I,6,))</f>
        <v>VV</v>
      </c>
      <c r="H57" s="56" t="str">
        <f>IF($B57="","",VLOOKUP($B57,'Class. Personale'!$B:$I,7,))</f>
        <v>IV</v>
      </c>
      <c r="I57" s="34">
        <v>17</v>
      </c>
      <c r="K57" s="32">
        <v>946</v>
      </c>
    </row>
    <row r="58" spans="1:11" ht="15" customHeight="1" x14ac:dyDescent="0.15">
      <c r="A58" s="47">
        <v>56</v>
      </c>
      <c r="B58" s="32">
        <v>2037</v>
      </c>
      <c r="C58" s="53" t="str">
        <f>IF($B58="","",VLOOKUP($B58,'Class. Personale'!$B:$I,2,))</f>
        <v>ROMANO</v>
      </c>
      <c r="D58" s="53" t="str">
        <f>IF($B58="","",VLOOKUP($B58,'Class. Personale'!$B:$I,3,))</f>
        <v>MATTIA</v>
      </c>
      <c r="E58" s="53" t="str">
        <f t="shared" si="24"/>
        <v>ROMANOMATTIA</v>
      </c>
      <c r="F58" s="56" t="str">
        <f>IF($B58="","",VLOOKUP($B58,'Class. Personale'!$B:$I,5,))</f>
        <v>DON</v>
      </c>
      <c r="G58" s="56" t="str">
        <f>IF($B58="","",VLOOKUP($B58,'Class. Personale'!$B:$I,6,))</f>
        <v>VV</v>
      </c>
      <c r="H58" s="56" t="str">
        <f>IF($B58="","",VLOOKUP($B58,'Class. Personale'!$B:$I,7,))</f>
        <v>IV</v>
      </c>
      <c r="I58" s="34">
        <v>16.600000000000001</v>
      </c>
      <c r="K58" s="32">
        <v>945</v>
      </c>
    </row>
    <row r="59" spans="1:11" ht="15" customHeight="1" x14ac:dyDescent="0.15">
      <c r="A59" s="47">
        <v>57</v>
      </c>
      <c r="B59" s="32">
        <v>2139</v>
      </c>
      <c r="C59" s="53" t="str">
        <f>IF($B59="","",VLOOKUP($B59,'Class. Personale'!$B:$I,2,))</f>
        <v>CENITI</v>
      </c>
      <c r="D59" s="53" t="str">
        <f>IF($B59="","",VLOOKUP($B59,'Class. Personale'!$B:$I,3,))</f>
        <v>TOMMASO</v>
      </c>
      <c r="E59" s="53" t="str">
        <f t="shared" si="24"/>
        <v>CENITITOMMASO</v>
      </c>
      <c r="F59" s="56" t="str">
        <f>IF($B59="","",VLOOKUP($B59,'Class. Personale'!$B:$I,5,))</f>
        <v>DON</v>
      </c>
      <c r="G59" s="56" t="str">
        <f>IF($B59="","",VLOOKUP($B59,'Class. Personale'!$B:$I,6,))</f>
        <v>VV</v>
      </c>
      <c r="H59" s="56" t="str">
        <f>IF($B59="","",VLOOKUP($B59,'Class. Personale'!$B:$I,7,))</f>
        <v>IV</v>
      </c>
      <c r="I59" s="34">
        <v>16.399999999999999</v>
      </c>
      <c r="K59" s="32">
        <v>944</v>
      </c>
    </row>
    <row r="60" spans="1:11" ht="15" customHeight="1" x14ac:dyDescent="0.15">
      <c r="A60" s="47">
        <v>58</v>
      </c>
      <c r="B60" s="32">
        <v>2065</v>
      </c>
      <c r="C60" s="53" t="str">
        <f>IF($B60="","",VLOOKUP($B60,'Class. Personale'!$B:$I,2,))</f>
        <v>VASSORI</v>
      </c>
      <c r="D60" s="53" t="str">
        <f>IF($B60="","",VLOOKUP($B60,'Class. Personale'!$B:$I,3,))</f>
        <v>GIORGIO</v>
      </c>
      <c r="E60" s="53" t="str">
        <f t="shared" si="24"/>
        <v>VASSORIGIORGIO</v>
      </c>
      <c r="F60" s="56" t="str">
        <f>IF($B60="","",VLOOKUP($B60,'Class. Personale'!$B:$I,5,))</f>
        <v>RIC</v>
      </c>
      <c r="G60" s="56" t="str">
        <f>IF($B60="","",VLOOKUP($B60,'Class. Personale'!$B:$I,6,))</f>
        <v>VF</v>
      </c>
      <c r="H60" s="56" t="str">
        <f>IF($B60="","",VLOOKUP($B60,'Class. Personale'!$B:$I,7,))</f>
        <v>IV</v>
      </c>
      <c r="I60" s="34">
        <v>16.399999999999999</v>
      </c>
      <c r="K60" s="32">
        <v>943</v>
      </c>
    </row>
    <row r="61" spans="1:11" ht="15" customHeight="1" x14ac:dyDescent="0.15">
      <c r="A61" s="47">
        <v>59</v>
      </c>
      <c r="B61" s="32">
        <v>2011</v>
      </c>
      <c r="C61" s="53" t="str">
        <f>IF($B61="","",VLOOKUP($B61,'Class. Personale'!$B:$I,2,))</f>
        <v>KURUPPU</v>
      </c>
      <c r="D61" s="53" t="str">
        <f>IF($B61="","",VLOOKUP($B61,'Class. Personale'!$B:$I,3,))</f>
        <v>NIWON</v>
      </c>
      <c r="E61" s="53" t="str">
        <f t="shared" si="24"/>
        <v>KURUPPUNIWON</v>
      </c>
      <c r="F61" s="56" t="str">
        <f>IF($B61="","",VLOOKUP($B61,'Class. Personale'!$B:$I,5,))</f>
        <v>DEA</v>
      </c>
      <c r="G61" s="56" t="str">
        <f>IF($B61="","",VLOOKUP($B61,'Class. Personale'!$B:$I,6,))</f>
        <v>LIB</v>
      </c>
      <c r="H61" s="56" t="str">
        <f>IF($B61="","",VLOOKUP($B61,'Class. Personale'!$B:$I,7,))</f>
        <v>IV</v>
      </c>
      <c r="I61" s="34">
        <v>16</v>
      </c>
      <c r="K61" s="32">
        <v>942</v>
      </c>
    </row>
    <row r="62" spans="1:11" ht="15" customHeight="1" x14ac:dyDescent="0.15">
      <c r="A62" s="47">
        <v>60</v>
      </c>
      <c r="B62" s="32">
        <v>2091</v>
      </c>
      <c r="C62" s="53" t="str">
        <f>IF($B62="","",VLOOKUP($B62,'Class. Personale'!$B:$I,2,))</f>
        <v>COKU</v>
      </c>
      <c r="D62" s="53" t="str">
        <f>IF($B62="","",VLOOKUP($B62,'Class. Personale'!$B:$I,3,))</f>
        <v>CHRISTIAN</v>
      </c>
      <c r="E62" s="53" t="str">
        <f t="shared" si="24"/>
        <v>COKUCHRISTIAN</v>
      </c>
      <c r="F62" s="56" t="str">
        <f>IF($B62="","",VLOOKUP($B62,'Class. Personale'!$B:$I,5,))</f>
        <v>VID</v>
      </c>
      <c r="G62" s="56" t="str">
        <f>IF($B62="","",VLOOKUP($B62,'Class. Personale'!$B:$I,6,))</f>
        <v>VF</v>
      </c>
      <c r="H62" s="56" t="str">
        <f>IF($B62="","",VLOOKUP($B62,'Class. Personale'!$B:$I,7,))</f>
        <v>IV</v>
      </c>
      <c r="I62" s="34">
        <v>15.2</v>
      </c>
      <c r="K62" s="32">
        <v>941</v>
      </c>
    </row>
    <row r="63" spans="1:11" ht="15" customHeight="1" x14ac:dyDescent="0.15">
      <c r="A63" s="47">
        <v>61</v>
      </c>
      <c r="B63" s="32">
        <v>2056</v>
      </c>
      <c r="C63" s="53" t="str">
        <f>IF($B63="","",VLOOKUP($B63,'Class. Personale'!$B:$I,2,))</f>
        <v>MANZO</v>
      </c>
      <c r="D63" s="53" t="str">
        <f>IF($B63="","",VLOOKUP($B63,'Class. Personale'!$B:$I,3,))</f>
        <v>SPENCER</v>
      </c>
      <c r="E63" s="53" t="str">
        <f t="shared" si="24"/>
        <v>MANZOSPENCER</v>
      </c>
      <c r="F63" s="56" t="str">
        <f>IF($B63="","",VLOOKUP($B63,'Class. Personale'!$B:$I,5,))</f>
        <v>RMA</v>
      </c>
      <c r="G63" s="56" t="str">
        <f>IF($B63="","",VLOOKUP($B63,'Class. Personale'!$B:$I,6,))</f>
        <v>VV</v>
      </c>
      <c r="H63" s="56" t="str">
        <f>IF($B63="","",VLOOKUP($B63,'Class. Personale'!$B:$I,7,))</f>
        <v>IV</v>
      </c>
      <c r="I63" s="34">
        <v>15.1</v>
      </c>
      <c r="K63" s="32">
        <v>940</v>
      </c>
    </row>
    <row r="64" spans="1:11" x14ac:dyDescent="0.15">
      <c r="A64" s="47">
        <v>62</v>
      </c>
      <c r="B64" s="32">
        <v>2016</v>
      </c>
      <c r="C64" s="53" t="str">
        <f>IF($B64="","",VLOOKUP($B64,'Class. Personale'!$B:$I,2,))</f>
        <v>BODO</v>
      </c>
      <c r="D64" s="53" t="str">
        <f>IF($B64="","",VLOOKUP($B64,'Class. Personale'!$B:$I,3,))</f>
        <v>GABRIELE</v>
      </c>
      <c r="E64" s="53" t="str">
        <f t="shared" si="24"/>
        <v>BODOGABRIELE</v>
      </c>
      <c r="F64" s="56" t="str">
        <f>IF($B64="","",VLOOKUP($B64,'Class. Personale'!$B:$I,5,))</f>
        <v>DCO</v>
      </c>
      <c r="G64" s="56" t="str">
        <f>IF($B64="","",VLOOKUP($B64,'Class. Personale'!$B:$I,6,))</f>
        <v>DCO</v>
      </c>
      <c r="H64" s="56" t="str">
        <f>IF($B64="","",VLOOKUP($B64,'Class. Personale'!$B:$I,7,))</f>
        <v>IV</v>
      </c>
      <c r="I64" s="34">
        <v>15</v>
      </c>
      <c r="K64" s="32">
        <v>939</v>
      </c>
    </row>
    <row r="65" spans="1:11" x14ac:dyDescent="0.15">
      <c r="A65" s="47">
        <v>63</v>
      </c>
      <c r="B65" s="32">
        <v>2061</v>
      </c>
      <c r="C65" s="53" t="str">
        <f>IF($B65="","",VLOOKUP($B65,'Class. Personale'!$B:$I,2,))</f>
        <v>EL MARHOUMI</v>
      </c>
      <c r="D65" s="53" t="str">
        <f>IF($B65="","",VLOOKUP($B65,'Class. Personale'!$B:$I,3,))</f>
        <v>RIYAD</v>
      </c>
      <c r="E65" s="53" t="str">
        <f t="shared" si="24"/>
        <v>EL MARHOUMIRIYAD</v>
      </c>
      <c r="F65" s="56" t="str">
        <f>IF($B65="","",VLOOKUP($B65,'Class. Personale'!$B:$I,5,))</f>
        <v>RIC</v>
      </c>
      <c r="G65" s="56" t="str">
        <f>IF($B65="","",VLOOKUP($B65,'Class. Personale'!$B:$I,6,))</f>
        <v>VF</v>
      </c>
      <c r="H65" s="56" t="str">
        <f>IF($B65="","",VLOOKUP($B65,'Class. Personale'!$B:$I,7,))</f>
        <v>IV</v>
      </c>
      <c r="I65" s="34">
        <v>15</v>
      </c>
      <c r="K65" s="32">
        <v>938</v>
      </c>
    </row>
    <row r="66" spans="1:11" x14ac:dyDescent="0.15">
      <c r="A66" s="47">
        <v>64</v>
      </c>
      <c r="B66" s="32">
        <v>2086</v>
      </c>
      <c r="C66" s="53" t="str">
        <f>IF($B66="","",VLOOKUP($B66,'Class. Personale'!$B:$I,2,))</f>
        <v>BULLARI</v>
      </c>
      <c r="D66" s="53" t="str">
        <f>IF($B66="","",VLOOKUP($B66,'Class. Personale'!$B:$I,3,))</f>
        <v>KLEVIS</v>
      </c>
      <c r="E66" s="53" t="str">
        <f t="shared" si="24"/>
        <v>BULLARIKLEVIS</v>
      </c>
      <c r="F66" s="56" t="str">
        <f>IF($B66="","",VLOOKUP($B66,'Class. Personale'!$B:$I,5,))</f>
        <v>VID</v>
      </c>
      <c r="G66" s="56" t="str">
        <f>IF($B66="","",VLOOKUP($B66,'Class. Personale'!$B:$I,6,))</f>
        <v>VF</v>
      </c>
      <c r="H66" s="56" t="str">
        <f>IF($B66="","",VLOOKUP($B66,'Class. Personale'!$B:$I,7,))</f>
        <v>IV</v>
      </c>
      <c r="I66" s="34">
        <v>15</v>
      </c>
      <c r="K66" s="32">
        <v>937</v>
      </c>
    </row>
    <row r="67" spans="1:11" x14ac:dyDescent="0.15">
      <c r="A67" s="47">
        <v>65</v>
      </c>
      <c r="B67" s="32">
        <v>2010</v>
      </c>
      <c r="C67" s="53" t="str">
        <f>IF($B67="","",VLOOKUP($B67,'Class. Personale'!$B:$I,2,))</f>
        <v>COLAMBAGE</v>
      </c>
      <c r="D67" s="53" t="str">
        <f>IF($B67="","",VLOOKUP($B67,'Class. Personale'!$B:$I,3,))</f>
        <v>JEVON</v>
      </c>
      <c r="E67" s="53" t="str">
        <f t="shared" ref="E67:E93" si="25">CONCATENATE(C67,D67)</f>
        <v>COLAMBAGEJEVON</v>
      </c>
      <c r="F67" s="56" t="str">
        <f>IF($B67="","",VLOOKUP($B67,'Class. Personale'!$B:$I,5,))</f>
        <v>DEA</v>
      </c>
      <c r="G67" s="56" t="str">
        <f>IF($B67="","",VLOOKUP($B67,'Class. Personale'!$B:$I,6,))</f>
        <v>LIB</v>
      </c>
      <c r="H67" s="56" t="str">
        <f>IF($B67="","",VLOOKUP($B67,'Class. Personale'!$B:$I,7,))</f>
        <v>IV</v>
      </c>
      <c r="I67" s="34">
        <v>14.9</v>
      </c>
      <c r="K67" s="32">
        <v>936</v>
      </c>
    </row>
    <row r="68" spans="1:11" x14ac:dyDescent="0.15">
      <c r="A68" s="47">
        <v>66</v>
      </c>
      <c r="B68" s="32">
        <v>2047</v>
      </c>
      <c r="C68" s="53" t="str">
        <f>IF($B68="","",VLOOKUP($B68,'Class. Personale'!$B:$I,2,))</f>
        <v>FILIGHERA</v>
      </c>
      <c r="D68" s="53" t="str">
        <f>IF($B68="","",VLOOKUP($B68,'Class. Personale'!$B:$I,3,))</f>
        <v>NICOLO'</v>
      </c>
      <c r="E68" s="53" t="str">
        <f t="shared" si="25"/>
        <v>FILIGHERANICOLO'</v>
      </c>
      <c r="F68" s="56" t="str">
        <f>IF($B68="","",VLOOKUP($B68,'Class. Personale'!$B:$I,5,))</f>
        <v>RMA</v>
      </c>
      <c r="G68" s="56" t="str">
        <f>IF($B68="","",VLOOKUP($B68,'Class. Personale'!$B:$I,6,))</f>
        <v>VV</v>
      </c>
      <c r="H68" s="56" t="str">
        <f>IF($B68="","",VLOOKUP($B68,'Class. Personale'!$B:$I,7,))</f>
        <v>IV</v>
      </c>
      <c r="I68" s="34">
        <v>14.7</v>
      </c>
      <c r="K68" s="32">
        <v>935</v>
      </c>
    </row>
    <row r="69" spans="1:11" x14ac:dyDescent="0.15">
      <c r="A69" s="47">
        <v>67</v>
      </c>
      <c r="B69" s="32">
        <v>2133</v>
      </c>
      <c r="C69" s="53" t="str">
        <f>IF($B69="","",VLOOKUP($B69,'Class. Personale'!$B:$I,2,))</f>
        <v>MERLI</v>
      </c>
      <c r="D69" s="53" t="str">
        <f>IF($B69="","",VLOOKUP($B69,'Class. Personale'!$B:$I,3,))</f>
        <v>LORENZO</v>
      </c>
      <c r="E69" s="53" t="str">
        <f t="shared" si="25"/>
        <v>MERLILORENZO</v>
      </c>
      <c r="F69" s="56" t="str">
        <f>IF($B69="","",VLOOKUP($B69,'Class. Personale'!$B:$I,5,))</f>
        <v>RAM</v>
      </c>
      <c r="G69" s="56" t="str">
        <f>IF($B69="","",VLOOKUP($B69,'Class. Personale'!$B:$I,6,))</f>
        <v>AB</v>
      </c>
      <c r="H69" s="56" t="str">
        <f>IF($B69="","",VLOOKUP($B69,'Class. Personale'!$B:$I,7,))</f>
        <v>IV</v>
      </c>
      <c r="I69" s="34">
        <v>14.5</v>
      </c>
      <c r="K69" s="32">
        <v>934</v>
      </c>
    </row>
    <row r="70" spans="1:11" x14ac:dyDescent="0.15">
      <c r="A70" s="47">
        <v>68</v>
      </c>
      <c r="B70" s="32">
        <v>2033</v>
      </c>
      <c r="C70" s="53" t="str">
        <f>IF($B70="","",VLOOKUP($B70,'Class. Personale'!$B:$I,2,))</f>
        <v>BRUSATI</v>
      </c>
      <c r="D70" s="53" t="str">
        <f>IF($B70="","",VLOOKUP($B70,'Class. Personale'!$B:$I,3,))</f>
        <v>LORENZO</v>
      </c>
      <c r="E70" s="53" t="str">
        <f t="shared" si="25"/>
        <v>BRUSATILORENZO</v>
      </c>
      <c r="F70" s="56" t="str">
        <f>IF($B70="","",VLOOKUP($B70,'Class. Personale'!$B:$I,5,))</f>
        <v>DON</v>
      </c>
      <c r="G70" s="56" t="str">
        <f>IF($B70="","",VLOOKUP($B70,'Class. Personale'!$B:$I,6,))</f>
        <v>VV</v>
      </c>
      <c r="H70" s="56" t="str">
        <f>IF($B70="","",VLOOKUP($B70,'Class. Personale'!$B:$I,7,))</f>
        <v>IV</v>
      </c>
      <c r="I70" s="34">
        <v>13.9</v>
      </c>
      <c r="K70" s="32">
        <v>933</v>
      </c>
    </row>
    <row r="71" spans="1:11" x14ac:dyDescent="0.15">
      <c r="A71" s="47">
        <v>69</v>
      </c>
      <c r="B71" s="32">
        <v>2074</v>
      </c>
      <c r="C71" s="53" t="str">
        <f>IF($B71="","",VLOOKUP($B71,'Class. Personale'!$B:$I,2,))</f>
        <v>ALY ABOU ELSAOUD KHEDR</v>
      </c>
      <c r="D71" s="53" t="str">
        <f>IF($B71="","",VLOOKUP($B71,'Class. Personale'!$B:$I,3,))</f>
        <v>ADAM</v>
      </c>
      <c r="E71" s="53" t="str">
        <f t="shared" si="25"/>
        <v>ALY ABOU ELSAOUD KHEDRADAM</v>
      </c>
      <c r="F71" s="56" t="str">
        <f>IF($B71="","",VLOOKUP($B71,'Class. Personale'!$B:$I,5,))</f>
        <v>ADA</v>
      </c>
      <c r="G71" s="56" t="str">
        <f>IF($B71="","",VLOOKUP($B71,'Class. Personale'!$B:$I,6,))</f>
        <v>VF</v>
      </c>
      <c r="H71" s="56" t="str">
        <f>IF($B71="","",VLOOKUP($B71,'Class. Personale'!$B:$I,7,))</f>
        <v>IV</v>
      </c>
      <c r="I71" s="34">
        <v>13.8</v>
      </c>
      <c r="K71" s="32">
        <v>932</v>
      </c>
    </row>
    <row r="72" spans="1:11" x14ac:dyDescent="0.15">
      <c r="A72" s="47">
        <v>70</v>
      </c>
      <c r="B72" s="32">
        <v>2093</v>
      </c>
      <c r="C72" s="53" t="str">
        <f>IF($B72="","",VLOOKUP($B72,'Class. Personale'!$B:$I,2,))</f>
        <v>IBRAHIM</v>
      </c>
      <c r="D72" s="53" t="str">
        <f>IF($B72="","",VLOOKUP($B72,'Class. Personale'!$B:$I,3,))</f>
        <v>MARWAN</v>
      </c>
      <c r="E72" s="53" t="str">
        <f t="shared" si="25"/>
        <v>IBRAHIMMARWAN</v>
      </c>
      <c r="F72" s="56" t="str">
        <f>IF($B72="","",VLOOKUP($B72,'Class. Personale'!$B:$I,5,))</f>
        <v>VID</v>
      </c>
      <c r="G72" s="56" t="str">
        <f>IF($B72="","",VLOOKUP($B72,'Class. Personale'!$B:$I,6,))</f>
        <v>VF</v>
      </c>
      <c r="H72" s="56" t="str">
        <f>IF($B72="","",VLOOKUP($B72,'Class. Personale'!$B:$I,7,))</f>
        <v>IV</v>
      </c>
      <c r="I72" s="34">
        <v>13.8</v>
      </c>
      <c r="K72" s="32">
        <v>931</v>
      </c>
    </row>
    <row r="73" spans="1:11" x14ac:dyDescent="0.15">
      <c r="A73" s="47">
        <v>71</v>
      </c>
      <c r="B73" s="32">
        <v>2083</v>
      </c>
      <c r="C73" s="53" t="str">
        <f>IF($B73="","",VLOOKUP($B73,'Class. Personale'!$B:$I,2,))</f>
        <v>FARAG</v>
      </c>
      <c r="D73" s="53" t="str">
        <f>IF($B73="","",VLOOKUP($B73,'Class. Personale'!$B:$I,3,))</f>
        <v>HUSSEINI</v>
      </c>
      <c r="E73" s="53" t="str">
        <f t="shared" si="25"/>
        <v>FARAGHUSSEINI</v>
      </c>
      <c r="F73" s="56" t="str">
        <f>IF($B73="","",VLOOKUP($B73,'Class. Personale'!$B:$I,5,))</f>
        <v>VID</v>
      </c>
      <c r="G73" s="56" t="str">
        <f>IF($B73="","",VLOOKUP($B73,'Class. Personale'!$B:$I,6,))</f>
        <v>VF</v>
      </c>
      <c r="H73" s="56" t="str">
        <f>IF($B73="","",VLOOKUP($B73,'Class. Personale'!$B:$I,7,))</f>
        <v>IV</v>
      </c>
      <c r="I73" s="34">
        <v>13.7</v>
      </c>
      <c r="K73" s="32">
        <v>930</v>
      </c>
    </row>
    <row r="74" spans="1:11" x14ac:dyDescent="0.15">
      <c r="A74" s="47">
        <v>72</v>
      </c>
      <c r="B74" s="32">
        <v>2015</v>
      </c>
      <c r="C74" s="53" t="str">
        <f>IF($B74="","",VLOOKUP($B74,'Class. Personale'!$B:$I,2,))</f>
        <v>BARTOLUCCI</v>
      </c>
      <c r="D74" s="53" t="str">
        <f>IF($B74="","",VLOOKUP($B74,'Class. Personale'!$B:$I,3,))</f>
        <v>ETTORE</v>
      </c>
      <c r="E74" s="53" t="str">
        <f t="shared" si="25"/>
        <v>BARTOLUCCIETTORE</v>
      </c>
      <c r="F74" s="56" t="str">
        <f>IF($B74="","",VLOOKUP($B74,'Class. Personale'!$B:$I,5,))</f>
        <v>DCO</v>
      </c>
      <c r="G74" s="56" t="str">
        <f>IF($B74="","",VLOOKUP($B74,'Class. Personale'!$B:$I,6,))</f>
        <v>DCO</v>
      </c>
      <c r="H74" s="56" t="str">
        <f>IF($B74="","",VLOOKUP($B74,'Class. Personale'!$B:$I,7,))</f>
        <v>IV</v>
      </c>
      <c r="I74" s="34">
        <v>13.6</v>
      </c>
      <c r="K74" s="32">
        <v>929</v>
      </c>
    </row>
    <row r="75" spans="1:11" x14ac:dyDescent="0.15">
      <c r="A75" s="47">
        <v>73</v>
      </c>
      <c r="B75" s="32">
        <v>2128</v>
      </c>
      <c r="C75" s="53" t="str">
        <f>IF($B75="","",VLOOKUP($B75,'Class. Personale'!$B:$I,2,))</f>
        <v>BROCCOLO</v>
      </c>
      <c r="D75" s="53" t="str">
        <f>IF($B75="","",VLOOKUP($B75,'Class. Personale'!$B:$I,3,))</f>
        <v>ANDREA</v>
      </c>
      <c r="E75" s="53" t="str">
        <f t="shared" si="25"/>
        <v>BROCCOLOANDREA</v>
      </c>
      <c r="F75" s="56" t="str">
        <f>IF($B75="","",VLOOKUP($B75,'Class. Personale'!$B:$I,5,))</f>
        <v>RAM</v>
      </c>
      <c r="G75" s="56" t="str">
        <f>IF($B75="","",VLOOKUP($B75,'Class. Personale'!$B:$I,6,))</f>
        <v>AB</v>
      </c>
      <c r="H75" s="56" t="str">
        <f>IF($B75="","",VLOOKUP($B75,'Class. Personale'!$B:$I,7,))</f>
        <v>IV</v>
      </c>
      <c r="I75" s="34">
        <v>13.5</v>
      </c>
      <c r="K75" s="32">
        <v>928</v>
      </c>
    </row>
    <row r="76" spans="1:11" x14ac:dyDescent="0.15">
      <c r="A76" s="47">
        <v>74</v>
      </c>
      <c r="B76" s="32">
        <v>2040</v>
      </c>
      <c r="C76" s="53" t="str">
        <f>IF($B76="","",VLOOKUP($B76,'Class. Personale'!$B:$I,2,))</f>
        <v>PIZZINO</v>
      </c>
      <c r="D76" s="53" t="str">
        <f>IF($B76="","",VLOOKUP($B76,'Class. Personale'!$B:$I,3,))</f>
        <v>FRANCESCO TINO</v>
      </c>
      <c r="E76" s="53" t="str">
        <f t="shared" si="25"/>
        <v>PIZZINOFRANCESCO TINO</v>
      </c>
      <c r="F76" s="56" t="str">
        <f>IF($B76="","",VLOOKUP($B76,'Class. Personale'!$B:$I,5,))</f>
        <v>MAR</v>
      </c>
      <c r="G76" s="56" t="str">
        <f>IF($B76="","",VLOOKUP($B76,'Class. Personale'!$B:$I,6,))</f>
        <v>VV</v>
      </c>
      <c r="H76" s="56" t="str">
        <f>IF($B76="","",VLOOKUP($B76,'Class. Personale'!$B:$I,7,))</f>
        <v>IV</v>
      </c>
      <c r="I76" s="34">
        <v>13.5</v>
      </c>
      <c r="K76" s="32">
        <v>927</v>
      </c>
    </row>
    <row r="77" spans="1:11" x14ac:dyDescent="0.15">
      <c r="A77" s="47">
        <v>75</v>
      </c>
      <c r="B77" s="32">
        <v>2064</v>
      </c>
      <c r="C77" s="53" t="str">
        <f>IF($B77="","",VLOOKUP($B77,'Class. Personale'!$B:$I,2,))</f>
        <v>SPINELLI</v>
      </c>
      <c r="D77" s="53" t="str">
        <f>IF($B77="","",VLOOKUP($B77,'Class. Personale'!$B:$I,3,))</f>
        <v>NICOLO'</v>
      </c>
      <c r="E77" s="53" t="str">
        <f t="shared" si="25"/>
        <v>SPINELLINICOLO'</v>
      </c>
      <c r="F77" s="56" t="str">
        <f>IF($B77="","",VLOOKUP($B77,'Class. Personale'!$B:$I,5,))</f>
        <v>RIC</v>
      </c>
      <c r="G77" s="56" t="str">
        <f>IF($B77="","",VLOOKUP($B77,'Class. Personale'!$B:$I,6,))</f>
        <v>VF</v>
      </c>
      <c r="H77" s="56" t="str">
        <f>IF($B77="","",VLOOKUP($B77,'Class. Personale'!$B:$I,7,))</f>
        <v>IV</v>
      </c>
      <c r="I77" s="34">
        <v>13</v>
      </c>
      <c r="K77" s="32">
        <v>926</v>
      </c>
    </row>
    <row r="78" spans="1:11" x14ac:dyDescent="0.15">
      <c r="A78" s="47">
        <v>76</v>
      </c>
      <c r="B78" s="32">
        <v>2045</v>
      </c>
      <c r="C78" s="53" t="str">
        <f>IF($B78="","",VLOOKUP($B78,'Class. Personale'!$B:$I,2,))</f>
        <v>ABDELAAL</v>
      </c>
      <c r="D78" s="53" t="str">
        <f>IF($B78="","",VLOOKUP($B78,'Class. Personale'!$B:$I,3,))</f>
        <v>OMAR YASSER MOHAMED ELSAYED</v>
      </c>
      <c r="E78" s="53" t="str">
        <f t="shared" si="25"/>
        <v>ABDELAALOMAR YASSER MOHAMED ELSAYED</v>
      </c>
      <c r="F78" s="56" t="str">
        <f>IF($B78="","",VLOOKUP($B78,'Class. Personale'!$B:$I,5,))</f>
        <v>RMA</v>
      </c>
      <c r="G78" s="56" t="str">
        <f>IF($B78="","",VLOOKUP($B78,'Class. Personale'!$B:$I,6,))</f>
        <v>VV</v>
      </c>
      <c r="H78" s="56" t="str">
        <f>IF($B78="","",VLOOKUP($B78,'Class. Personale'!$B:$I,7,))</f>
        <v>IV</v>
      </c>
      <c r="I78" s="34">
        <v>12.9</v>
      </c>
      <c r="K78" s="32">
        <v>925</v>
      </c>
    </row>
    <row r="79" spans="1:11" x14ac:dyDescent="0.15">
      <c r="A79" s="47">
        <v>77</v>
      </c>
      <c r="B79" s="32">
        <v>2027</v>
      </c>
      <c r="C79" s="53" t="str">
        <f>IF($B79="","",VLOOKUP($B79,'Class. Personale'!$B:$I,2,))</f>
        <v>CHIERICO</v>
      </c>
      <c r="D79" s="53" t="str">
        <f>IF($B79="","",VLOOKUP($B79,'Class. Personale'!$B:$I,3,))</f>
        <v>ACHILLE</v>
      </c>
      <c r="E79" s="53" t="str">
        <f t="shared" si="25"/>
        <v>CHIERICOACHILLE</v>
      </c>
      <c r="F79" s="56" t="str">
        <f>IF($B79="","",VLOOKUP($B79,'Class. Personale'!$B:$I,5,))</f>
        <v>DON</v>
      </c>
      <c r="G79" s="56" t="str">
        <f>IF($B79="","",VLOOKUP($B79,'Class. Personale'!$B:$I,6,))</f>
        <v>VV</v>
      </c>
      <c r="H79" s="56" t="str">
        <f>IF($B79="","",VLOOKUP($B79,'Class. Personale'!$B:$I,7,))</f>
        <v>IV</v>
      </c>
      <c r="I79" s="34">
        <v>12.9</v>
      </c>
      <c r="K79" s="32">
        <v>924</v>
      </c>
    </row>
    <row r="80" spans="1:11" x14ac:dyDescent="0.15">
      <c r="A80" s="47">
        <v>78</v>
      </c>
      <c r="B80" s="32">
        <v>2072</v>
      </c>
      <c r="C80" s="53" t="str">
        <f>IF($B80="","",VLOOKUP($B80,'Class. Personale'!$B:$I,2,))</f>
        <v>PRIOLA</v>
      </c>
      <c r="D80" s="53" t="str">
        <f>IF($B80="","",VLOOKUP($B80,'Class. Personale'!$B:$I,3,))</f>
        <v>FRANCESCO</v>
      </c>
      <c r="E80" s="53" t="str">
        <f t="shared" si="25"/>
        <v>PRIOLAFRANCESCO</v>
      </c>
      <c r="F80" s="56" t="str">
        <f>IF($B80="","",VLOOKUP($B80,'Class. Personale'!$B:$I,5,))</f>
        <v>SAN</v>
      </c>
      <c r="G80" s="56" t="str">
        <f>IF($B80="","",VLOOKUP($B80,'Class. Personale'!$B:$I,6,))</f>
        <v>SAN</v>
      </c>
      <c r="H80" s="56" t="str">
        <f>IF($B80="","",VLOOKUP($B80,'Class. Personale'!$B:$I,7,))</f>
        <v>IV</v>
      </c>
      <c r="I80" s="34">
        <v>12.6</v>
      </c>
      <c r="K80" s="32">
        <v>923</v>
      </c>
    </row>
    <row r="81" spans="1:11" x14ac:dyDescent="0.15">
      <c r="A81" s="47">
        <v>79</v>
      </c>
      <c r="C81" s="53" t="s">
        <v>79</v>
      </c>
      <c r="D81" s="53" t="s">
        <v>698</v>
      </c>
      <c r="E81" s="53" t="str">
        <f t="shared" si="25"/>
        <v>AHMEDYASSIEM</v>
      </c>
      <c r="F81" s="56" t="s">
        <v>60</v>
      </c>
      <c r="G81" s="56" t="s">
        <v>58</v>
      </c>
      <c r="H81" s="56" t="s">
        <v>181</v>
      </c>
      <c r="I81" s="34">
        <v>12.6</v>
      </c>
      <c r="K81" s="32">
        <v>922</v>
      </c>
    </row>
    <row r="82" spans="1:11" x14ac:dyDescent="0.15">
      <c r="A82" s="47">
        <v>80</v>
      </c>
      <c r="B82" s="32">
        <v>2054</v>
      </c>
      <c r="C82" s="53" t="str">
        <f>IF($B82="","",VLOOKUP($B82,'Class. Personale'!$B:$I,2,))</f>
        <v>IBRAHIM</v>
      </c>
      <c r="D82" s="53" t="str">
        <f>IF($B82="","",VLOOKUP($B82,'Class. Personale'!$B:$I,3,))</f>
        <v>ABDELRAHMAN ELSAYED IBRAHIM ABDELMAKSOUD</v>
      </c>
      <c r="E82" s="53" t="str">
        <f t="shared" si="25"/>
        <v>IBRAHIMABDELRAHMAN ELSAYED IBRAHIM ABDELMAKSOUD</v>
      </c>
      <c r="F82" s="56" t="str">
        <f>IF($B82="","",VLOOKUP($B82,'Class. Personale'!$B:$I,5,))</f>
        <v>RMA</v>
      </c>
      <c r="G82" s="56" t="str">
        <f>IF($B82="","",VLOOKUP($B82,'Class. Personale'!$B:$I,6,))</f>
        <v>VV</v>
      </c>
      <c r="H82" s="56" t="str">
        <f>IF($B82="","",VLOOKUP($B82,'Class. Personale'!$B:$I,7,))</f>
        <v>IV</v>
      </c>
      <c r="I82" s="34">
        <v>12.4</v>
      </c>
      <c r="K82" s="32">
        <v>921</v>
      </c>
    </row>
    <row r="83" spans="1:11" x14ac:dyDescent="0.15">
      <c r="A83" s="47">
        <v>81</v>
      </c>
      <c r="B83" s="32">
        <v>2071</v>
      </c>
      <c r="C83" s="53" t="str">
        <f>IF($B83="","",VLOOKUP($B83,'Class. Personale'!$B:$I,2,))</f>
        <v>ROSSI</v>
      </c>
      <c r="D83" s="53" t="str">
        <f>IF($B83="","",VLOOKUP($B83,'Class. Personale'!$B:$I,3,))</f>
        <v>FABIO</v>
      </c>
      <c r="E83" s="53" t="str">
        <f t="shared" si="25"/>
        <v>ROSSIFABIO</v>
      </c>
      <c r="F83" s="56" t="str">
        <f>IF($B83="","",VLOOKUP($B83,'Class. Personale'!$B:$I,5,))</f>
        <v>RIC</v>
      </c>
      <c r="G83" s="56" t="str">
        <f>IF($B83="","",VLOOKUP($B83,'Class. Personale'!$B:$I,6,))</f>
        <v>VF</v>
      </c>
      <c r="H83" s="56" t="str">
        <f>IF($B83="","",VLOOKUP($B83,'Class. Personale'!$B:$I,7,))</f>
        <v>IV</v>
      </c>
      <c r="I83" s="34">
        <v>12.4</v>
      </c>
      <c r="K83" s="32">
        <v>920</v>
      </c>
    </row>
    <row r="84" spans="1:11" x14ac:dyDescent="0.15">
      <c r="A84" s="47">
        <v>82</v>
      </c>
      <c r="B84" s="32">
        <v>2002</v>
      </c>
      <c r="C84" s="53" t="str">
        <f>IF($B84="","",VLOOKUP($B84,'Class. Personale'!$B:$I,2,))</f>
        <v>CONTRERAS  VILLA</v>
      </c>
      <c r="D84" s="53" t="str">
        <f>IF($B84="","",VLOOKUP($B84,'Class. Personale'!$B:$I,3,))</f>
        <v>MAYLOTH</v>
      </c>
      <c r="E84" s="53" t="str">
        <f t="shared" si="25"/>
        <v>CONTRERAS  VILLAMAYLOTH</v>
      </c>
      <c r="F84" s="56" t="str">
        <f>IF($B84="","",VLOOKUP($B84,'Class. Personale'!$B:$I,5,))</f>
        <v>DEA</v>
      </c>
      <c r="G84" s="56" t="str">
        <f>IF($B84="","",VLOOKUP($B84,'Class. Personale'!$B:$I,6,))</f>
        <v>LIB</v>
      </c>
      <c r="H84" s="56" t="str">
        <f>IF($B84="","",VLOOKUP($B84,'Class. Personale'!$B:$I,7,))</f>
        <v>IV</v>
      </c>
      <c r="I84" s="34">
        <v>12.2</v>
      </c>
      <c r="K84" s="32">
        <v>919</v>
      </c>
    </row>
    <row r="85" spans="1:11" x14ac:dyDescent="0.15">
      <c r="A85" s="47">
        <v>83</v>
      </c>
      <c r="B85" s="32">
        <v>2050</v>
      </c>
      <c r="C85" s="53" t="str">
        <f>IF($B85="","",VLOOKUP($B85,'Class. Personale'!$B:$I,2,))</f>
        <v>PALMIERI</v>
      </c>
      <c r="D85" s="53" t="str">
        <f>IF($B85="","",VLOOKUP($B85,'Class. Personale'!$B:$I,3,))</f>
        <v>LUCA MARIA</v>
      </c>
      <c r="E85" s="53" t="str">
        <f t="shared" si="25"/>
        <v>PALMIERILUCA MARIA</v>
      </c>
      <c r="F85" s="56" t="str">
        <f>IF($B85="","",VLOOKUP($B85,'Class. Personale'!$B:$I,5,))</f>
        <v>RMA</v>
      </c>
      <c r="G85" s="56" t="str">
        <f>IF($B85="","",VLOOKUP($B85,'Class. Personale'!$B:$I,6,))</f>
        <v>VV</v>
      </c>
      <c r="H85" s="56" t="str">
        <f>IF($B85="","",VLOOKUP($B85,'Class. Personale'!$B:$I,7,))</f>
        <v>IV</v>
      </c>
      <c r="I85" s="34">
        <v>12</v>
      </c>
      <c r="K85" s="32">
        <v>918</v>
      </c>
    </row>
    <row r="86" spans="1:11" x14ac:dyDescent="0.15">
      <c r="A86" s="47">
        <v>84</v>
      </c>
      <c r="B86" s="32">
        <v>2070</v>
      </c>
      <c r="C86" s="53" t="str">
        <f>IF($B86="","",VLOOKUP($B86,'Class. Personale'!$B:$I,2,))</f>
        <v>LUCCHESE</v>
      </c>
      <c r="D86" s="53" t="str">
        <f>IF($B86="","",VLOOKUP($B86,'Class. Personale'!$B:$I,3,))</f>
        <v>PIETRO</v>
      </c>
      <c r="E86" s="53" t="str">
        <f t="shared" si="25"/>
        <v>LUCCHESEPIETRO</v>
      </c>
      <c r="F86" s="56" t="str">
        <f>IF($B86="","",VLOOKUP($B86,'Class. Personale'!$B:$I,5,))</f>
        <v>RIC</v>
      </c>
      <c r="G86" s="56" t="str">
        <f>IF($B86="","",VLOOKUP($B86,'Class. Personale'!$B:$I,6,))</f>
        <v>VF</v>
      </c>
      <c r="H86" s="56" t="str">
        <f>IF($B86="","",VLOOKUP($B86,'Class. Personale'!$B:$I,7,))</f>
        <v>IV</v>
      </c>
      <c r="I86" s="34">
        <v>12</v>
      </c>
      <c r="K86" s="32">
        <v>917</v>
      </c>
    </row>
    <row r="87" spans="1:11" x14ac:dyDescent="0.15">
      <c r="A87" s="47">
        <v>85</v>
      </c>
      <c r="B87" s="32">
        <v>2062</v>
      </c>
      <c r="C87" s="53" t="str">
        <f>IF($B87="","",VLOOKUP($B87,'Class. Personale'!$B:$I,2,))</f>
        <v>IONITA</v>
      </c>
      <c r="D87" s="53" t="str">
        <f>IF($B87="","",VLOOKUP($B87,'Class. Personale'!$B:$I,3,))</f>
        <v>DAVID ANDREI</v>
      </c>
      <c r="E87" s="53" t="str">
        <f t="shared" si="25"/>
        <v>IONITADAVID ANDREI</v>
      </c>
      <c r="F87" s="56" t="str">
        <f>IF($B87="","",VLOOKUP($B87,'Class. Personale'!$B:$I,5,))</f>
        <v>RIC</v>
      </c>
      <c r="G87" s="56" t="str">
        <f>IF($B87="","",VLOOKUP($B87,'Class. Personale'!$B:$I,6,))</f>
        <v>VF</v>
      </c>
      <c r="H87" s="56" t="str">
        <f>IF($B87="","",VLOOKUP($B87,'Class. Personale'!$B:$I,7,))</f>
        <v>IV</v>
      </c>
      <c r="I87" s="34">
        <v>11.9</v>
      </c>
      <c r="K87" s="32">
        <v>916</v>
      </c>
    </row>
    <row r="88" spans="1:11" x14ac:dyDescent="0.15">
      <c r="A88" s="47">
        <v>86</v>
      </c>
      <c r="B88" s="32">
        <v>2141</v>
      </c>
      <c r="C88" s="53" t="str">
        <f>IF($B88="","",VLOOKUP($B88,'Class. Personale'!$B:$I,2,))</f>
        <v>ATIENZA</v>
      </c>
      <c r="D88" s="53" t="str">
        <f>IF($B88="","",VLOOKUP($B88,'Class. Personale'!$B:$I,3,))</f>
        <v>ALVINSE</v>
      </c>
      <c r="E88" s="53" t="str">
        <f t="shared" si="25"/>
        <v>ATIENZAALVINSE</v>
      </c>
      <c r="F88" s="56" t="str">
        <f>IF($B88="","",VLOOKUP($B88,'Class. Personale'!$B:$I,5,))</f>
        <v>RMA</v>
      </c>
      <c r="G88" s="56" t="str">
        <f>IF($B88="","",VLOOKUP($B88,'Class. Personale'!$B:$I,6,))</f>
        <v>VV</v>
      </c>
      <c r="H88" s="56" t="str">
        <f>IF($B88="","",VLOOKUP($B88,'Class. Personale'!$B:$I,7,))</f>
        <v>IV</v>
      </c>
      <c r="I88" s="34">
        <v>11.8</v>
      </c>
      <c r="K88" s="32">
        <v>915</v>
      </c>
    </row>
    <row r="89" spans="1:11" x14ac:dyDescent="0.15">
      <c r="A89" s="47">
        <v>87</v>
      </c>
      <c r="B89" s="32">
        <v>2069</v>
      </c>
      <c r="C89" s="53" t="str">
        <f>IF($B89="","",VLOOKUP($B89,'Class. Personale'!$B:$I,2,))</f>
        <v>LORO</v>
      </c>
      <c r="D89" s="53" t="str">
        <f>IF($B89="","",VLOOKUP($B89,'Class. Personale'!$B:$I,3,))</f>
        <v>ALESSIO</v>
      </c>
      <c r="E89" s="53" t="str">
        <f t="shared" si="25"/>
        <v>LOROALESSIO</v>
      </c>
      <c r="F89" s="56" t="str">
        <f>IF($B89="","",VLOOKUP($B89,'Class. Personale'!$B:$I,5,))</f>
        <v>RIC</v>
      </c>
      <c r="G89" s="56" t="str">
        <f>IF($B89="","",VLOOKUP($B89,'Class. Personale'!$B:$I,6,))</f>
        <v>VF</v>
      </c>
      <c r="H89" s="56" t="str">
        <f>IF($B89="","",VLOOKUP($B89,'Class. Personale'!$B:$I,7,))</f>
        <v>IV</v>
      </c>
      <c r="I89" s="34">
        <v>11</v>
      </c>
      <c r="K89" s="32">
        <v>914</v>
      </c>
    </row>
    <row r="90" spans="1:11" x14ac:dyDescent="0.15">
      <c r="A90" s="47">
        <v>88</v>
      </c>
      <c r="B90" s="32">
        <v>2039</v>
      </c>
      <c r="C90" s="53" t="str">
        <f>IF($B90="","",VLOOKUP($B90,'Class. Personale'!$B:$I,2,))</f>
        <v>MORETA VALDEZ</v>
      </c>
      <c r="D90" s="53" t="str">
        <f>IF($B90="","",VLOOKUP($B90,'Class. Personale'!$B:$I,3,))</f>
        <v>SEBASTIAN</v>
      </c>
      <c r="E90" s="53" t="str">
        <f t="shared" si="25"/>
        <v>MORETA VALDEZSEBASTIAN</v>
      </c>
      <c r="F90" s="56" t="str">
        <f>IF($B90="","",VLOOKUP($B90,'Class. Personale'!$B:$I,5,))</f>
        <v>MAR</v>
      </c>
      <c r="G90" s="56" t="str">
        <f>IF($B90="","",VLOOKUP($B90,'Class. Personale'!$B:$I,6,))</f>
        <v>VV</v>
      </c>
      <c r="H90" s="56" t="str">
        <f>IF($B90="","",VLOOKUP($B90,'Class. Personale'!$B:$I,7,))</f>
        <v>IV</v>
      </c>
      <c r="I90" s="34">
        <v>8.6</v>
      </c>
      <c r="K90" s="32">
        <v>913</v>
      </c>
    </row>
    <row r="91" spans="1:11" x14ac:dyDescent="0.15">
      <c r="A91" s="47">
        <v>89</v>
      </c>
      <c r="B91" s="32">
        <v>2063</v>
      </c>
      <c r="C91" s="53" t="str">
        <f>IF($B91="","",VLOOKUP($B91,'Class. Personale'!$B:$I,2,))</f>
        <v>LATTANZIO</v>
      </c>
      <c r="D91" s="53" t="str">
        <f>IF($B91="","",VLOOKUP($B91,'Class. Personale'!$B:$I,3,))</f>
        <v>MATTIA</v>
      </c>
      <c r="E91" s="53" t="str">
        <f t="shared" si="25"/>
        <v>LATTANZIOMATTIA</v>
      </c>
      <c r="F91" s="56" t="str">
        <f>IF($B91="","",VLOOKUP($B91,'Class. Personale'!$B:$I,5,))</f>
        <v>RIC</v>
      </c>
      <c r="G91" s="56" t="str">
        <f>IF($B91="","",VLOOKUP($B91,'Class. Personale'!$B:$I,6,))</f>
        <v>VF</v>
      </c>
      <c r="H91" s="56" t="str">
        <f>IF($B91="","",VLOOKUP($B91,'Class. Personale'!$B:$I,7,))</f>
        <v>IV</v>
      </c>
      <c r="I91" s="34">
        <v>8.1</v>
      </c>
      <c r="K91" s="32">
        <v>912</v>
      </c>
    </row>
    <row r="92" spans="1:11" x14ac:dyDescent="0.15">
      <c r="A92" s="47">
        <v>90</v>
      </c>
      <c r="B92" s="32">
        <v>2024</v>
      </c>
      <c r="C92" s="53" t="str">
        <f>IF($B92="","",VLOOKUP($B92,'Class. Personale'!$B:$I,2,))</f>
        <v>SQUILLACIOTI</v>
      </c>
      <c r="D92" s="53" t="str">
        <f>IF($B92="","",VLOOKUP($B92,'Class. Personale'!$B:$I,3,))</f>
        <v>GIUSEPPE</v>
      </c>
      <c r="E92" s="53" t="str">
        <f t="shared" si="25"/>
        <v>SQUILLACIOTIGIUSEPPE</v>
      </c>
      <c r="F92" s="56" t="str">
        <f>IF($B92="","",VLOOKUP($B92,'Class. Personale'!$B:$I,5,))</f>
        <v>TRO</v>
      </c>
      <c r="G92" s="56" t="str">
        <f>IF($B92="","",VLOOKUP($B92,'Class. Personale'!$B:$I,6,))</f>
        <v>ICG</v>
      </c>
      <c r="H92" s="56" t="str">
        <f>IF($B92="","",VLOOKUP($B92,'Class. Personale'!$B:$I,7,))</f>
        <v>IV</v>
      </c>
      <c r="I92" s="34">
        <v>4</v>
      </c>
      <c r="K92" s="32">
        <v>911</v>
      </c>
    </row>
    <row r="93" spans="1:11" x14ac:dyDescent="0.15">
      <c r="A93" s="47">
        <v>91</v>
      </c>
      <c r="C93" s="53" t="str">
        <f>IF($B93="","",VLOOKUP($B93,'Class. Personale'!$B:$I,2,))</f>
        <v/>
      </c>
      <c r="D93" s="53" t="str">
        <f>IF($B93="","",VLOOKUP($B93,'Class. Personale'!$B:$I,3,))</f>
        <v/>
      </c>
      <c r="E93" s="53" t="str">
        <f t="shared" si="25"/>
        <v/>
      </c>
      <c r="F93" s="56" t="str">
        <f>IF($B93="","",VLOOKUP($B93,'Class. Personale'!$B:$I,5,))</f>
        <v/>
      </c>
      <c r="G93" s="56" t="str">
        <f>IF($B93="","",VLOOKUP($B93,'Class. Personale'!$B:$I,6,))</f>
        <v/>
      </c>
      <c r="H93" s="56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53" t="str">
        <f>IF($B94="","",VLOOKUP($B94,'Class. Personale'!$B:$I,2,))</f>
        <v/>
      </c>
      <c r="D94" s="53" t="str">
        <f>IF($B94="","",VLOOKUP($B94,'Class. Personale'!$B:$I,3,))</f>
        <v/>
      </c>
      <c r="E94" s="53" t="str">
        <f t="shared" ref="E94:E130" si="26">CONCATENATE(C94,D94)</f>
        <v/>
      </c>
      <c r="F94" s="56" t="str">
        <f>IF($B94="","",VLOOKUP($B94,'Class. Personale'!$B:$I,5,))</f>
        <v/>
      </c>
      <c r="G94" s="56" t="str">
        <f>IF($B94="","",VLOOKUP($B94,'Class. Personale'!$B:$I,6,))</f>
        <v/>
      </c>
      <c r="H94" s="56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53" t="str">
        <f>IF($B95="","",VLOOKUP($B95,'Class. Personale'!$B:$I,2,))</f>
        <v/>
      </c>
      <c r="D95" s="53" t="str">
        <f>IF($B95="","",VLOOKUP($B95,'Class. Personale'!$B:$I,3,))</f>
        <v/>
      </c>
      <c r="E95" s="53" t="str">
        <f t="shared" si="26"/>
        <v/>
      </c>
      <c r="F95" s="56" t="str">
        <f>IF($B95="","",VLOOKUP($B95,'Class. Personale'!$B:$I,5,))</f>
        <v/>
      </c>
      <c r="G95" s="56" t="str">
        <f>IF($B95="","",VLOOKUP($B95,'Class. Personale'!$B:$I,6,))</f>
        <v/>
      </c>
      <c r="H95" s="56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53" t="str">
        <f>IF($B96="","",VLOOKUP($B96,'Class. Personale'!$B:$I,2,))</f>
        <v/>
      </c>
      <c r="D96" s="53" t="str">
        <f>IF($B96="","",VLOOKUP($B96,'Class. Personale'!$B:$I,3,))</f>
        <v/>
      </c>
      <c r="E96" s="53" t="str">
        <f t="shared" si="26"/>
        <v/>
      </c>
      <c r="F96" s="56" t="str">
        <f>IF($B96="","",VLOOKUP($B96,'Class. Personale'!$B:$I,5,))</f>
        <v/>
      </c>
      <c r="G96" s="56" t="str">
        <f>IF($B96="","",VLOOKUP($B96,'Class. Personale'!$B:$I,6,))</f>
        <v/>
      </c>
      <c r="H96" s="56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53" t="str">
        <f>IF($B97="","",VLOOKUP($B97,'Class. Personale'!$B:$I,2,))</f>
        <v/>
      </c>
      <c r="D97" s="53" t="str">
        <f>IF($B97="","",VLOOKUP($B97,'Class. Personale'!$B:$I,3,))</f>
        <v/>
      </c>
      <c r="E97" s="53" t="str">
        <f t="shared" si="26"/>
        <v/>
      </c>
      <c r="F97" s="56" t="str">
        <f>IF($B97="","",VLOOKUP($B97,'Class. Personale'!$B:$I,5,))</f>
        <v/>
      </c>
      <c r="G97" s="56" t="str">
        <f>IF($B97="","",VLOOKUP($B97,'Class. Personale'!$B:$I,6,))</f>
        <v/>
      </c>
      <c r="H97" s="56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53" t="str">
        <f>IF($B98="","",VLOOKUP($B98,'Class. Personale'!$B:$I,2,))</f>
        <v/>
      </c>
      <c r="D98" s="53" t="str">
        <f>IF($B98="","",VLOOKUP($B98,'Class. Personale'!$B:$I,3,))</f>
        <v/>
      </c>
      <c r="E98" s="53" t="str">
        <f t="shared" si="26"/>
        <v/>
      </c>
      <c r="F98" s="56" t="str">
        <f>IF($B98="","",VLOOKUP($B98,'Class. Personale'!$B:$I,5,))</f>
        <v/>
      </c>
      <c r="G98" s="56" t="str">
        <f>IF($B98="","",VLOOKUP($B98,'Class. Personale'!$B:$I,6,))</f>
        <v/>
      </c>
      <c r="H98" s="56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53" t="str">
        <f>IF($B99="","",VLOOKUP($B99,'Class. Personale'!$B:$I,2,))</f>
        <v/>
      </c>
      <c r="D99" s="53" t="str">
        <f>IF($B99="","",VLOOKUP($B99,'Class. Personale'!$B:$I,3,))</f>
        <v/>
      </c>
      <c r="E99" s="53" t="str">
        <f t="shared" si="26"/>
        <v/>
      </c>
      <c r="F99" s="56" t="str">
        <f>IF($B99="","",VLOOKUP($B99,'Class. Personale'!$B:$I,5,))</f>
        <v/>
      </c>
      <c r="G99" s="56" t="str">
        <f>IF($B99="","",VLOOKUP($B99,'Class. Personale'!$B:$I,6,))</f>
        <v/>
      </c>
      <c r="H99" s="56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53" t="str">
        <f>IF($B100="","",VLOOKUP($B100,'Class. Personale'!$B:$I,2,))</f>
        <v/>
      </c>
      <c r="D100" s="53" t="str">
        <f>IF($B100="","",VLOOKUP($B100,'Class. Personale'!$B:$I,3,))</f>
        <v/>
      </c>
      <c r="E100" s="53" t="str">
        <f t="shared" si="26"/>
        <v/>
      </c>
      <c r="F100" s="56" t="str">
        <f>IF($B100="","",VLOOKUP($B100,'Class. Personale'!$B:$I,5,))</f>
        <v/>
      </c>
      <c r="G100" s="56" t="str">
        <f>IF($B100="","",VLOOKUP($B100,'Class. Personale'!$B:$I,6,))</f>
        <v/>
      </c>
      <c r="H100" s="56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53" t="str">
        <f>IF($B101="","",VLOOKUP($B101,'Class. Personale'!$B:$I,2,))</f>
        <v/>
      </c>
      <c r="D101" s="53" t="str">
        <f>IF($B101="","",VLOOKUP($B101,'Class. Personale'!$B:$I,3,))</f>
        <v/>
      </c>
      <c r="E101" s="53" t="str">
        <f t="shared" si="26"/>
        <v/>
      </c>
      <c r="F101" s="56" t="str">
        <f>IF($B101="","",VLOOKUP($B101,'Class. Personale'!$B:$I,5,))</f>
        <v/>
      </c>
      <c r="G101" s="56" t="str">
        <f>IF($B101="","",VLOOKUP($B101,'Class. Personale'!$B:$I,6,))</f>
        <v/>
      </c>
      <c r="H101" s="56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53" t="str">
        <f>IF($B102="","",VLOOKUP($B102,'Class. Personale'!$B:$I,2,))</f>
        <v/>
      </c>
      <c r="D102" s="53" t="str">
        <f>IF($B102="","",VLOOKUP($B102,'Class. Personale'!$B:$I,3,))</f>
        <v/>
      </c>
      <c r="E102" s="53" t="str">
        <f t="shared" si="26"/>
        <v/>
      </c>
      <c r="F102" s="56" t="str">
        <f>IF($B102="","",VLOOKUP($B102,'Class. Personale'!$B:$I,5,))</f>
        <v/>
      </c>
      <c r="G102" s="56" t="str">
        <f>IF($B102="","",VLOOKUP($B102,'Class. Personale'!$B:$I,6,))</f>
        <v/>
      </c>
      <c r="H102" s="56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53" t="str">
        <f>IF($B103="","",VLOOKUP($B103,'Class. Personale'!$B:$I,2,))</f>
        <v/>
      </c>
      <c r="D103" s="53" t="str">
        <f>IF($B103="","",VLOOKUP($B103,'Class. Personale'!$B:$I,3,))</f>
        <v/>
      </c>
      <c r="E103" s="53" t="str">
        <f t="shared" si="26"/>
        <v/>
      </c>
      <c r="F103" s="56" t="str">
        <f>IF($B103="","",VLOOKUP($B103,'Class. Personale'!$B:$I,5,))</f>
        <v/>
      </c>
      <c r="G103" s="56" t="str">
        <f>IF($B103="","",VLOOKUP($B103,'Class. Personale'!$B:$I,6,))</f>
        <v/>
      </c>
      <c r="H103" s="56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53" t="str">
        <f>IF($B104="","",VLOOKUP($B104,'Class. Personale'!$B:$I,2,))</f>
        <v/>
      </c>
      <c r="D104" s="53" t="str">
        <f>IF($B104="","",VLOOKUP($B104,'Class. Personale'!$B:$I,3,))</f>
        <v/>
      </c>
      <c r="E104" s="53" t="str">
        <f t="shared" si="26"/>
        <v/>
      </c>
      <c r="F104" s="56" t="str">
        <f>IF($B104="","",VLOOKUP($B104,'Class. Personale'!$B:$I,5,))</f>
        <v/>
      </c>
      <c r="G104" s="56" t="str">
        <f>IF($B104="","",VLOOKUP($B104,'Class. Personale'!$B:$I,6,))</f>
        <v/>
      </c>
      <c r="H104" s="56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53" t="str">
        <f>IF($B105="","",VLOOKUP($B105,'Class. Personale'!$B:$I,2,))</f>
        <v/>
      </c>
      <c r="D105" s="53" t="str">
        <f>IF($B105="","",VLOOKUP($B105,'Class. Personale'!$B:$I,3,))</f>
        <v/>
      </c>
      <c r="E105" s="53" t="str">
        <f t="shared" si="26"/>
        <v/>
      </c>
      <c r="F105" s="56" t="str">
        <f>IF($B105="","",VLOOKUP($B105,'Class. Personale'!$B:$I,5,))</f>
        <v/>
      </c>
      <c r="G105" s="56" t="str">
        <f>IF($B105="","",VLOOKUP($B105,'Class. Personale'!$B:$I,6,))</f>
        <v/>
      </c>
      <c r="H105" s="56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53" t="str">
        <f>IF($B106="","",VLOOKUP($B106,'Class. Personale'!$B:$I,2,))</f>
        <v/>
      </c>
      <c r="D106" s="53" t="str">
        <f>IF($B106="","",VLOOKUP($B106,'Class. Personale'!$B:$I,3,))</f>
        <v/>
      </c>
      <c r="E106" s="53" t="str">
        <f t="shared" si="26"/>
        <v/>
      </c>
      <c r="F106" s="56" t="str">
        <f>IF($B106="","",VLOOKUP($B106,'Class. Personale'!$B:$I,5,))</f>
        <v/>
      </c>
      <c r="G106" s="56" t="str">
        <f>IF($B106="","",VLOOKUP($B106,'Class. Personale'!$B:$I,6,))</f>
        <v/>
      </c>
      <c r="H106" s="56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53" t="str">
        <f>IF($B107="","",VLOOKUP($B107,'Class. Personale'!$B:$I,2,))</f>
        <v/>
      </c>
      <c r="D107" s="53" t="str">
        <f>IF($B107="","",VLOOKUP($B107,'Class. Personale'!$B:$I,3,))</f>
        <v/>
      </c>
      <c r="E107" s="53" t="str">
        <f t="shared" si="26"/>
        <v/>
      </c>
      <c r="F107" s="56" t="str">
        <f>IF($B107="","",VLOOKUP($B107,'Class. Personale'!$B:$I,5,))</f>
        <v/>
      </c>
      <c r="G107" s="56" t="str">
        <f>IF($B107="","",VLOOKUP($B107,'Class. Personale'!$B:$I,6,))</f>
        <v/>
      </c>
      <c r="H107" s="56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53" t="str">
        <f>IF($B108="","",VLOOKUP($B108,'Class. Personale'!$B:$I,2,))</f>
        <v/>
      </c>
      <c r="D108" s="53" t="str">
        <f>IF($B108="","",VLOOKUP($B108,'Class. Personale'!$B:$I,3,))</f>
        <v/>
      </c>
      <c r="E108" s="53" t="str">
        <f t="shared" si="26"/>
        <v/>
      </c>
      <c r="F108" s="56" t="str">
        <f>IF($B108="","",VLOOKUP($B108,'Class. Personale'!$B:$I,5,))</f>
        <v/>
      </c>
      <c r="G108" s="56" t="str">
        <f>IF($B108="","",VLOOKUP($B108,'Class. Personale'!$B:$I,6,))</f>
        <v/>
      </c>
      <c r="H108" s="56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53" t="str">
        <f>IF($B109="","",VLOOKUP($B109,'Class. Personale'!$B:$I,2,))</f>
        <v/>
      </c>
      <c r="D109" s="53" t="str">
        <f>IF($B109="","",VLOOKUP($B109,'Class. Personale'!$B:$I,3,))</f>
        <v/>
      </c>
      <c r="E109" s="53" t="str">
        <f t="shared" si="26"/>
        <v/>
      </c>
      <c r="F109" s="56" t="str">
        <f>IF($B109="","",VLOOKUP($B109,'Class. Personale'!$B:$I,5,))</f>
        <v/>
      </c>
      <c r="G109" s="56" t="str">
        <f>IF($B109="","",VLOOKUP($B109,'Class. Personale'!$B:$I,6,))</f>
        <v/>
      </c>
      <c r="H109" s="56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53" t="str">
        <f>IF($B110="","",VLOOKUP($B110,'Class. Personale'!$B:$I,2,))</f>
        <v/>
      </c>
      <c r="D110" s="53" t="str">
        <f>IF($B110="","",VLOOKUP($B110,'Class. Personale'!$B:$I,3,))</f>
        <v/>
      </c>
      <c r="E110" s="53" t="str">
        <f t="shared" si="26"/>
        <v/>
      </c>
      <c r="F110" s="56" t="str">
        <f>IF($B110="","",VLOOKUP($B110,'Class. Personale'!$B:$I,5,))</f>
        <v/>
      </c>
      <c r="G110" s="56" t="str">
        <f>IF($B110="","",VLOOKUP($B110,'Class. Personale'!$B:$I,6,))</f>
        <v/>
      </c>
      <c r="H110" s="56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53" t="str">
        <f>IF($B111="","",VLOOKUP($B111,'Class. Personale'!$B:$I,2,))</f>
        <v/>
      </c>
      <c r="D111" s="53" t="str">
        <f>IF($B111="","",VLOOKUP($B111,'Class. Personale'!$B:$I,3,))</f>
        <v/>
      </c>
      <c r="E111" s="53" t="str">
        <f t="shared" si="26"/>
        <v/>
      </c>
      <c r="F111" s="56" t="str">
        <f>IF($B111="","",VLOOKUP($B111,'Class. Personale'!$B:$I,5,))</f>
        <v/>
      </c>
      <c r="G111" s="56" t="str">
        <f>IF($B111="","",VLOOKUP($B111,'Class. Personale'!$B:$I,6,))</f>
        <v/>
      </c>
      <c r="H111" s="56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53" t="str">
        <f>IF($B112="","",VLOOKUP($B112,'Class. Personale'!$B:$I,2,))</f>
        <v/>
      </c>
      <c r="D112" s="53" t="str">
        <f>IF($B112="","",VLOOKUP($B112,'Class. Personale'!$B:$I,3,))</f>
        <v/>
      </c>
      <c r="E112" s="53" t="str">
        <f t="shared" si="26"/>
        <v/>
      </c>
      <c r="F112" s="56" t="str">
        <f>IF($B112="","",VLOOKUP($B112,'Class. Personale'!$B:$I,5,))</f>
        <v/>
      </c>
      <c r="G112" s="56" t="str">
        <f>IF($B112="","",VLOOKUP($B112,'Class. Personale'!$B:$I,6,))</f>
        <v/>
      </c>
      <c r="H112" s="56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53" t="str">
        <f>IF($B113="","",VLOOKUP($B113,'Class. Personale'!$B:$I,2,))</f>
        <v/>
      </c>
      <c r="D113" s="53" t="str">
        <f>IF($B113="","",VLOOKUP($B113,'Class. Personale'!$B:$I,3,))</f>
        <v/>
      </c>
      <c r="E113" s="53" t="str">
        <f t="shared" si="26"/>
        <v/>
      </c>
      <c r="F113" s="56" t="str">
        <f>IF($B113="","",VLOOKUP($B113,'Class. Personale'!$B:$I,5,))</f>
        <v/>
      </c>
      <c r="G113" s="56" t="str">
        <f>IF($B113="","",VLOOKUP($B113,'Class. Personale'!$B:$I,6,))</f>
        <v/>
      </c>
      <c r="H113" s="56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53" t="str">
        <f>IF($B114="","",VLOOKUP($B114,'Class. Personale'!$B:$I,2,))</f>
        <v/>
      </c>
      <c r="D114" s="53" t="str">
        <f>IF($B114="","",VLOOKUP($B114,'Class. Personale'!$B:$I,3,))</f>
        <v/>
      </c>
      <c r="E114" s="53" t="str">
        <f t="shared" si="26"/>
        <v/>
      </c>
      <c r="F114" s="56" t="str">
        <f>IF($B114="","",VLOOKUP($B114,'Class. Personale'!$B:$I,5,))</f>
        <v/>
      </c>
      <c r="G114" s="56" t="str">
        <f>IF($B114="","",VLOOKUP($B114,'Class. Personale'!$B:$I,6,))</f>
        <v/>
      </c>
      <c r="H114" s="56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53" t="str">
        <f>IF($B115="","",VLOOKUP($B115,'Class. Personale'!$B:$I,2,))</f>
        <v/>
      </c>
      <c r="D115" s="53" t="str">
        <f>IF($B115="","",VLOOKUP($B115,'Class. Personale'!$B:$I,3,))</f>
        <v/>
      </c>
      <c r="E115" s="53" t="str">
        <f t="shared" si="26"/>
        <v/>
      </c>
      <c r="F115" s="56" t="str">
        <f>IF($B115="","",VLOOKUP($B115,'Class. Personale'!$B:$I,5,))</f>
        <v/>
      </c>
      <c r="G115" s="56" t="str">
        <f>IF($B115="","",VLOOKUP($B115,'Class. Personale'!$B:$I,6,))</f>
        <v/>
      </c>
      <c r="H115" s="56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53" t="str">
        <f>IF($B116="","",VLOOKUP($B116,'Class. Personale'!$B:$I,2,))</f>
        <v/>
      </c>
      <c r="D116" s="53" t="str">
        <f>IF($B116="","",VLOOKUP($B116,'Class. Personale'!$B:$I,3,))</f>
        <v/>
      </c>
      <c r="E116" s="53" t="str">
        <f t="shared" si="26"/>
        <v/>
      </c>
      <c r="F116" s="56" t="str">
        <f>IF($B116="","",VLOOKUP($B116,'Class. Personale'!$B:$I,5,))</f>
        <v/>
      </c>
      <c r="G116" s="56" t="str">
        <f>IF($B116="","",VLOOKUP($B116,'Class. Personale'!$B:$I,6,))</f>
        <v/>
      </c>
      <c r="H116" s="56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53" t="str">
        <f>IF($B117="","",VLOOKUP($B117,'Class. Personale'!$B:$I,2,))</f>
        <v/>
      </c>
      <c r="D117" s="53" t="str">
        <f>IF($B117="","",VLOOKUP($B117,'Class. Personale'!$B:$I,3,))</f>
        <v/>
      </c>
      <c r="E117" s="53" t="str">
        <f t="shared" si="26"/>
        <v/>
      </c>
      <c r="F117" s="56" t="str">
        <f>IF($B117="","",VLOOKUP($B117,'Class. Personale'!$B:$I,5,))</f>
        <v/>
      </c>
      <c r="G117" s="56" t="str">
        <f>IF($B117="","",VLOOKUP($B117,'Class. Personale'!$B:$I,6,))</f>
        <v/>
      </c>
      <c r="H117" s="56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53" t="str">
        <f>IF($B118="","",VLOOKUP($B118,'Class. Personale'!$B:$I,2,))</f>
        <v/>
      </c>
      <c r="D118" s="53" t="str">
        <f>IF($B118="","",VLOOKUP($B118,'Class. Personale'!$B:$I,3,))</f>
        <v/>
      </c>
      <c r="E118" s="53" t="str">
        <f t="shared" si="26"/>
        <v/>
      </c>
      <c r="F118" s="56" t="str">
        <f>IF($B118="","",VLOOKUP($B118,'Class. Personale'!$B:$I,5,))</f>
        <v/>
      </c>
      <c r="G118" s="56" t="str">
        <f>IF($B118="","",VLOOKUP($B118,'Class. Personale'!$B:$I,6,))</f>
        <v/>
      </c>
      <c r="H118" s="56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53" t="str">
        <f>IF($B119="","",VLOOKUP($B119,'Class. Personale'!$B:$I,2,))</f>
        <v/>
      </c>
      <c r="D119" s="53" t="str">
        <f>IF($B119="","",VLOOKUP($B119,'Class. Personale'!$B:$I,3,))</f>
        <v/>
      </c>
      <c r="E119" s="53" t="str">
        <f t="shared" si="26"/>
        <v/>
      </c>
      <c r="F119" s="56" t="str">
        <f>IF($B119="","",VLOOKUP($B119,'Class. Personale'!$B:$I,5,))</f>
        <v/>
      </c>
      <c r="G119" s="56" t="str">
        <f>IF($B119="","",VLOOKUP($B119,'Class. Personale'!$B:$I,6,))</f>
        <v/>
      </c>
      <c r="H119" s="56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53" t="str">
        <f>IF($B120="","",VLOOKUP($B120,'Class. Personale'!$B:$I,2,))</f>
        <v/>
      </c>
      <c r="D120" s="53" t="str">
        <f>IF($B120="","",VLOOKUP($B120,'Class. Personale'!$B:$I,3,))</f>
        <v/>
      </c>
      <c r="E120" s="53" t="str">
        <f t="shared" si="26"/>
        <v/>
      </c>
      <c r="F120" s="56" t="str">
        <f>IF($B120="","",VLOOKUP($B120,'Class. Personale'!$B:$I,5,))</f>
        <v/>
      </c>
      <c r="G120" s="56" t="str">
        <f>IF($B120="","",VLOOKUP($B120,'Class. Personale'!$B:$I,6,))</f>
        <v/>
      </c>
      <c r="H120" s="56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53" t="str">
        <f>IF($B121="","",VLOOKUP($B121,'Class. Personale'!$B:$I,2,))</f>
        <v/>
      </c>
      <c r="D121" s="53" t="str">
        <f>IF($B121="","",VLOOKUP($B121,'Class. Personale'!$B:$I,3,))</f>
        <v/>
      </c>
      <c r="E121" s="53" t="str">
        <f t="shared" si="26"/>
        <v/>
      </c>
      <c r="F121" s="56" t="str">
        <f>IF($B121="","",VLOOKUP($B121,'Class. Personale'!$B:$I,5,))</f>
        <v/>
      </c>
      <c r="G121" s="56" t="str">
        <f>IF($B121="","",VLOOKUP($B121,'Class. Personale'!$B:$I,6,))</f>
        <v/>
      </c>
      <c r="H121" s="56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53" t="str">
        <f>IF($B122="","",VLOOKUP($B122,'Class. Personale'!$B:$I,2,))</f>
        <v/>
      </c>
      <c r="D122" s="53" t="str">
        <f>IF($B122="","",VLOOKUP($B122,'Class. Personale'!$B:$I,3,))</f>
        <v/>
      </c>
      <c r="E122" s="53" t="str">
        <f t="shared" si="26"/>
        <v/>
      </c>
      <c r="F122" s="56" t="str">
        <f>IF($B122="","",VLOOKUP($B122,'Class. Personale'!$B:$I,5,))</f>
        <v/>
      </c>
      <c r="G122" s="56" t="str">
        <f>IF($B122="","",VLOOKUP($B122,'Class. Personale'!$B:$I,6,))</f>
        <v/>
      </c>
      <c r="H122" s="56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53" t="str">
        <f>IF($B123="","",VLOOKUP($B123,'Class. Personale'!$B:$I,2,))</f>
        <v/>
      </c>
      <c r="D123" s="53" t="str">
        <f>IF($B123="","",VLOOKUP($B123,'Class. Personale'!$B:$I,3,))</f>
        <v/>
      </c>
      <c r="E123" s="53" t="str">
        <f t="shared" si="26"/>
        <v/>
      </c>
      <c r="F123" s="56" t="str">
        <f>IF($B123="","",VLOOKUP($B123,'Class. Personale'!$B:$I,5,))</f>
        <v/>
      </c>
      <c r="G123" s="56" t="str">
        <f>IF($B123="","",VLOOKUP($B123,'Class. Personale'!$B:$I,6,))</f>
        <v/>
      </c>
      <c r="H123" s="56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53" t="str">
        <f>IF($B124="","",VLOOKUP($B124,'Class. Personale'!$B:$I,2,))</f>
        <v/>
      </c>
      <c r="D124" s="53" t="str">
        <f>IF($B124="","",VLOOKUP($B124,'Class. Personale'!$B:$I,3,))</f>
        <v/>
      </c>
      <c r="E124" s="53" t="str">
        <f t="shared" si="26"/>
        <v/>
      </c>
      <c r="F124" s="56" t="str">
        <f>IF($B124="","",VLOOKUP($B124,'Class. Personale'!$B:$I,5,))</f>
        <v/>
      </c>
      <c r="G124" s="56" t="str">
        <f>IF($B124="","",VLOOKUP($B124,'Class. Personale'!$B:$I,6,))</f>
        <v/>
      </c>
      <c r="H124" s="56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53" t="str">
        <f>IF($B125="","",VLOOKUP($B125,'Class. Personale'!$B:$I,2,))</f>
        <v/>
      </c>
      <c r="D125" s="53" t="str">
        <f>IF($B125="","",VLOOKUP($B125,'Class. Personale'!$B:$I,3,))</f>
        <v/>
      </c>
      <c r="E125" s="53" t="str">
        <f t="shared" si="26"/>
        <v/>
      </c>
      <c r="F125" s="56" t="str">
        <f>IF($B125="","",VLOOKUP($B125,'Class. Personale'!$B:$I,5,))</f>
        <v/>
      </c>
      <c r="G125" s="56" t="str">
        <f>IF($B125="","",VLOOKUP($B125,'Class. Personale'!$B:$I,6,))</f>
        <v/>
      </c>
      <c r="H125" s="56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53" t="str">
        <f>IF($B126="","",VLOOKUP($B126,'Class. Personale'!$B:$I,2,))</f>
        <v/>
      </c>
      <c r="D126" s="53" t="str">
        <f>IF($B126="","",VLOOKUP($B126,'Class. Personale'!$B:$I,3,))</f>
        <v/>
      </c>
      <c r="E126" s="53" t="str">
        <f t="shared" si="26"/>
        <v/>
      </c>
      <c r="F126" s="56" t="str">
        <f>IF($B126="","",VLOOKUP($B126,'Class. Personale'!$B:$I,5,))</f>
        <v/>
      </c>
      <c r="G126" s="56" t="str">
        <f>IF($B126="","",VLOOKUP($B126,'Class. Personale'!$B:$I,6,))</f>
        <v/>
      </c>
      <c r="H126" s="56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53" t="str">
        <f>IF($B127="","",VLOOKUP($B127,'Class. Personale'!$B:$I,2,))</f>
        <v/>
      </c>
      <c r="D127" s="53" t="str">
        <f>IF($B127="","",VLOOKUP($B127,'Class. Personale'!$B:$I,3,))</f>
        <v/>
      </c>
      <c r="E127" s="53" t="str">
        <f t="shared" si="26"/>
        <v/>
      </c>
      <c r="F127" s="56" t="str">
        <f>IF($B127="","",VLOOKUP($B127,'Class. Personale'!$B:$I,5,))</f>
        <v/>
      </c>
      <c r="G127" s="56" t="str">
        <f>IF($B127="","",VLOOKUP($B127,'Class. Personale'!$B:$I,6,))</f>
        <v/>
      </c>
      <c r="H127" s="56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53" t="str">
        <f>IF($B128="","",VLOOKUP($B128,'Class. Personale'!$B:$I,2,))</f>
        <v/>
      </c>
      <c r="D128" s="53" t="str">
        <f>IF($B128="","",VLOOKUP($B128,'Class. Personale'!$B:$I,3,))</f>
        <v/>
      </c>
      <c r="E128" s="53" t="str">
        <f t="shared" si="26"/>
        <v/>
      </c>
      <c r="F128" s="56" t="str">
        <f>IF($B128="","",VLOOKUP($B128,'Class. Personale'!$B:$I,5,))</f>
        <v/>
      </c>
      <c r="G128" s="56" t="str">
        <f>IF($B128="","",VLOOKUP($B128,'Class. Personale'!$B:$I,6,))</f>
        <v/>
      </c>
      <c r="H128" s="56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53" t="str">
        <f>IF($B129="","",VLOOKUP($B129,'Class. Personale'!$B:$I,2,))</f>
        <v/>
      </c>
      <c r="D129" s="53" t="str">
        <f>IF($B129="","",VLOOKUP($B129,'Class. Personale'!$B:$I,3,))</f>
        <v/>
      </c>
      <c r="E129" s="53" t="str">
        <f t="shared" si="26"/>
        <v/>
      </c>
      <c r="F129" s="56" t="str">
        <f>IF($B129="","",VLOOKUP($B129,'Class. Personale'!$B:$I,5,))</f>
        <v/>
      </c>
      <c r="G129" s="56" t="str">
        <f>IF($B129="","",VLOOKUP($B129,'Class. Personale'!$B:$I,6,))</f>
        <v/>
      </c>
      <c r="H129" s="56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53" t="str">
        <f>IF($B130="","",VLOOKUP($B130,'Class. Personale'!$B:$I,2,))</f>
        <v/>
      </c>
      <c r="D130" s="53" t="str">
        <f>IF($B130="","",VLOOKUP($B130,'Class. Personale'!$B:$I,3,))</f>
        <v/>
      </c>
      <c r="E130" s="53" t="str">
        <f t="shared" si="26"/>
        <v/>
      </c>
      <c r="F130" s="56" t="str">
        <f>IF($B130="","",VLOOKUP($B130,'Class. Personale'!$B:$I,5,))</f>
        <v/>
      </c>
      <c r="G130" s="56" t="str">
        <f>IF($B130="","",VLOOKUP($B130,'Class. Personale'!$B:$I,6,))</f>
        <v/>
      </c>
      <c r="H130" s="56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53" t="str">
        <f>IF($B131="","",VLOOKUP($B131,'Class. Personale'!$B:$I,2,))</f>
        <v/>
      </c>
      <c r="D131" s="53" t="str">
        <f>IF($B131="","",VLOOKUP($B131,'Class. Personale'!$B:$I,3,))</f>
        <v/>
      </c>
      <c r="E131" s="53" t="str">
        <f t="shared" ref="E131:E152" si="27">CONCATENATE(C131,D131)</f>
        <v/>
      </c>
      <c r="F131" s="56" t="str">
        <f>IF($B131="","",VLOOKUP($B131,'Class. Personale'!$B:$I,5,))</f>
        <v/>
      </c>
      <c r="G131" s="56" t="str">
        <f>IF($B131="","",VLOOKUP($B131,'Class. Personale'!$B:$I,6,))</f>
        <v/>
      </c>
      <c r="H131" s="56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53" t="str">
        <f>IF($B132="","",VLOOKUP($B132,'Class. Personale'!$B:$I,2,))</f>
        <v/>
      </c>
      <c r="D132" s="53" t="str">
        <f>IF($B132="","",VLOOKUP($B132,'Class. Personale'!$B:$I,3,))</f>
        <v/>
      </c>
      <c r="E132" s="53" t="str">
        <f t="shared" si="27"/>
        <v/>
      </c>
      <c r="F132" s="56" t="str">
        <f>IF($B132="","",VLOOKUP($B132,'Class. Personale'!$B:$I,5,))</f>
        <v/>
      </c>
      <c r="G132" s="56" t="str">
        <f>IF($B132="","",VLOOKUP($B132,'Class. Personale'!$B:$I,6,))</f>
        <v/>
      </c>
      <c r="H132" s="56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53" t="str">
        <f>IF($B133="","",VLOOKUP($B133,'Class. Personale'!$B:$I,2,))</f>
        <v/>
      </c>
      <c r="D133" s="53" t="str">
        <f>IF($B133="","",VLOOKUP($B133,'Class. Personale'!$B:$I,3,))</f>
        <v/>
      </c>
      <c r="E133" s="53" t="str">
        <f t="shared" si="27"/>
        <v/>
      </c>
      <c r="F133" s="56" t="str">
        <f>IF($B133="","",VLOOKUP($B133,'Class. Personale'!$B:$I,5,))</f>
        <v/>
      </c>
      <c r="G133" s="56" t="str">
        <f>IF($B133="","",VLOOKUP($B133,'Class. Personale'!$B:$I,6,))</f>
        <v/>
      </c>
      <c r="H133" s="56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53" t="str">
        <f>IF($B134="","",VLOOKUP($B134,'Class. Personale'!$B:$I,2,))</f>
        <v/>
      </c>
      <c r="D134" s="53" t="str">
        <f>IF($B134="","",VLOOKUP($B134,'Class. Personale'!$B:$I,3,))</f>
        <v/>
      </c>
      <c r="E134" s="53" t="str">
        <f t="shared" si="27"/>
        <v/>
      </c>
      <c r="F134" s="56" t="str">
        <f>IF($B134="","",VLOOKUP($B134,'Class. Personale'!$B:$I,5,))</f>
        <v/>
      </c>
      <c r="G134" s="56" t="str">
        <f>IF($B134="","",VLOOKUP($B134,'Class. Personale'!$B:$I,6,))</f>
        <v/>
      </c>
      <c r="H134" s="56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53" t="str">
        <f>IF($B135="","",VLOOKUP($B135,'Class. Personale'!$B:$I,2,))</f>
        <v/>
      </c>
      <c r="D135" s="53" t="str">
        <f>IF($B135="","",VLOOKUP($B135,'Class. Personale'!$B:$I,3,))</f>
        <v/>
      </c>
      <c r="E135" s="53" t="str">
        <f t="shared" si="27"/>
        <v/>
      </c>
      <c r="F135" s="56" t="str">
        <f>IF($B135="","",VLOOKUP($B135,'Class. Personale'!$B:$I,5,))</f>
        <v/>
      </c>
      <c r="G135" s="56" t="str">
        <f>IF($B135="","",VLOOKUP($B135,'Class. Personale'!$B:$I,6,))</f>
        <v/>
      </c>
      <c r="H135" s="56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53" t="str">
        <f>IF($B136="","",VLOOKUP($B136,'Class. Personale'!$B:$I,2,))</f>
        <v/>
      </c>
      <c r="D136" s="53" t="str">
        <f>IF($B136="","",VLOOKUP($B136,'Class. Personale'!$B:$I,3,))</f>
        <v/>
      </c>
      <c r="E136" s="53" t="str">
        <f t="shared" si="27"/>
        <v/>
      </c>
      <c r="F136" s="56" t="str">
        <f>IF($B136="","",VLOOKUP($B136,'Class. Personale'!$B:$I,5,))</f>
        <v/>
      </c>
      <c r="G136" s="56" t="str">
        <f>IF($B136="","",VLOOKUP($B136,'Class. Personale'!$B:$I,6,))</f>
        <v/>
      </c>
      <c r="H136" s="56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53" t="str">
        <f>IF($B137="","",VLOOKUP($B137,'Class. Personale'!$B:$I,2,))</f>
        <v/>
      </c>
      <c r="D137" s="53" t="str">
        <f>IF($B137="","",VLOOKUP($B137,'Class. Personale'!$B:$I,3,))</f>
        <v/>
      </c>
      <c r="E137" s="53" t="str">
        <f t="shared" si="27"/>
        <v/>
      </c>
      <c r="F137" s="56" t="str">
        <f>IF($B137="","",VLOOKUP($B137,'Class. Personale'!$B:$I,5,))</f>
        <v/>
      </c>
      <c r="G137" s="56" t="str">
        <f>IF($B137="","",VLOOKUP($B137,'Class. Personale'!$B:$I,6,))</f>
        <v/>
      </c>
      <c r="H137" s="56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53" t="str">
        <f>IF($B138="","",VLOOKUP($B138,'Class. Personale'!$B:$I,2,))</f>
        <v/>
      </c>
      <c r="D138" s="53" t="str">
        <f>IF($B138="","",VLOOKUP($B138,'Class. Personale'!$B:$I,3,))</f>
        <v/>
      </c>
      <c r="E138" s="53" t="str">
        <f t="shared" si="27"/>
        <v/>
      </c>
      <c r="F138" s="56" t="str">
        <f>IF($B138="","",VLOOKUP($B138,'Class. Personale'!$B:$I,5,))</f>
        <v/>
      </c>
      <c r="G138" s="56" t="str">
        <f>IF($B138="","",VLOOKUP($B138,'Class. Personale'!$B:$I,6,))</f>
        <v/>
      </c>
      <c r="H138" s="56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53" t="str">
        <f>IF($B139="","",VLOOKUP($B139,'Class. Personale'!$B:$I,2,))</f>
        <v/>
      </c>
      <c r="D139" s="53" t="str">
        <f>IF($B139="","",VLOOKUP($B139,'Class. Personale'!$B:$I,3,))</f>
        <v/>
      </c>
      <c r="E139" s="53" t="str">
        <f t="shared" si="27"/>
        <v/>
      </c>
      <c r="F139" s="56" t="str">
        <f>IF($B139="","",VLOOKUP($B139,'Class. Personale'!$B:$I,5,))</f>
        <v/>
      </c>
      <c r="G139" s="56" t="str">
        <f>IF($B139="","",VLOOKUP($B139,'Class. Personale'!$B:$I,6,))</f>
        <v/>
      </c>
      <c r="H139" s="56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53" t="str">
        <f>IF($B140="","",VLOOKUP($B140,'Class. Personale'!$B:$I,2,))</f>
        <v/>
      </c>
      <c r="D140" s="53" t="str">
        <f>IF($B140="","",VLOOKUP($B140,'Class. Personale'!$B:$I,3,))</f>
        <v/>
      </c>
      <c r="E140" s="53" t="str">
        <f t="shared" si="27"/>
        <v/>
      </c>
      <c r="F140" s="56" t="str">
        <f>IF($B140="","",VLOOKUP($B140,'Class. Personale'!$B:$I,5,))</f>
        <v/>
      </c>
      <c r="G140" s="56" t="str">
        <f>IF($B140="","",VLOOKUP($B140,'Class. Personale'!$B:$I,6,))</f>
        <v/>
      </c>
      <c r="H140" s="56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53" t="str">
        <f>IF($B141="","",VLOOKUP($B141,'Class. Personale'!$B:$I,2,))</f>
        <v/>
      </c>
      <c r="D141" s="53" t="str">
        <f>IF($B141="","",VLOOKUP($B141,'Class. Personale'!$B:$I,3,))</f>
        <v/>
      </c>
      <c r="E141" s="53" t="str">
        <f t="shared" si="27"/>
        <v/>
      </c>
      <c r="F141" s="56" t="str">
        <f>IF($B141="","",VLOOKUP($B141,'Class. Personale'!$B:$I,5,))</f>
        <v/>
      </c>
      <c r="G141" s="56" t="str">
        <f>IF($B141="","",VLOOKUP($B141,'Class. Personale'!$B:$I,6,))</f>
        <v/>
      </c>
      <c r="H141" s="56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53" t="str">
        <f>IF($B142="","",VLOOKUP($B142,'Class. Personale'!$B:$I,2,))</f>
        <v/>
      </c>
      <c r="D142" s="53" t="str">
        <f>IF($B142="","",VLOOKUP($B142,'Class. Personale'!$B:$I,3,))</f>
        <v/>
      </c>
      <c r="E142" s="53" t="str">
        <f t="shared" si="27"/>
        <v/>
      </c>
      <c r="F142" s="56" t="str">
        <f>IF($B142="","",VLOOKUP($B142,'Class. Personale'!$B:$I,5,))</f>
        <v/>
      </c>
      <c r="G142" s="56" t="str">
        <f>IF($B142="","",VLOOKUP($B142,'Class. Personale'!$B:$I,6,))</f>
        <v/>
      </c>
      <c r="H142" s="56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53" t="str">
        <f>IF($B143="","",VLOOKUP($B143,'Class. Personale'!$B:$I,2,))</f>
        <v/>
      </c>
      <c r="D143" s="53" t="str">
        <f>IF($B143="","",VLOOKUP($B143,'Class. Personale'!$B:$I,3,))</f>
        <v/>
      </c>
      <c r="E143" s="53" t="str">
        <f t="shared" si="27"/>
        <v/>
      </c>
      <c r="F143" s="56" t="str">
        <f>IF($B143="","",VLOOKUP($B143,'Class. Personale'!$B:$I,5,))</f>
        <v/>
      </c>
      <c r="G143" s="56" t="str">
        <f>IF($B143="","",VLOOKUP($B143,'Class. Personale'!$B:$I,6,))</f>
        <v/>
      </c>
      <c r="H143" s="56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53" t="str">
        <f>IF($B144="","",VLOOKUP($B144,'Class. Personale'!$B:$I,2,))</f>
        <v/>
      </c>
      <c r="D144" s="53" t="str">
        <f>IF($B144="","",VLOOKUP($B144,'Class. Personale'!$B:$I,3,))</f>
        <v/>
      </c>
      <c r="E144" s="53" t="str">
        <f t="shared" si="27"/>
        <v/>
      </c>
      <c r="F144" s="56" t="str">
        <f>IF($B144="","",VLOOKUP($B144,'Class. Personale'!$B:$I,5,))</f>
        <v/>
      </c>
      <c r="G144" s="56" t="str">
        <f>IF($B144="","",VLOOKUP($B144,'Class. Personale'!$B:$I,6,))</f>
        <v/>
      </c>
      <c r="H144" s="56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53" t="str">
        <f>IF($B145="","",VLOOKUP($B145,'Class. Personale'!$B:$I,2,))</f>
        <v/>
      </c>
      <c r="D145" s="53" t="str">
        <f>IF($B145="","",VLOOKUP($B145,'Class. Personale'!$B:$I,3,))</f>
        <v/>
      </c>
      <c r="E145" s="53" t="str">
        <f t="shared" si="27"/>
        <v/>
      </c>
      <c r="F145" s="56" t="str">
        <f>IF($B145="","",VLOOKUP($B145,'Class. Personale'!$B:$I,5,))</f>
        <v/>
      </c>
      <c r="G145" s="56" t="str">
        <f>IF($B145="","",VLOOKUP($B145,'Class. Personale'!$B:$I,6,))</f>
        <v/>
      </c>
      <c r="H145" s="56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53" t="str">
        <f>IF($B146="","",VLOOKUP($B146,'Class. Personale'!$B:$I,2,))</f>
        <v/>
      </c>
      <c r="D146" s="53" t="str">
        <f>IF($B146="","",VLOOKUP($B146,'Class. Personale'!$B:$I,3,))</f>
        <v/>
      </c>
      <c r="E146" s="53" t="str">
        <f t="shared" si="27"/>
        <v/>
      </c>
      <c r="F146" s="56" t="str">
        <f>IF($B146="","",VLOOKUP($B146,'Class. Personale'!$B:$I,5,))</f>
        <v/>
      </c>
      <c r="G146" s="56" t="str">
        <f>IF($B146="","",VLOOKUP($B146,'Class. Personale'!$B:$I,6,))</f>
        <v/>
      </c>
      <c r="H146" s="56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53" t="str">
        <f>IF($B147="","",VLOOKUP($B147,'Class. Personale'!$B:$I,2,))</f>
        <v/>
      </c>
      <c r="D147" s="53" t="str">
        <f>IF($B147="","",VLOOKUP($B147,'Class. Personale'!$B:$I,3,))</f>
        <v/>
      </c>
      <c r="E147" s="53" t="str">
        <f t="shared" si="27"/>
        <v/>
      </c>
      <c r="F147" s="56" t="str">
        <f>IF($B147="","",VLOOKUP($B147,'Class. Personale'!$B:$I,5,))</f>
        <v/>
      </c>
      <c r="G147" s="56" t="str">
        <f>IF($B147="","",VLOOKUP($B147,'Class. Personale'!$B:$I,6,))</f>
        <v/>
      </c>
      <c r="H147" s="56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53" t="str">
        <f>IF($B148="","",VLOOKUP($B148,'Class. Personale'!$B:$I,2,))</f>
        <v/>
      </c>
      <c r="D148" s="53" t="str">
        <f>IF($B148="","",VLOOKUP($B148,'Class. Personale'!$B:$I,3,))</f>
        <v/>
      </c>
      <c r="E148" s="53" t="str">
        <f t="shared" si="27"/>
        <v/>
      </c>
      <c r="F148" s="56" t="str">
        <f>IF($B148="","",VLOOKUP($B148,'Class. Personale'!$B:$I,5,))</f>
        <v/>
      </c>
      <c r="G148" s="56" t="str">
        <f>IF($B148="","",VLOOKUP($B148,'Class. Personale'!$B:$I,6,))</f>
        <v/>
      </c>
      <c r="H148" s="56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53" t="str">
        <f>IF($B149="","",VLOOKUP($B149,'Class. Personale'!$B:$I,2,))</f>
        <v/>
      </c>
      <c r="D149" s="53" t="str">
        <f>IF($B149="","",VLOOKUP($B149,'Class. Personale'!$B:$I,3,))</f>
        <v/>
      </c>
      <c r="E149" s="53" t="str">
        <f t="shared" si="27"/>
        <v/>
      </c>
      <c r="F149" s="56" t="str">
        <f>IF($B149="","",VLOOKUP($B149,'Class. Personale'!$B:$I,5,))</f>
        <v/>
      </c>
      <c r="G149" s="56" t="str">
        <f>IF($B149="","",VLOOKUP($B149,'Class. Personale'!$B:$I,6,))</f>
        <v/>
      </c>
      <c r="H149" s="56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53" t="str">
        <f>IF($B150="","",VLOOKUP($B150,'Class. Personale'!$B:$I,2,))</f>
        <v/>
      </c>
      <c r="D150" s="53" t="str">
        <f>IF($B150="","",VLOOKUP($B150,'Class. Personale'!$B:$I,3,))</f>
        <v/>
      </c>
      <c r="E150" s="53" t="str">
        <f t="shared" si="27"/>
        <v/>
      </c>
      <c r="F150" s="56" t="str">
        <f>IF($B150="","",VLOOKUP($B150,'Class. Personale'!$B:$I,5,))</f>
        <v/>
      </c>
      <c r="G150" s="56" t="str">
        <f>IF($B150="","",VLOOKUP($B150,'Class. Personale'!$B:$I,6,))</f>
        <v/>
      </c>
      <c r="H150" s="56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53" t="str">
        <f>IF($B151="","",VLOOKUP($B151,'Class. Personale'!$B:$I,2,))</f>
        <v/>
      </c>
      <c r="D151" s="53" t="str">
        <f>IF($B151="","",VLOOKUP($B151,'Class. Personale'!$B:$I,3,))</f>
        <v/>
      </c>
      <c r="E151" s="53" t="str">
        <f t="shared" si="27"/>
        <v/>
      </c>
      <c r="F151" s="56" t="str">
        <f>IF($B151="","",VLOOKUP($B151,'Class. Personale'!$B:$I,5,))</f>
        <v/>
      </c>
      <c r="G151" s="56" t="str">
        <f>IF($B151="","",VLOOKUP($B151,'Class. Personale'!$B:$I,6,))</f>
        <v/>
      </c>
      <c r="H151" s="56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53" t="str">
        <f>IF($B152="","",VLOOKUP($B152,'Class. Personale'!$B:$I,2,))</f>
        <v/>
      </c>
      <c r="D152" s="53" t="str">
        <f>IF($B152="","",VLOOKUP($B152,'Class. Personale'!$B:$I,3,))</f>
        <v/>
      </c>
      <c r="E152" s="53" t="str">
        <f t="shared" si="27"/>
        <v/>
      </c>
      <c r="F152" s="56" t="str">
        <f>IF($B152="","",VLOOKUP($B152,'Class. Personale'!$B:$I,5,))</f>
        <v/>
      </c>
      <c r="G152" s="56" t="str">
        <f>IF($B152="","",VLOOKUP($B152,'Class. Personale'!$B:$I,6,))</f>
        <v/>
      </c>
      <c r="H152" s="56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E154" s="55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3:11" x14ac:dyDescent="0.15">
      <c r="E161" s="55"/>
      <c r="K161" s="32">
        <v>842</v>
      </c>
    </row>
    <row r="162" spans="3:11" x14ac:dyDescent="0.15">
      <c r="E162" s="55"/>
      <c r="K162" s="32">
        <v>841</v>
      </c>
    </row>
    <row r="163" spans="3:11" x14ac:dyDescent="0.15">
      <c r="E163" s="55"/>
      <c r="K163" s="32">
        <v>840</v>
      </c>
    </row>
    <row r="164" spans="3:11" x14ac:dyDescent="0.15">
      <c r="E164" s="55"/>
      <c r="K164" s="32">
        <v>839</v>
      </c>
    </row>
    <row r="165" spans="3:11" x14ac:dyDescent="0.15">
      <c r="E165" s="55"/>
      <c r="K165" s="32">
        <v>838</v>
      </c>
    </row>
    <row r="166" spans="3:11" x14ac:dyDescent="0.15">
      <c r="E166" s="55"/>
      <c r="K166" s="32">
        <v>837</v>
      </c>
    </row>
    <row r="167" spans="3:11" x14ac:dyDescent="0.15">
      <c r="E167" s="55"/>
      <c r="K167" s="32">
        <v>836</v>
      </c>
    </row>
    <row r="168" spans="3:11" x14ac:dyDescent="0.15">
      <c r="E168" s="55"/>
      <c r="K168" s="32">
        <v>835</v>
      </c>
    </row>
    <row r="169" spans="3:11" x14ac:dyDescent="0.15">
      <c r="E169" s="55"/>
      <c r="K169" s="32">
        <v>834</v>
      </c>
    </row>
    <row r="170" spans="3:11" x14ac:dyDescent="0.15">
      <c r="E170" s="55"/>
      <c r="K170" s="32">
        <v>833</v>
      </c>
    </row>
    <row r="171" spans="3:11" x14ac:dyDescent="0.15">
      <c r="C171" s="53"/>
      <c r="D171" s="53"/>
      <c r="E171" s="57"/>
      <c r="F171" s="56"/>
      <c r="G171" s="56"/>
      <c r="H171" s="56"/>
      <c r="K171" s="32">
        <v>832</v>
      </c>
    </row>
    <row r="172" spans="3:11" x14ac:dyDescent="0.15">
      <c r="C172" s="53"/>
      <c r="D172" s="53"/>
      <c r="E172" s="57"/>
      <c r="F172" s="56"/>
      <c r="G172" s="56"/>
      <c r="H172" s="56"/>
      <c r="K172" s="32">
        <v>831</v>
      </c>
    </row>
    <row r="173" spans="3:11" x14ac:dyDescent="0.15">
      <c r="C173" s="53"/>
      <c r="D173" s="53"/>
      <c r="E173" s="57"/>
      <c r="F173" s="56"/>
      <c r="G173" s="56"/>
      <c r="H173" s="56"/>
      <c r="K173" s="32">
        <v>830</v>
      </c>
    </row>
    <row r="174" spans="3:11" x14ac:dyDescent="0.15">
      <c r="C174" s="53"/>
      <c r="D174" s="53"/>
      <c r="E174" s="57"/>
      <c r="F174" s="56"/>
      <c r="G174" s="56"/>
      <c r="H174" s="56"/>
      <c r="K174" s="32">
        <v>829</v>
      </c>
    </row>
    <row r="175" spans="3:11" x14ac:dyDescent="0.15">
      <c r="C175" s="53"/>
      <c r="D175" s="53"/>
      <c r="E175" s="57"/>
      <c r="F175" s="56"/>
      <c r="G175" s="56"/>
      <c r="H175" s="56"/>
      <c r="K175" s="32">
        <v>828</v>
      </c>
    </row>
    <row r="176" spans="3:11" x14ac:dyDescent="0.15">
      <c r="C176" s="53"/>
      <c r="D176" s="53"/>
      <c r="E176" s="57"/>
      <c r="F176" s="56"/>
      <c r="G176" s="56"/>
      <c r="H176" s="56"/>
      <c r="K176" s="32">
        <v>827</v>
      </c>
    </row>
    <row r="177" spans="3:11" x14ac:dyDescent="0.15">
      <c r="C177" s="53"/>
      <c r="D177" s="53"/>
      <c r="E177" s="57"/>
      <c r="F177" s="56"/>
      <c r="G177" s="56"/>
      <c r="H177" s="56"/>
      <c r="K177" s="32">
        <v>826</v>
      </c>
    </row>
    <row r="178" spans="3:11" x14ac:dyDescent="0.15">
      <c r="E178" s="55"/>
      <c r="K178" s="32">
        <v>825</v>
      </c>
    </row>
    <row r="179" spans="3:11" x14ac:dyDescent="0.15">
      <c r="E179" s="55"/>
      <c r="K179" s="32">
        <v>824</v>
      </c>
    </row>
    <row r="180" spans="3:11" x14ac:dyDescent="0.15">
      <c r="E180" s="55"/>
      <c r="K180" s="32">
        <v>823</v>
      </c>
    </row>
    <row r="181" spans="3:11" x14ac:dyDescent="0.15">
      <c r="E181" s="55"/>
      <c r="K181" s="32">
        <v>822</v>
      </c>
    </row>
    <row r="182" spans="3:11" x14ac:dyDescent="0.15">
      <c r="E182" s="55"/>
      <c r="K182" s="32">
        <v>821</v>
      </c>
    </row>
    <row r="183" spans="3:11" x14ac:dyDescent="0.15">
      <c r="E183" s="55"/>
      <c r="K183" s="32">
        <v>820</v>
      </c>
    </row>
    <row r="184" spans="3:11" x14ac:dyDescent="0.15">
      <c r="E184" s="55"/>
      <c r="K184" s="32">
        <v>819</v>
      </c>
    </row>
    <row r="185" spans="3:11" x14ac:dyDescent="0.15">
      <c r="E185" s="55"/>
      <c r="K185" s="32">
        <v>818</v>
      </c>
    </row>
    <row r="186" spans="3:11" x14ac:dyDescent="0.15">
      <c r="E186" s="55"/>
      <c r="K186" s="32">
        <v>817</v>
      </c>
    </row>
    <row r="187" spans="3:11" x14ac:dyDescent="0.15">
      <c r="E187" s="55"/>
      <c r="K187" s="32">
        <v>816</v>
      </c>
    </row>
    <row r="188" spans="3:11" x14ac:dyDescent="0.15">
      <c r="E188" s="55"/>
      <c r="K188" s="32">
        <v>815</v>
      </c>
    </row>
    <row r="189" spans="3:11" x14ac:dyDescent="0.15">
      <c r="E189" s="55"/>
      <c r="K189" s="32">
        <v>814</v>
      </c>
    </row>
    <row r="190" spans="3:11" x14ac:dyDescent="0.15">
      <c r="E190" s="55"/>
      <c r="K190" s="32">
        <v>813</v>
      </c>
    </row>
    <row r="191" spans="3:11" x14ac:dyDescent="0.15">
      <c r="E191" s="55"/>
      <c r="K191" s="32">
        <v>812</v>
      </c>
    </row>
    <row r="192" spans="3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workbookViewId="0">
      <pane ySplit="2" topLeftCell="A3" activePane="bottomLeft" state="frozen"/>
      <selection activeCell="C2" sqref="C2"/>
      <selection pane="bottomLeft" activeCell="J5" sqref="J5"/>
    </sheetView>
  </sheetViews>
  <sheetFormatPr baseColWidth="10" defaultColWidth="11.5" defaultRowHeight="13" x14ac:dyDescent="0.15"/>
  <cols>
    <col min="1" max="1" width="3" style="47" customWidth="1"/>
    <col min="2" max="2" width="5.5" style="32" bestFit="1" customWidth="1"/>
    <col min="3" max="3" width="15.1640625" style="49" customWidth="1"/>
    <col min="4" max="4" width="16.5" style="49" bestFit="1" customWidth="1"/>
    <col min="5" max="5" width="25.1640625" style="50" bestFit="1" customWidth="1"/>
    <col min="6" max="6" width="8.6640625" style="47" bestFit="1" customWidth="1"/>
    <col min="7" max="8" width="9.5" style="47" customWidth="1"/>
    <col min="9" max="9" width="11.5" style="39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17</v>
      </c>
      <c r="M1" s="73">
        <f t="shared" si="0"/>
        <v>17</v>
      </c>
      <c r="N1" s="73">
        <f t="shared" si="0"/>
        <v>0</v>
      </c>
      <c r="O1" s="73">
        <f t="shared" si="0"/>
        <v>37</v>
      </c>
      <c r="P1" s="73">
        <f t="shared" si="0"/>
        <v>0</v>
      </c>
      <c r="Q1" s="73">
        <f t="shared" si="0"/>
        <v>0</v>
      </c>
      <c r="R1" s="73">
        <f t="shared" si="0"/>
        <v>7</v>
      </c>
      <c r="S1" s="73">
        <f t="shared" si="0"/>
        <v>0</v>
      </c>
      <c r="T1" s="73">
        <f t="shared" si="0"/>
        <v>0</v>
      </c>
      <c r="U1" s="73">
        <f t="shared" si="0"/>
        <v>0</v>
      </c>
      <c r="V1" s="73">
        <f t="shared" si="0"/>
        <v>26</v>
      </c>
      <c r="W1" s="73">
        <f t="shared" si="0"/>
        <v>9</v>
      </c>
      <c r="X1" s="73">
        <f t="shared" si="0"/>
        <v>17</v>
      </c>
      <c r="Y1" s="73">
        <f t="shared" si="0"/>
        <v>0</v>
      </c>
      <c r="Z1" s="73">
        <f t="shared" si="0"/>
        <v>2</v>
      </c>
      <c r="AA1" s="73">
        <f t="shared" si="0"/>
        <v>17</v>
      </c>
      <c r="AB1" s="73">
        <f t="shared" si="0"/>
        <v>0</v>
      </c>
      <c r="AC1" s="73">
        <f t="shared" si="0"/>
        <v>0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40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3026</v>
      </c>
      <c r="C3" s="53" t="str">
        <f>IF($B3="","",VLOOKUP($B3,'Class. Personale'!$B:$I,2,))</f>
        <v>ZANACCO</v>
      </c>
      <c r="D3" s="53" t="str">
        <f>IF($B3="","",VLOOKUP($B3,'Class. Personale'!$B:$I,3,))</f>
        <v>ALICE</v>
      </c>
      <c r="E3" s="53" t="str">
        <f t="shared" ref="E3:E34" si="1">CONCATENATE(C3,D3)</f>
        <v>ZANACCOALICE</v>
      </c>
      <c r="F3" s="56" t="str">
        <f>IF($B3="","",VLOOKUP($B3,'Class. Personale'!$B:$I,5,))</f>
        <v>DON</v>
      </c>
      <c r="G3" s="56" t="str">
        <f>IF($B3="","",VLOOKUP($B3,'Class. Personale'!$B:$I,6,))</f>
        <v>VV</v>
      </c>
      <c r="H3" s="56" t="str">
        <f>IF($B3="","",VLOOKUP($B3,'Class. Personale'!$B:$I,7,))</f>
        <v>V</v>
      </c>
      <c r="I3" s="39">
        <v>29.8</v>
      </c>
      <c r="J3" s="33">
        <v>12</v>
      </c>
      <c r="K3" s="32">
        <v>1000</v>
      </c>
      <c r="L3" s="32" t="str">
        <f t="shared" ref="L3:L33" si="2">IF($G3="","",IF($G3="AB",$J3,""))</f>
        <v/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>
        <f t="shared" ref="O3:O33" si="5">IF($G3="","",IF($G3="VV",$J3,""))</f>
        <v>12</v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>IF($F3="","",IF($F3="DCO",$J3,""))</f>
        <v/>
      </c>
      <c r="S3" s="32" t="str">
        <f>IF($G3="","",IF($G3="ICG",$J3,""))</f>
        <v/>
      </c>
      <c r="T3" s="32" t="str">
        <f t="shared" ref="T3:T33" si="8">IF($F3="","",IF($F3="BOT",$J3,""))</f>
        <v/>
      </c>
      <c r="U3" s="32" t="str">
        <f t="shared" ref="U3:U33" si="9">IF($F3="","",IF($F3="DEA",$J3,""))</f>
        <v/>
      </c>
      <c r="V3" s="32">
        <f t="shared" ref="V3:V33" si="10">IF($F3="","",IF($F3="DON",$J3,""))</f>
        <v>12</v>
      </c>
      <c r="W3" s="32" t="str">
        <f t="shared" ref="W3:W33" si="11">IF($F3="","",IF($F3="MAR",$J3,""))</f>
        <v/>
      </c>
      <c r="X3" s="32" t="str">
        <f t="shared" ref="X3:X33" si="12">IF($F3="","",IF($F3="RAM",$J3,""))</f>
        <v/>
      </c>
      <c r="Y3" s="32" t="str">
        <f t="shared" ref="Y3:Y33" si="13">IF($F3="","",IF($F3="RIC",$J3,""))</f>
        <v/>
      </c>
      <c r="Z3" s="32" t="str">
        <f t="shared" ref="Z3:Z33" si="14">IF($F3="","",IF($F3="RMA",$J3,""))</f>
        <v/>
      </c>
      <c r="AA3" s="32" t="str">
        <f t="shared" ref="AA3:AA33" si="15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6">IF($F3="","",IF($F3="TRO",$J3,""))</f>
        <v/>
      </c>
    </row>
    <row r="4" spans="1:30" ht="15" customHeight="1" x14ac:dyDescent="0.15">
      <c r="A4" s="47">
        <v>2</v>
      </c>
      <c r="B4" s="32">
        <v>3051</v>
      </c>
      <c r="C4" s="53" t="str">
        <f>IF($B4="","",VLOOKUP($B4,'Class. Personale'!$B:$I,2,))</f>
        <v>PALUMBO</v>
      </c>
      <c r="D4" s="53" t="str">
        <f>IF($B4="","",VLOOKUP($B4,'Class. Personale'!$B:$I,3,))</f>
        <v>SVEVA</v>
      </c>
      <c r="E4" s="53" t="str">
        <f t="shared" si="1"/>
        <v>PALUMBOSVEVA</v>
      </c>
      <c r="F4" s="56" t="str">
        <f>IF($B4="","",VLOOKUP($B4,'Class. Personale'!$B:$I,5,))</f>
        <v>VID</v>
      </c>
      <c r="G4" s="56" t="str">
        <f>IF($B4="","",VLOOKUP($B4,'Class. Personale'!$B:$I,6,))</f>
        <v>VF</v>
      </c>
      <c r="H4" s="56" t="str">
        <f>IF($B4="","",VLOOKUP($B4,'Class. Personale'!$B:$I,7,))</f>
        <v>V</v>
      </c>
      <c r="I4" s="39">
        <v>28.9</v>
      </c>
      <c r="J4" s="33">
        <v>11</v>
      </c>
      <c r="K4" s="32">
        <v>999</v>
      </c>
      <c r="L4" s="32" t="str">
        <f t="shared" si="2"/>
        <v/>
      </c>
      <c r="M4" s="32">
        <f t="shared" si="3"/>
        <v>11</v>
      </c>
      <c r="N4" s="32" t="str">
        <f t="shared" si="4"/>
        <v/>
      </c>
      <c r="O4" s="32" t="str">
        <f t="shared" si="5"/>
        <v/>
      </c>
      <c r="P4" s="32" t="str">
        <f t="shared" si="6"/>
        <v/>
      </c>
      <c r="Q4" s="32" t="str">
        <f t="shared" si="7"/>
        <v/>
      </c>
      <c r="R4" s="32" t="str">
        <f t="shared" ref="R4:R23" si="17">IF($F4="","",IF($F4="DCO",$J4,""))</f>
        <v/>
      </c>
      <c r="S4" s="32" t="str">
        <f t="shared" ref="S4:S33" si="18">IF($G4="","",IF($G4="ICG",$J4,""))</f>
        <v/>
      </c>
      <c r="T4" s="32" t="str">
        <f t="shared" si="8"/>
        <v/>
      </c>
      <c r="U4" s="32" t="str">
        <f t="shared" si="9"/>
        <v/>
      </c>
      <c r="V4" s="32" t="str">
        <f t="shared" si="10"/>
        <v/>
      </c>
      <c r="W4" s="32" t="str">
        <f t="shared" si="11"/>
        <v/>
      </c>
      <c r="X4" s="32" t="str">
        <f t="shared" si="12"/>
        <v/>
      </c>
      <c r="Y4" s="32" t="str">
        <f t="shared" si="13"/>
        <v/>
      </c>
      <c r="Z4" s="32" t="str">
        <f t="shared" si="14"/>
        <v/>
      </c>
      <c r="AA4" s="32">
        <f t="shared" si="15"/>
        <v>11</v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6"/>
        <v/>
      </c>
    </row>
    <row r="5" spans="1:30" ht="15" customHeight="1" x14ac:dyDescent="0.15">
      <c r="A5" s="47">
        <v>3</v>
      </c>
      <c r="C5" s="53" t="s">
        <v>692</v>
      </c>
      <c r="D5" s="53" t="s">
        <v>693</v>
      </c>
      <c r="E5" s="53" t="str">
        <f t="shared" si="1"/>
        <v>FRONCHETTICATERINA</v>
      </c>
      <c r="F5" s="56" t="s">
        <v>20</v>
      </c>
      <c r="G5" s="56" t="s">
        <v>9</v>
      </c>
      <c r="H5" s="56" t="s">
        <v>183</v>
      </c>
      <c r="I5" s="39">
        <v>28.2</v>
      </c>
      <c r="J5" s="33">
        <v>10</v>
      </c>
      <c r="K5" s="32">
        <v>998</v>
      </c>
      <c r="L5" s="32">
        <f t="shared" si="2"/>
        <v>10</v>
      </c>
      <c r="M5" s="32" t="str">
        <f t="shared" si="3"/>
        <v/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17"/>
        <v/>
      </c>
      <c r="S5" s="32" t="str">
        <f t="shared" si="18"/>
        <v/>
      </c>
      <c r="T5" s="32" t="str">
        <f t="shared" si="8"/>
        <v/>
      </c>
      <c r="U5" s="32" t="str">
        <f t="shared" si="9"/>
        <v/>
      </c>
      <c r="V5" s="32" t="str">
        <f t="shared" si="10"/>
        <v/>
      </c>
      <c r="W5" s="32" t="str">
        <f t="shared" si="11"/>
        <v/>
      </c>
      <c r="X5" s="32">
        <f t="shared" si="12"/>
        <v>10</v>
      </c>
      <c r="Y5" s="32" t="str">
        <f t="shared" si="13"/>
        <v/>
      </c>
      <c r="Z5" s="32" t="str">
        <f t="shared" si="14"/>
        <v/>
      </c>
      <c r="AA5" s="32" t="str">
        <f t="shared" si="15"/>
        <v/>
      </c>
      <c r="AB5" s="32" t="str">
        <f t="shared" si="19"/>
        <v/>
      </c>
      <c r="AC5" s="32" t="str">
        <f t="shared" si="20"/>
        <v/>
      </c>
      <c r="AD5" s="32" t="str">
        <f t="shared" si="16"/>
        <v/>
      </c>
    </row>
    <row r="6" spans="1:30" ht="15" customHeight="1" x14ac:dyDescent="0.15">
      <c r="A6" s="47">
        <v>4</v>
      </c>
      <c r="B6" s="32">
        <v>3078</v>
      </c>
      <c r="C6" s="53" t="str">
        <f>IF($B6="","",VLOOKUP($B6,'Class. Personale'!$B:$I,2,))</f>
        <v>ACOSTA RIVAS</v>
      </c>
      <c r="D6" s="53" t="str">
        <f>IF($B6="","",VLOOKUP($B6,'Class. Personale'!$B:$I,3,))</f>
        <v>ASHELEY ABIGAIL</v>
      </c>
      <c r="E6" s="53" t="str">
        <f t="shared" si="1"/>
        <v>ACOSTA RIVASASHELEY ABIGAIL</v>
      </c>
      <c r="F6" s="56" t="str">
        <f>IF($B6="","",VLOOKUP($B6,'Class. Personale'!$B:$I,5,))</f>
        <v>MAR</v>
      </c>
      <c r="G6" s="56" t="str">
        <f>IF($B6="","",VLOOKUP($B6,'Class. Personale'!$B:$I,6,))</f>
        <v>VV</v>
      </c>
      <c r="H6" s="56" t="str">
        <f>IF($B6="","",VLOOKUP($B6,'Class. Personale'!$B:$I,7,))</f>
        <v>V</v>
      </c>
      <c r="I6" s="41">
        <v>25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17"/>
        <v/>
      </c>
      <c r="S6" s="32" t="str">
        <f t="shared" si="18"/>
        <v/>
      </c>
      <c r="T6" s="32" t="str">
        <f t="shared" si="8"/>
        <v/>
      </c>
      <c r="U6" s="32" t="str">
        <f t="shared" si="9"/>
        <v/>
      </c>
      <c r="V6" s="32" t="str">
        <f t="shared" si="10"/>
        <v/>
      </c>
      <c r="W6" s="32">
        <f t="shared" si="11"/>
        <v>9</v>
      </c>
      <c r="X6" s="32" t="str">
        <f t="shared" si="12"/>
        <v/>
      </c>
      <c r="Y6" s="32" t="str">
        <f t="shared" si="13"/>
        <v/>
      </c>
      <c r="Z6" s="32" t="str">
        <f t="shared" si="14"/>
        <v/>
      </c>
      <c r="AA6" s="32" t="str">
        <f t="shared" si="15"/>
        <v/>
      </c>
      <c r="AB6" s="32" t="str">
        <f t="shared" si="19"/>
        <v/>
      </c>
      <c r="AC6" s="32" t="str">
        <f t="shared" si="20"/>
        <v/>
      </c>
      <c r="AD6" s="32" t="str">
        <f t="shared" si="16"/>
        <v/>
      </c>
    </row>
    <row r="7" spans="1:30" ht="15" customHeight="1" x14ac:dyDescent="0.15">
      <c r="A7" s="47">
        <v>5</v>
      </c>
      <c r="B7" s="32">
        <v>3018</v>
      </c>
      <c r="C7" s="53" t="str">
        <f>IF($B7="","",VLOOKUP($B7,'Class. Personale'!$B:$I,2,))</f>
        <v>RIBOLI</v>
      </c>
      <c r="D7" s="53" t="str">
        <f>IF($B7="","",VLOOKUP($B7,'Class. Personale'!$B:$I,3,))</f>
        <v>NORA</v>
      </c>
      <c r="E7" s="53" t="str">
        <f t="shared" si="1"/>
        <v>RIBOLINORA</v>
      </c>
      <c r="F7" s="56" t="str">
        <f>IF($B7="","",VLOOKUP($B7,'Class. Personale'!$B:$I,5,))</f>
        <v>DON</v>
      </c>
      <c r="G7" s="56" t="s">
        <v>12</v>
      </c>
      <c r="H7" s="56" t="str">
        <f>IF($B7="","",VLOOKUP($B7,'Class. Personale'!$B:$I,7,))</f>
        <v>V</v>
      </c>
      <c r="I7" s="39">
        <v>24.7</v>
      </c>
      <c r="J7" s="33">
        <v>8</v>
      </c>
      <c r="K7" s="32">
        <v>996</v>
      </c>
      <c r="L7" s="32" t="str">
        <f t="shared" si="2"/>
        <v/>
      </c>
      <c r="M7" s="32" t="str">
        <f t="shared" si="3"/>
        <v/>
      </c>
      <c r="N7" s="32" t="str">
        <f t="shared" si="4"/>
        <v/>
      </c>
      <c r="O7" s="32">
        <f t="shared" si="5"/>
        <v>8</v>
      </c>
      <c r="P7" s="32" t="str">
        <f t="shared" si="6"/>
        <v/>
      </c>
      <c r="Q7" s="32" t="str">
        <f t="shared" si="7"/>
        <v/>
      </c>
      <c r="R7" s="32" t="str">
        <f t="shared" si="17"/>
        <v/>
      </c>
      <c r="S7" s="32" t="str">
        <f t="shared" si="18"/>
        <v/>
      </c>
      <c r="T7" s="32" t="str">
        <f t="shared" si="8"/>
        <v/>
      </c>
      <c r="U7" s="32" t="str">
        <f t="shared" si="9"/>
        <v/>
      </c>
      <c r="V7" s="32">
        <f t="shared" si="10"/>
        <v>8</v>
      </c>
      <c r="W7" s="32" t="str">
        <f t="shared" si="11"/>
        <v/>
      </c>
      <c r="X7" s="32" t="str">
        <f t="shared" si="12"/>
        <v/>
      </c>
      <c r="Y7" s="32" t="str">
        <f t="shared" si="13"/>
        <v/>
      </c>
      <c r="Z7" s="32" t="str">
        <f t="shared" si="14"/>
        <v/>
      </c>
      <c r="AA7" s="32" t="str">
        <f t="shared" si="15"/>
        <v/>
      </c>
      <c r="AB7" s="32" t="str">
        <f t="shared" si="19"/>
        <v/>
      </c>
      <c r="AC7" s="32" t="str">
        <f t="shared" si="20"/>
        <v/>
      </c>
      <c r="AD7" s="32" t="str">
        <f t="shared" si="16"/>
        <v/>
      </c>
    </row>
    <row r="8" spans="1:30" ht="15" customHeight="1" x14ac:dyDescent="0.15">
      <c r="A8" s="47">
        <v>6</v>
      </c>
      <c r="B8" s="32">
        <v>3011</v>
      </c>
      <c r="C8" s="53" t="str">
        <f>IF($B8="","",VLOOKUP($B8,'Class. Personale'!$B:$I,2,))</f>
        <v xml:space="preserve">CORNETTI </v>
      </c>
      <c r="D8" s="53" t="str">
        <f>IF($B8="","",VLOOKUP($B8,'Class. Personale'!$B:$I,3,))</f>
        <v>ALESSANDRA</v>
      </c>
      <c r="E8" s="53" t="str">
        <f t="shared" si="1"/>
        <v>CORNETTI ALESSANDRA</v>
      </c>
      <c r="F8" s="56" t="str">
        <f>IF($B8="","",VLOOKUP($B8,'Class. Personale'!$B:$I,5,))</f>
        <v>DCO</v>
      </c>
      <c r="G8" s="56" t="str">
        <f>IF($B8="","",VLOOKUP($B8,'Class. Personale'!$B:$I,6,))</f>
        <v>DCO</v>
      </c>
      <c r="H8" s="56" t="str">
        <f>IF($B8="","",VLOOKUP($B8,'Class. Personale'!$B:$I,7,))</f>
        <v>V</v>
      </c>
      <c r="I8" s="39">
        <v>22.5</v>
      </c>
      <c r="J8" s="33">
        <v>7</v>
      </c>
      <c r="K8" s="32">
        <v>995</v>
      </c>
      <c r="L8" s="32" t="str">
        <f t="shared" si="2"/>
        <v/>
      </c>
      <c r="M8" s="32" t="str">
        <f t="shared" si="3"/>
        <v/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>
        <f t="shared" si="17"/>
        <v>7</v>
      </c>
      <c r="S8" s="32" t="str">
        <f t="shared" si="18"/>
        <v/>
      </c>
      <c r="T8" s="32" t="str">
        <f t="shared" si="8"/>
        <v/>
      </c>
      <c r="U8" s="32" t="str">
        <f t="shared" si="9"/>
        <v/>
      </c>
      <c r="V8" s="32" t="str">
        <f t="shared" si="10"/>
        <v/>
      </c>
      <c r="W8" s="32" t="str">
        <f t="shared" si="11"/>
        <v/>
      </c>
      <c r="X8" s="32" t="str">
        <f t="shared" si="12"/>
        <v/>
      </c>
      <c r="Y8" s="32" t="str">
        <f t="shared" si="13"/>
        <v/>
      </c>
      <c r="Z8" s="32" t="str">
        <f t="shared" si="14"/>
        <v/>
      </c>
      <c r="AA8" s="32" t="str">
        <f t="shared" si="15"/>
        <v/>
      </c>
      <c r="AB8" s="32" t="str">
        <f t="shared" si="19"/>
        <v/>
      </c>
      <c r="AC8" s="32" t="str">
        <f t="shared" si="20"/>
        <v/>
      </c>
      <c r="AD8" s="32" t="str">
        <f t="shared" si="16"/>
        <v/>
      </c>
    </row>
    <row r="9" spans="1:30" ht="15" customHeight="1" x14ac:dyDescent="0.15">
      <c r="A9" s="47">
        <v>7</v>
      </c>
      <c r="B9" s="32">
        <v>3052</v>
      </c>
      <c r="C9" s="53" t="str">
        <f>IF($B9="","",VLOOKUP($B9,'Class. Personale'!$B:$I,2,))</f>
        <v>RUSSO</v>
      </c>
      <c r="D9" s="53" t="str">
        <f>IF($B9="","",VLOOKUP($B9,'Class. Personale'!$B:$I,3,))</f>
        <v>CELESTE</v>
      </c>
      <c r="E9" s="53" t="str">
        <f t="shared" si="1"/>
        <v>RUSSOCELESTE</v>
      </c>
      <c r="F9" s="56" t="str">
        <f>IF($B9="","",VLOOKUP($B9,'Class. Personale'!$B:$I,5,))</f>
        <v>VID</v>
      </c>
      <c r="G9" s="56" t="str">
        <f>IF($B9="","",VLOOKUP($B9,'Class. Personale'!$B:$I,6,))</f>
        <v>VF</v>
      </c>
      <c r="H9" s="56" t="str">
        <f>IF($B9="","",VLOOKUP($B9,'Class. Personale'!$B:$I,7,))</f>
        <v>V</v>
      </c>
      <c r="I9" s="41">
        <v>22.3</v>
      </c>
      <c r="J9" s="33">
        <v>6</v>
      </c>
      <c r="K9" s="32">
        <v>994</v>
      </c>
      <c r="L9" s="32" t="str">
        <f t="shared" si="2"/>
        <v/>
      </c>
      <c r="M9" s="32">
        <f t="shared" si="3"/>
        <v>6</v>
      </c>
      <c r="N9" s="32" t="str">
        <f t="shared" si="4"/>
        <v/>
      </c>
      <c r="O9" s="32" t="str">
        <f t="shared" si="5"/>
        <v/>
      </c>
      <c r="P9" s="32" t="str">
        <f t="shared" si="6"/>
        <v/>
      </c>
      <c r="Q9" s="32" t="str">
        <f t="shared" si="7"/>
        <v/>
      </c>
      <c r="R9" s="32" t="str">
        <f t="shared" si="17"/>
        <v/>
      </c>
      <c r="S9" s="32" t="str">
        <f t="shared" si="18"/>
        <v/>
      </c>
      <c r="T9" s="32" t="str">
        <f t="shared" si="8"/>
        <v/>
      </c>
      <c r="U9" s="32" t="str">
        <f t="shared" si="9"/>
        <v/>
      </c>
      <c r="V9" s="32" t="str">
        <f t="shared" si="10"/>
        <v/>
      </c>
      <c r="W9" s="32" t="str">
        <f t="shared" si="11"/>
        <v/>
      </c>
      <c r="X9" s="32" t="str">
        <f t="shared" si="12"/>
        <v/>
      </c>
      <c r="Y9" s="32" t="str">
        <f t="shared" si="13"/>
        <v/>
      </c>
      <c r="Z9" s="32" t="str">
        <f t="shared" si="14"/>
        <v/>
      </c>
      <c r="AA9" s="32">
        <f t="shared" si="15"/>
        <v>6</v>
      </c>
      <c r="AB9" s="32" t="str">
        <f t="shared" si="19"/>
        <v/>
      </c>
      <c r="AC9" s="32" t="str">
        <f t="shared" si="20"/>
        <v/>
      </c>
      <c r="AD9" s="32" t="str">
        <f t="shared" si="16"/>
        <v/>
      </c>
    </row>
    <row r="10" spans="1:30" ht="15" customHeight="1" x14ac:dyDescent="0.15">
      <c r="A10" s="47">
        <v>8</v>
      </c>
      <c r="B10" s="32">
        <v>3028</v>
      </c>
      <c r="C10" s="53" t="str">
        <f>IF($B10="","",VLOOKUP($B10,'Class. Personale'!$B:$I,2,))</f>
        <v>BECCARIA</v>
      </c>
      <c r="D10" s="53" t="str">
        <f>IF($B10="","",VLOOKUP($B10,'Class. Personale'!$B:$I,3,))</f>
        <v>ZOE</v>
      </c>
      <c r="E10" s="53" t="str">
        <f t="shared" si="1"/>
        <v>BECCARIAZOE</v>
      </c>
      <c r="F10" s="56" t="str">
        <f>IF($B10="","",VLOOKUP($B10,'Class. Personale'!$B:$I,5,))</f>
        <v>DON</v>
      </c>
      <c r="G10" s="56" t="str">
        <f>IF($B10="","",VLOOKUP($B10,'Class. Personale'!$B:$I,6,))</f>
        <v>VV</v>
      </c>
      <c r="H10" s="56" t="str">
        <f>IF($B10="","",VLOOKUP($B10,'Class. Personale'!$B:$I,7,))</f>
        <v>V</v>
      </c>
      <c r="I10" s="39">
        <v>21.3</v>
      </c>
      <c r="J10" s="33">
        <v>5</v>
      </c>
      <c r="K10" s="32">
        <v>993</v>
      </c>
      <c r="L10" s="32" t="str">
        <f t="shared" si="2"/>
        <v/>
      </c>
      <c r="M10" s="32" t="str">
        <f t="shared" si="3"/>
        <v/>
      </c>
      <c r="N10" s="32" t="str">
        <f t="shared" si="4"/>
        <v/>
      </c>
      <c r="O10" s="32">
        <f t="shared" si="5"/>
        <v>5</v>
      </c>
      <c r="P10" s="32" t="str">
        <f t="shared" si="6"/>
        <v/>
      </c>
      <c r="Q10" s="32" t="str">
        <f t="shared" si="7"/>
        <v/>
      </c>
      <c r="R10" s="32" t="str">
        <f t="shared" si="17"/>
        <v/>
      </c>
      <c r="S10" s="32" t="str">
        <f t="shared" si="18"/>
        <v/>
      </c>
      <c r="T10" s="32" t="str">
        <f t="shared" si="8"/>
        <v/>
      </c>
      <c r="U10" s="32" t="str">
        <f t="shared" si="9"/>
        <v/>
      </c>
      <c r="V10" s="32">
        <f t="shared" si="10"/>
        <v>5</v>
      </c>
      <c r="W10" s="32" t="str">
        <f t="shared" si="11"/>
        <v/>
      </c>
      <c r="X10" s="32" t="str">
        <f t="shared" si="12"/>
        <v/>
      </c>
      <c r="Y10" s="32" t="str">
        <f t="shared" si="13"/>
        <v/>
      </c>
      <c r="Z10" s="32" t="str">
        <f t="shared" si="14"/>
        <v/>
      </c>
      <c r="AA10" s="32" t="str">
        <f t="shared" si="15"/>
        <v/>
      </c>
      <c r="AB10" s="32" t="str">
        <f t="shared" si="19"/>
        <v/>
      </c>
      <c r="AC10" s="32" t="str">
        <f t="shared" si="20"/>
        <v/>
      </c>
      <c r="AD10" s="32" t="str">
        <f t="shared" si="16"/>
        <v/>
      </c>
    </row>
    <row r="11" spans="1:30" ht="15" customHeight="1" x14ac:dyDescent="0.15">
      <c r="A11" s="47">
        <v>9</v>
      </c>
      <c r="B11" s="32">
        <v>3072</v>
      </c>
      <c r="C11" s="53" t="str">
        <f>IF($B11="","",VLOOKUP($B11,'Class. Personale'!$B:$I,2,))</f>
        <v>TRUNGADI</v>
      </c>
      <c r="D11" s="53" t="str">
        <f>IF($B11="","",VLOOKUP($B11,'Class. Personale'!$B:$I,3,))</f>
        <v>AMELIA</v>
      </c>
      <c r="E11" s="53" t="str">
        <f t="shared" si="1"/>
        <v>TRUNGADIAMELIA</v>
      </c>
      <c r="F11" s="56" t="str">
        <f>IF($B11="","",VLOOKUP($B11,'Class. Personale'!$B:$I,5,))</f>
        <v>RAM</v>
      </c>
      <c r="G11" s="56" t="str">
        <f>IF($B11="","",VLOOKUP($B11,'Class. Personale'!$B:$I,6,))</f>
        <v>AB</v>
      </c>
      <c r="H11" s="56" t="str">
        <f>IF($B11="","",VLOOKUP($B11,'Class. Personale'!$B:$I,7,))</f>
        <v>V</v>
      </c>
      <c r="I11" s="39">
        <v>20.8</v>
      </c>
      <c r="J11" s="33">
        <v>4</v>
      </c>
      <c r="K11" s="32">
        <v>992</v>
      </c>
      <c r="L11" s="32">
        <f t="shared" si="2"/>
        <v>4</v>
      </c>
      <c r="M11" s="32" t="str">
        <f t="shared" si="3"/>
        <v/>
      </c>
      <c r="N11" s="32" t="str">
        <f t="shared" si="4"/>
        <v/>
      </c>
      <c r="O11" s="32" t="str">
        <f t="shared" si="5"/>
        <v/>
      </c>
      <c r="P11" s="32" t="str">
        <f t="shared" si="6"/>
        <v/>
      </c>
      <c r="Q11" s="32" t="str">
        <f t="shared" si="7"/>
        <v/>
      </c>
      <c r="R11" s="32" t="str">
        <f t="shared" si="17"/>
        <v/>
      </c>
      <c r="S11" s="32" t="str">
        <f t="shared" si="18"/>
        <v/>
      </c>
      <c r="T11" s="32" t="str">
        <f t="shared" si="8"/>
        <v/>
      </c>
      <c r="U11" s="32" t="str">
        <f t="shared" si="9"/>
        <v/>
      </c>
      <c r="V11" s="32" t="str">
        <f t="shared" si="10"/>
        <v/>
      </c>
      <c r="W11" s="32" t="str">
        <f t="shared" si="11"/>
        <v/>
      </c>
      <c r="X11" s="32">
        <f t="shared" si="12"/>
        <v>4</v>
      </c>
      <c r="Y11" s="32" t="str">
        <f t="shared" si="13"/>
        <v/>
      </c>
      <c r="Z11" s="32" t="str">
        <f t="shared" si="14"/>
        <v/>
      </c>
      <c r="AA11" s="32" t="str">
        <f t="shared" si="15"/>
        <v/>
      </c>
      <c r="AB11" s="32" t="str">
        <f t="shared" si="19"/>
        <v/>
      </c>
      <c r="AC11" s="32" t="str">
        <f t="shared" si="20"/>
        <v/>
      </c>
      <c r="AD11" s="32" t="str">
        <f t="shared" si="16"/>
        <v/>
      </c>
    </row>
    <row r="12" spans="1:30" ht="15" customHeight="1" x14ac:dyDescent="0.15">
      <c r="A12" s="47">
        <v>10</v>
      </c>
      <c r="B12" s="32">
        <v>3063</v>
      </c>
      <c r="C12" s="53" t="str">
        <f>IF($B12="","",VLOOKUP($B12,'Class. Personale'!$B:$I,2,))</f>
        <v>LATTES STANCAMPIANO</v>
      </c>
      <c r="D12" s="53" t="str">
        <f>IF($B12="","",VLOOKUP($B12,'Class. Personale'!$B:$I,3,))</f>
        <v>DARIA</v>
      </c>
      <c r="E12" s="53" t="str">
        <f t="shared" si="1"/>
        <v>LATTES STANCAMPIANODARIA</v>
      </c>
      <c r="F12" s="56" t="str">
        <f>IF($B12="","",VLOOKUP($B12,'Class. Personale'!$B:$I,5,))</f>
        <v>RAM</v>
      </c>
      <c r="G12" s="56" t="str">
        <f>IF($B12="","",VLOOKUP($B12,'Class. Personale'!$B:$I,6,))</f>
        <v>AB</v>
      </c>
      <c r="H12" s="56" t="str">
        <f>IF($B12="","",VLOOKUP($B12,'Class. Personale'!$B:$I,7,))</f>
        <v>V</v>
      </c>
      <c r="I12" s="39">
        <v>20.7</v>
      </c>
      <c r="J12" s="33">
        <v>3</v>
      </c>
      <c r="K12" s="32">
        <v>991</v>
      </c>
      <c r="L12" s="32">
        <f t="shared" si="2"/>
        <v>3</v>
      </c>
      <c r="M12" s="32" t="str">
        <f t="shared" si="3"/>
        <v/>
      </c>
      <c r="N12" s="32" t="str">
        <f t="shared" si="4"/>
        <v/>
      </c>
      <c r="O12" s="32" t="str">
        <f t="shared" si="5"/>
        <v/>
      </c>
      <c r="P12" s="32" t="str">
        <f t="shared" si="6"/>
        <v/>
      </c>
      <c r="Q12" s="32" t="str">
        <f t="shared" si="7"/>
        <v/>
      </c>
      <c r="R12" s="32" t="str">
        <f t="shared" si="17"/>
        <v/>
      </c>
      <c r="S12" s="32" t="str">
        <f t="shared" si="18"/>
        <v/>
      </c>
      <c r="T12" s="32" t="str">
        <f t="shared" si="8"/>
        <v/>
      </c>
      <c r="U12" s="32" t="str">
        <f t="shared" si="9"/>
        <v/>
      </c>
      <c r="V12" s="32" t="str">
        <f t="shared" si="10"/>
        <v/>
      </c>
      <c r="W12" s="32" t="str">
        <f t="shared" si="11"/>
        <v/>
      </c>
      <c r="X12" s="32">
        <f t="shared" si="12"/>
        <v>3</v>
      </c>
      <c r="Y12" s="32" t="str">
        <f t="shared" si="13"/>
        <v/>
      </c>
      <c r="Z12" s="32" t="str">
        <f t="shared" si="14"/>
        <v/>
      </c>
      <c r="AA12" s="32" t="str">
        <f t="shared" si="15"/>
        <v/>
      </c>
      <c r="AB12" s="32" t="str">
        <f t="shared" si="19"/>
        <v/>
      </c>
      <c r="AC12" s="32" t="str">
        <f t="shared" si="20"/>
        <v/>
      </c>
      <c r="AD12" s="32" t="str">
        <f t="shared" si="16"/>
        <v/>
      </c>
    </row>
    <row r="13" spans="1:30" ht="15" customHeight="1" x14ac:dyDescent="0.15">
      <c r="A13" s="47">
        <v>11</v>
      </c>
      <c r="B13" s="32">
        <v>3038</v>
      </c>
      <c r="C13" s="53" t="str">
        <f>IF($B13="","",VLOOKUP($B13,'Class. Personale'!$B:$I,2,))</f>
        <v>VIVANCO ESPINOZA</v>
      </c>
      <c r="D13" s="53" t="str">
        <f>IF($B13="","",VLOOKUP($B13,'Class. Personale'!$B:$I,3,))</f>
        <v>AMINA ISABELLA</v>
      </c>
      <c r="E13" s="53" t="str">
        <f t="shared" si="1"/>
        <v>VIVANCO ESPINOZAAMINA ISABELLA</v>
      </c>
      <c r="F13" s="56" t="str">
        <f>IF($B13="","",VLOOKUP($B13,'Class. Personale'!$B:$I,5,))</f>
        <v>RMA</v>
      </c>
      <c r="G13" s="56" t="str">
        <f>IF($B13="","",VLOOKUP($B13,'Class. Personale'!$B:$I,6,))</f>
        <v>VV</v>
      </c>
      <c r="H13" s="56" t="str">
        <f>IF($B13="","",VLOOKUP($B13,'Class. Personale'!$B:$I,7,))</f>
        <v>V</v>
      </c>
      <c r="I13" s="39">
        <v>20.2</v>
      </c>
      <c r="J13" s="33">
        <v>2</v>
      </c>
      <c r="K13" s="32">
        <v>990</v>
      </c>
      <c r="L13" s="32" t="str">
        <f t="shared" si="2"/>
        <v/>
      </c>
      <c r="M13" s="32" t="str">
        <f t="shared" si="3"/>
        <v/>
      </c>
      <c r="N13" s="32" t="str">
        <f t="shared" si="4"/>
        <v/>
      </c>
      <c r="O13" s="32">
        <f t="shared" si="5"/>
        <v>2</v>
      </c>
      <c r="P13" s="32" t="str">
        <f t="shared" si="6"/>
        <v/>
      </c>
      <c r="Q13" s="32" t="str">
        <f t="shared" si="7"/>
        <v/>
      </c>
      <c r="R13" s="32" t="str">
        <f t="shared" si="17"/>
        <v/>
      </c>
      <c r="S13" s="32" t="str">
        <f t="shared" si="18"/>
        <v/>
      </c>
      <c r="T13" s="32" t="str">
        <f t="shared" si="8"/>
        <v/>
      </c>
      <c r="U13" s="32" t="str">
        <f t="shared" si="9"/>
        <v/>
      </c>
      <c r="V13" s="32" t="str">
        <f t="shared" si="10"/>
        <v/>
      </c>
      <c r="W13" s="32" t="str">
        <f t="shared" si="11"/>
        <v/>
      </c>
      <c r="X13" s="32" t="str">
        <f t="shared" si="12"/>
        <v/>
      </c>
      <c r="Y13" s="32" t="str">
        <f t="shared" si="13"/>
        <v/>
      </c>
      <c r="Z13" s="32">
        <f t="shared" si="14"/>
        <v>2</v>
      </c>
      <c r="AA13" s="32" t="str">
        <f t="shared" si="15"/>
        <v/>
      </c>
      <c r="AB13" s="32" t="str">
        <f t="shared" si="19"/>
        <v/>
      </c>
      <c r="AC13" s="32" t="str">
        <f t="shared" si="20"/>
        <v/>
      </c>
      <c r="AD13" s="32" t="str">
        <f t="shared" si="16"/>
        <v/>
      </c>
    </row>
    <row r="14" spans="1:30" ht="15" customHeight="1" x14ac:dyDescent="0.15">
      <c r="A14" s="47">
        <v>12</v>
      </c>
      <c r="B14" s="32">
        <v>3019</v>
      </c>
      <c r="C14" s="53" t="str">
        <f>IF($B14="","",VLOOKUP($B14,'Class. Personale'!$B:$I,2,))</f>
        <v>MANDILI</v>
      </c>
      <c r="D14" s="53" t="str">
        <f>IF($B14="","",VLOOKUP($B14,'Class. Personale'!$B:$I,3,))</f>
        <v>GAIA</v>
      </c>
      <c r="E14" s="53" t="str">
        <f t="shared" si="1"/>
        <v>MANDILIGAIA</v>
      </c>
      <c r="F14" s="56" t="str">
        <f>IF($B14="","",VLOOKUP($B14,'Class. Personale'!$B:$I,5,))</f>
        <v>DON</v>
      </c>
      <c r="G14" s="56" t="s">
        <v>12</v>
      </c>
      <c r="H14" s="56" t="str">
        <f>IF($B14="","",VLOOKUP($B14,'Class. Personale'!$B:$I,7,))</f>
        <v>V</v>
      </c>
      <c r="I14" s="39">
        <v>19.600000000000001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17"/>
        <v/>
      </c>
      <c r="S14" s="32" t="str">
        <f t="shared" si="18"/>
        <v/>
      </c>
      <c r="T14" s="32" t="str">
        <f t="shared" si="8"/>
        <v/>
      </c>
      <c r="U14" s="32" t="str">
        <f t="shared" si="9"/>
        <v/>
      </c>
      <c r="V14" s="32">
        <f t="shared" si="10"/>
        <v>1</v>
      </c>
      <c r="W14" s="32" t="str">
        <f t="shared" si="11"/>
        <v/>
      </c>
      <c r="X14" s="32" t="str">
        <f t="shared" si="12"/>
        <v/>
      </c>
      <c r="Y14" s="32" t="str">
        <f t="shared" si="13"/>
        <v/>
      </c>
      <c r="Z14" s="32" t="str">
        <f t="shared" si="14"/>
        <v/>
      </c>
      <c r="AA14" s="32" t="str">
        <f t="shared" si="15"/>
        <v/>
      </c>
      <c r="AB14" s="32" t="str">
        <f t="shared" si="19"/>
        <v/>
      </c>
      <c r="AC14" s="32" t="str">
        <f t="shared" si="20"/>
        <v/>
      </c>
      <c r="AD14" s="32" t="str">
        <f t="shared" si="16"/>
        <v/>
      </c>
    </row>
    <row r="15" spans="1:30" ht="15" customHeight="1" x14ac:dyDescent="0.15">
      <c r="A15" s="47">
        <v>13</v>
      </c>
      <c r="B15" s="32">
        <v>3012</v>
      </c>
      <c r="C15" s="53" t="str">
        <f>IF($B15="","",VLOOKUP($B15,'Class. Personale'!$B:$I,2,))</f>
        <v>RODOLFO MASERA RIO</v>
      </c>
      <c r="D15" s="53" t="str">
        <f>IF($B15="","",VLOOKUP($B15,'Class. Personale'!$B:$I,3,))</f>
        <v>LUA</v>
      </c>
      <c r="E15" s="53" t="str">
        <f t="shared" si="1"/>
        <v>RODOLFO MASERA RIOLUA</v>
      </c>
      <c r="F15" s="56" t="str">
        <f>IF($B15="","",VLOOKUP($B15,'Class. Personale'!$B:$I,5,))</f>
        <v>DCO</v>
      </c>
      <c r="G15" s="56" t="str">
        <f>IF($B15="","",VLOOKUP($B15,'Class. Personale'!$B:$I,6,))</f>
        <v>DCO</v>
      </c>
      <c r="H15" s="56" t="str">
        <f>IF($B15="","",VLOOKUP($B15,'Class. Personale'!$B:$I,7,))</f>
        <v>V</v>
      </c>
      <c r="I15" s="39">
        <v>19.600000000000001</v>
      </c>
      <c r="J15" s="33">
        <v>0</v>
      </c>
      <c r="K15" s="32">
        <v>988</v>
      </c>
      <c r="L15" s="32" t="str">
        <f t="shared" si="2"/>
        <v/>
      </c>
      <c r="M15" s="32" t="str">
        <f t="shared" si="3"/>
        <v/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>
        <f t="shared" si="17"/>
        <v>0</v>
      </c>
      <c r="S15" s="32" t="str">
        <f t="shared" si="18"/>
        <v/>
      </c>
      <c r="T15" s="32" t="str">
        <f t="shared" si="8"/>
        <v/>
      </c>
      <c r="U15" s="32" t="str">
        <f t="shared" si="9"/>
        <v/>
      </c>
      <c r="V15" s="32" t="str">
        <f t="shared" si="10"/>
        <v/>
      </c>
      <c r="W15" s="32" t="str">
        <f t="shared" si="11"/>
        <v/>
      </c>
      <c r="X15" s="32" t="str">
        <f t="shared" si="12"/>
        <v/>
      </c>
      <c r="Y15" s="32" t="str">
        <f t="shared" si="13"/>
        <v/>
      </c>
      <c r="Z15" s="32" t="str">
        <f t="shared" si="14"/>
        <v/>
      </c>
      <c r="AA15" s="32" t="str">
        <f t="shared" si="15"/>
        <v/>
      </c>
      <c r="AB15" s="32" t="str">
        <f t="shared" si="19"/>
        <v/>
      </c>
      <c r="AC15" s="32" t="str">
        <f t="shared" si="20"/>
        <v/>
      </c>
      <c r="AD15" s="32" t="str">
        <f t="shared" si="16"/>
        <v/>
      </c>
    </row>
    <row r="16" spans="1:30" ht="15" customHeight="1" x14ac:dyDescent="0.15">
      <c r="A16" s="47">
        <v>14</v>
      </c>
      <c r="B16" s="32">
        <v>3030</v>
      </c>
      <c r="C16" s="53" t="str">
        <f>IF($B16="","",VLOOKUP($B16,'Class. Personale'!$B:$I,2,))</f>
        <v>BOUNEGRU</v>
      </c>
      <c r="D16" s="53" t="str">
        <f>IF($B16="","",VLOOKUP($B16,'Class. Personale'!$B:$I,3,))</f>
        <v>TEIA</v>
      </c>
      <c r="E16" s="53" t="str">
        <f t="shared" si="1"/>
        <v>BOUNEGRUTEIA</v>
      </c>
      <c r="F16" s="56" t="str">
        <f>IF($B16="","",VLOOKUP($B16,'Class. Personale'!$B:$I,5,))</f>
        <v>DON</v>
      </c>
      <c r="G16" s="56" t="str">
        <f>IF($B16="","",VLOOKUP($B16,'Class. Personale'!$B:$I,6,))</f>
        <v>VV</v>
      </c>
      <c r="H16" s="56" t="str">
        <f>IF($B16="","",VLOOKUP($B16,'Class. Personale'!$B:$I,7,))</f>
        <v>V</v>
      </c>
      <c r="I16" s="39">
        <v>19.399999999999999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17"/>
        <v/>
      </c>
      <c r="S16" s="32" t="str">
        <f t="shared" si="18"/>
        <v/>
      </c>
      <c r="T16" s="32" t="str">
        <f t="shared" si="8"/>
        <v/>
      </c>
      <c r="U16" s="32" t="str">
        <f t="shared" si="9"/>
        <v/>
      </c>
      <c r="V16" s="32">
        <f t="shared" si="10"/>
        <v>0</v>
      </c>
      <c r="W16" s="32" t="str">
        <f t="shared" si="11"/>
        <v/>
      </c>
      <c r="X16" s="32" t="str">
        <f t="shared" si="12"/>
        <v/>
      </c>
      <c r="Y16" s="32" t="str">
        <f t="shared" si="13"/>
        <v/>
      </c>
      <c r="Z16" s="32" t="str">
        <f t="shared" si="14"/>
        <v/>
      </c>
      <c r="AA16" s="32" t="str">
        <f t="shared" si="15"/>
        <v/>
      </c>
      <c r="AB16" s="32" t="str">
        <f t="shared" si="19"/>
        <v/>
      </c>
      <c r="AC16" s="32" t="str">
        <f t="shared" si="20"/>
        <v/>
      </c>
      <c r="AD16" s="32" t="str">
        <f t="shared" si="16"/>
        <v/>
      </c>
    </row>
    <row r="17" spans="1:30" ht="15" customHeight="1" x14ac:dyDescent="0.15">
      <c r="A17" s="47">
        <v>15</v>
      </c>
      <c r="B17" s="32">
        <v>3073</v>
      </c>
      <c r="C17" s="53" t="str">
        <f>IF($B17="","",VLOOKUP($B17,'Class. Personale'!$B:$I,2,))</f>
        <v>MOLDOVAN</v>
      </c>
      <c r="D17" s="53" t="str">
        <f>IF($B17="","",VLOOKUP($B17,'Class. Personale'!$B:$I,3,))</f>
        <v>ADELAIDE</v>
      </c>
      <c r="E17" s="53" t="str">
        <f t="shared" si="1"/>
        <v>MOLDOVANADELAIDE</v>
      </c>
      <c r="F17" s="56" t="str">
        <f>IF($B17="","",VLOOKUP($B17,'Class. Personale'!$B:$I,5,))</f>
        <v>RAM</v>
      </c>
      <c r="G17" s="56" t="str">
        <f>IF($B17="","",VLOOKUP($B17,'Class. Personale'!$B:$I,6,))</f>
        <v>AB</v>
      </c>
      <c r="H17" s="56" t="str">
        <f>IF($B17="","",VLOOKUP($B17,'Class. Personale'!$B:$I,7,))</f>
        <v>V</v>
      </c>
      <c r="I17" s="39">
        <v>19.3</v>
      </c>
      <c r="K17" s="32">
        <v>986</v>
      </c>
      <c r="L17" s="32">
        <f t="shared" si="2"/>
        <v>0</v>
      </c>
      <c r="M17" s="32" t="str">
        <f t="shared" si="3"/>
        <v/>
      </c>
      <c r="N17" s="32" t="str">
        <f t="shared" si="4"/>
        <v/>
      </c>
      <c r="O17" s="32" t="str">
        <f t="shared" si="5"/>
        <v/>
      </c>
      <c r="P17" s="32" t="str">
        <f t="shared" si="6"/>
        <v/>
      </c>
      <c r="Q17" s="32" t="str">
        <f t="shared" si="7"/>
        <v/>
      </c>
      <c r="R17" s="32" t="str">
        <f t="shared" si="17"/>
        <v/>
      </c>
      <c r="S17" s="32" t="str">
        <f t="shared" si="18"/>
        <v/>
      </c>
      <c r="T17" s="32" t="str">
        <f t="shared" si="8"/>
        <v/>
      </c>
      <c r="U17" s="32" t="str">
        <f t="shared" si="9"/>
        <v/>
      </c>
      <c r="V17" s="32" t="str">
        <f t="shared" si="10"/>
        <v/>
      </c>
      <c r="W17" s="32" t="str">
        <f t="shared" si="11"/>
        <v/>
      </c>
      <c r="X17" s="32">
        <f t="shared" si="12"/>
        <v>0</v>
      </c>
      <c r="Y17" s="32" t="str">
        <f t="shared" si="13"/>
        <v/>
      </c>
      <c r="Z17" s="32" t="str">
        <f t="shared" si="14"/>
        <v/>
      </c>
      <c r="AA17" s="32" t="str">
        <f t="shared" si="15"/>
        <v/>
      </c>
      <c r="AB17" s="32" t="str">
        <f t="shared" si="19"/>
        <v/>
      </c>
      <c r="AC17" s="32" t="str">
        <f t="shared" si="20"/>
        <v/>
      </c>
      <c r="AD17" s="32" t="str">
        <f t="shared" si="16"/>
        <v/>
      </c>
    </row>
    <row r="18" spans="1:30" ht="15" customHeight="1" x14ac:dyDescent="0.15">
      <c r="A18" s="47">
        <v>16</v>
      </c>
      <c r="B18" s="32">
        <v>3022</v>
      </c>
      <c r="C18" s="53" t="str">
        <f>IF($B18="","",VLOOKUP($B18,'Class. Personale'!$B:$I,2,))</f>
        <v>CAPELLI</v>
      </c>
      <c r="D18" s="53" t="str">
        <f>IF($B18="","",VLOOKUP($B18,'Class. Personale'!$B:$I,3,))</f>
        <v>GAIA</v>
      </c>
      <c r="E18" s="53" t="str">
        <f t="shared" si="1"/>
        <v>CAPELLIGAIA</v>
      </c>
      <c r="F18" s="56" t="str">
        <f>IF($B18="","",VLOOKUP($B18,'Class. Personale'!$B:$I,5,))</f>
        <v>DON</v>
      </c>
      <c r="G18" s="56" t="str">
        <f>IF($B18="","",VLOOKUP($B18,'Class. Personale'!$B:$I,6,))</f>
        <v>VV</v>
      </c>
      <c r="H18" s="56" t="str">
        <f>IF($B18="","",VLOOKUP($B18,'Class. Personale'!$B:$I,7,))</f>
        <v>V</v>
      </c>
      <c r="I18" s="39">
        <v>18.2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17"/>
        <v/>
      </c>
      <c r="S18" s="32" t="str">
        <f t="shared" si="18"/>
        <v/>
      </c>
      <c r="T18" s="32" t="str">
        <f t="shared" si="8"/>
        <v/>
      </c>
      <c r="U18" s="32" t="str">
        <f t="shared" si="9"/>
        <v/>
      </c>
      <c r="V18" s="32">
        <f t="shared" si="10"/>
        <v>0</v>
      </c>
      <c r="W18" s="32" t="str">
        <f t="shared" si="11"/>
        <v/>
      </c>
      <c r="X18" s="32" t="str">
        <f t="shared" si="12"/>
        <v/>
      </c>
      <c r="Y18" s="32" t="str">
        <f t="shared" si="13"/>
        <v/>
      </c>
      <c r="Z18" s="32" t="str">
        <f t="shared" si="14"/>
        <v/>
      </c>
      <c r="AA18" s="32" t="str">
        <f t="shared" si="15"/>
        <v/>
      </c>
      <c r="AB18" s="32" t="str">
        <f t="shared" si="19"/>
        <v/>
      </c>
      <c r="AC18" s="32" t="str">
        <f t="shared" si="20"/>
        <v/>
      </c>
      <c r="AD18" s="32" t="str">
        <f t="shared" si="16"/>
        <v/>
      </c>
    </row>
    <row r="19" spans="1:30" ht="15" customHeight="1" x14ac:dyDescent="0.15">
      <c r="A19" s="47">
        <v>17</v>
      </c>
      <c r="B19" s="32">
        <v>3031</v>
      </c>
      <c r="C19" s="53" t="s">
        <v>482</v>
      </c>
      <c r="D19" s="53" t="str">
        <f>IF($B19="","",VLOOKUP($B19,'Class. Personale'!$B:$I,3,))</f>
        <v>FRANCESCA</v>
      </c>
      <c r="E19" s="53" t="str">
        <f t="shared" si="1"/>
        <v>PURPURAFRANCESCA</v>
      </c>
      <c r="F19" s="56" t="str">
        <f>IF($B19="","",VLOOKUP($B19,'Class. Personale'!$B:$I,5,))</f>
        <v>DON</v>
      </c>
      <c r="G19" s="56" t="str">
        <f>IF($B19="","",VLOOKUP($B19,'Class. Personale'!$B:$I,6,))</f>
        <v>VV</v>
      </c>
      <c r="H19" s="56" t="str">
        <f>IF($B19="","",VLOOKUP($B19,'Class. Personale'!$B:$I,7,))</f>
        <v>V</v>
      </c>
      <c r="I19" s="41">
        <v>18</v>
      </c>
      <c r="K19" s="32">
        <v>984</v>
      </c>
      <c r="L19" s="32" t="str">
        <f t="shared" si="2"/>
        <v/>
      </c>
      <c r="M19" s="32" t="str">
        <f t="shared" si="3"/>
        <v/>
      </c>
      <c r="N19" s="32" t="str">
        <f t="shared" si="4"/>
        <v/>
      </c>
      <c r="O19" s="32">
        <f t="shared" si="5"/>
        <v>0</v>
      </c>
      <c r="P19" s="32" t="str">
        <f t="shared" si="6"/>
        <v/>
      </c>
      <c r="Q19" s="32" t="str">
        <f t="shared" si="7"/>
        <v/>
      </c>
      <c r="R19" s="32" t="str">
        <f t="shared" si="17"/>
        <v/>
      </c>
      <c r="S19" s="32" t="str">
        <f t="shared" si="18"/>
        <v/>
      </c>
      <c r="T19" s="32" t="str">
        <f t="shared" si="8"/>
        <v/>
      </c>
      <c r="U19" s="32" t="str">
        <f t="shared" si="9"/>
        <v/>
      </c>
      <c r="V19" s="32">
        <f t="shared" si="10"/>
        <v>0</v>
      </c>
      <c r="W19" s="32" t="str">
        <f t="shared" si="11"/>
        <v/>
      </c>
      <c r="X19" s="32" t="str">
        <f t="shared" si="12"/>
        <v/>
      </c>
      <c r="Y19" s="32" t="str">
        <f t="shared" si="13"/>
        <v/>
      </c>
      <c r="Z19" s="32" t="str">
        <f t="shared" si="14"/>
        <v/>
      </c>
      <c r="AA19" s="32" t="str">
        <f t="shared" si="15"/>
        <v/>
      </c>
      <c r="AB19" s="32" t="str">
        <f t="shared" si="19"/>
        <v/>
      </c>
      <c r="AC19" s="32" t="str">
        <f t="shared" si="20"/>
        <v/>
      </c>
      <c r="AD19" s="32" t="str">
        <f t="shared" si="16"/>
        <v/>
      </c>
    </row>
    <row r="20" spans="1:30" ht="15" customHeight="1" x14ac:dyDescent="0.15">
      <c r="A20" s="47">
        <v>18</v>
      </c>
      <c r="B20" s="32">
        <v>3067</v>
      </c>
      <c r="C20" s="53" t="s">
        <v>176</v>
      </c>
      <c r="D20" s="53" t="str">
        <f>IF($B20="","",VLOOKUP($B20,'Class. Personale'!$B:$I,3,))</f>
        <v>ROFIDA</v>
      </c>
      <c r="E20" s="53" t="str">
        <f t="shared" si="1"/>
        <v>HASSANROFIDA</v>
      </c>
      <c r="F20" s="56" t="str">
        <f>IF($B20="","",VLOOKUP($B20,'Class. Personale'!$B:$I,5,))</f>
        <v>RAM</v>
      </c>
      <c r="G20" s="56" t="str">
        <f>IF($B20="","",VLOOKUP($B20,'Class. Personale'!$B:$I,6,))</f>
        <v>AB</v>
      </c>
      <c r="H20" s="56" t="str">
        <f>IF($B20="","",VLOOKUP($B20,'Class. Personale'!$B:$I,7,))</f>
        <v>V</v>
      </c>
      <c r="I20" s="39">
        <v>17.600000000000001</v>
      </c>
      <c r="K20" s="32">
        <v>983</v>
      </c>
      <c r="L20" s="32">
        <f t="shared" si="2"/>
        <v>0</v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17"/>
        <v/>
      </c>
      <c r="S20" s="32" t="str">
        <f t="shared" si="18"/>
        <v/>
      </c>
      <c r="T20" s="32" t="str">
        <f t="shared" si="8"/>
        <v/>
      </c>
      <c r="U20" s="32" t="str">
        <f t="shared" si="9"/>
        <v/>
      </c>
      <c r="V20" s="32" t="str">
        <f t="shared" si="10"/>
        <v/>
      </c>
      <c r="W20" s="32" t="str">
        <f t="shared" si="11"/>
        <v/>
      </c>
      <c r="X20" s="32">
        <f t="shared" si="12"/>
        <v>0</v>
      </c>
      <c r="Y20" s="32" t="str">
        <f t="shared" si="13"/>
        <v/>
      </c>
      <c r="Z20" s="32" t="str">
        <f t="shared" si="14"/>
        <v/>
      </c>
      <c r="AA20" s="32" t="str">
        <f t="shared" si="15"/>
        <v/>
      </c>
      <c r="AB20" s="32" t="str">
        <f t="shared" si="19"/>
        <v/>
      </c>
      <c r="AC20" s="32" t="str">
        <f t="shared" si="20"/>
        <v/>
      </c>
      <c r="AD20" s="32" t="str">
        <f t="shared" si="16"/>
        <v/>
      </c>
    </row>
    <row r="21" spans="1:30" ht="15" customHeight="1" x14ac:dyDescent="0.15">
      <c r="A21" s="47">
        <v>19</v>
      </c>
      <c r="B21" s="32">
        <v>3068</v>
      </c>
      <c r="C21" s="53" t="str">
        <f>IF($B21="","",VLOOKUP($B21,'Class. Personale'!$B:$I,2,))</f>
        <v>GRANDE</v>
      </c>
      <c r="D21" s="53" t="str">
        <f>IF($B21="","",VLOOKUP($B21,'Class. Personale'!$B:$I,3,))</f>
        <v>MARIANNA</v>
      </c>
      <c r="E21" s="53" t="str">
        <f t="shared" si="1"/>
        <v>GRANDEMARIANNA</v>
      </c>
      <c r="F21" s="56" t="str">
        <f>IF($B21="","",VLOOKUP($B21,'Class. Personale'!$B:$I,5,))</f>
        <v>RAM</v>
      </c>
      <c r="G21" s="56" t="str">
        <f>IF($B21="","",VLOOKUP($B21,'Class. Personale'!$B:$I,6,))</f>
        <v>AB</v>
      </c>
      <c r="H21" s="56" t="str">
        <f>IF($B21="","",VLOOKUP($B21,'Class. Personale'!$B:$I,7,))</f>
        <v>V</v>
      </c>
      <c r="I21" s="39">
        <v>17.5</v>
      </c>
      <c r="K21" s="32">
        <v>982</v>
      </c>
      <c r="L21" s="32">
        <f t="shared" si="2"/>
        <v>0</v>
      </c>
      <c r="M21" s="32" t="str">
        <f t="shared" si="3"/>
        <v/>
      </c>
      <c r="N21" s="32" t="str">
        <f t="shared" si="4"/>
        <v/>
      </c>
      <c r="O21" s="32" t="str">
        <f t="shared" si="5"/>
        <v/>
      </c>
      <c r="P21" s="32" t="str">
        <f t="shared" si="6"/>
        <v/>
      </c>
      <c r="Q21" s="32" t="str">
        <f t="shared" si="7"/>
        <v/>
      </c>
      <c r="R21" s="32" t="str">
        <f t="shared" si="17"/>
        <v/>
      </c>
      <c r="S21" s="32" t="str">
        <f t="shared" si="18"/>
        <v/>
      </c>
      <c r="T21" s="32" t="str">
        <f t="shared" si="8"/>
        <v/>
      </c>
      <c r="U21" s="32" t="str">
        <f t="shared" si="9"/>
        <v/>
      </c>
      <c r="V21" s="32" t="str">
        <f t="shared" si="10"/>
        <v/>
      </c>
      <c r="W21" s="32" t="str">
        <f t="shared" si="11"/>
        <v/>
      </c>
      <c r="X21" s="32">
        <f t="shared" si="12"/>
        <v>0</v>
      </c>
      <c r="Y21" s="32" t="str">
        <f t="shared" si="13"/>
        <v/>
      </c>
      <c r="Z21" s="32" t="str">
        <f t="shared" si="14"/>
        <v/>
      </c>
      <c r="AA21" s="32" t="str">
        <f t="shared" si="15"/>
        <v/>
      </c>
      <c r="AB21" s="32" t="str">
        <f t="shared" si="19"/>
        <v/>
      </c>
      <c r="AC21" s="32" t="str">
        <f t="shared" si="20"/>
        <v/>
      </c>
      <c r="AD21" s="32" t="str">
        <f t="shared" si="16"/>
        <v/>
      </c>
    </row>
    <row r="22" spans="1:30" ht="15" customHeight="1" x14ac:dyDescent="0.15">
      <c r="A22" s="47">
        <v>20</v>
      </c>
      <c r="B22" s="32">
        <v>3046</v>
      </c>
      <c r="C22" s="53" t="str">
        <f>IF($B22="","",VLOOKUP($B22,'Class. Personale'!$B:$I,2,))</f>
        <v>QOSJA</v>
      </c>
      <c r="D22" s="53" t="str">
        <f>IF($B22="","",VLOOKUP($B22,'Class. Personale'!$B:$I,3,))</f>
        <v>ESMERALDA</v>
      </c>
      <c r="E22" s="53" t="str">
        <f t="shared" si="1"/>
        <v>QOSJAESMERALDA</v>
      </c>
      <c r="F22" s="56" t="str">
        <f>IF($B22="","",VLOOKUP($B22,'Class. Personale'!$B:$I,5,))</f>
        <v>VID</v>
      </c>
      <c r="G22" s="56" t="str">
        <f>IF($B22="","",VLOOKUP($B22,'Class. Personale'!$B:$I,6,))</f>
        <v>VF</v>
      </c>
      <c r="H22" s="56" t="str">
        <f>IF($B22="","",VLOOKUP($B22,'Class. Personale'!$B:$I,7,))</f>
        <v>V</v>
      </c>
      <c r="I22" s="41">
        <v>17.399999999999999</v>
      </c>
      <c r="K22" s="32">
        <v>981</v>
      </c>
      <c r="L22" s="32" t="str">
        <f t="shared" si="2"/>
        <v/>
      </c>
      <c r="M22" s="32">
        <f t="shared" si="3"/>
        <v>0</v>
      </c>
      <c r="N22" s="32" t="str">
        <f t="shared" si="4"/>
        <v/>
      </c>
      <c r="O22" s="32" t="str">
        <f t="shared" si="5"/>
        <v/>
      </c>
      <c r="P22" s="32" t="str">
        <f t="shared" si="6"/>
        <v/>
      </c>
      <c r="Q22" s="32" t="str">
        <f t="shared" si="7"/>
        <v/>
      </c>
      <c r="R22" s="32" t="str">
        <f t="shared" si="17"/>
        <v/>
      </c>
      <c r="S22" s="32" t="str">
        <f t="shared" si="18"/>
        <v/>
      </c>
      <c r="T22" s="32" t="str">
        <f t="shared" si="8"/>
        <v/>
      </c>
      <c r="U22" s="32" t="str">
        <f t="shared" si="9"/>
        <v/>
      </c>
      <c r="V22" s="32" t="str">
        <f t="shared" si="10"/>
        <v/>
      </c>
      <c r="W22" s="32" t="str">
        <f t="shared" si="11"/>
        <v/>
      </c>
      <c r="X22" s="32" t="str">
        <f t="shared" si="12"/>
        <v/>
      </c>
      <c r="Y22" s="32" t="str">
        <f t="shared" si="13"/>
        <v/>
      </c>
      <c r="Z22" s="32" t="str">
        <f t="shared" si="14"/>
        <v/>
      </c>
      <c r="AA22" s="32">
        <f t="shared" si="15"/>
        <v>0</v>
      </c>
      <c r="AB22" s="32" t="str">
        <f t="shared" si="19"/>
        <v/>
      </c>
      <c r="AC22" s="32" t="str">
        <f t="shared" si="20"/>
        <v/>
      </c>
      <c r="AD22" s="32" t="str">
        <f t="shared" si="16"/>
        <v/>
      </c>
    </row>
    <row r="23" spans="1:30" ht="15" customHeight="1" x14ac:dyDescent="0.15">
      <c r="A23" s="47">
        <v>21</v>
      </c>
      <c r="B23" s="32">
        <v>3024</v>
      </c>
      <c r="C23" s="53" t="str">
        <f>IF($B23="","",VLOOKUP($B23,'Class. Personale'!$B:$I,2,))</f>
        <v>CHILELLI CARNEVALE MAFFE'</v>
      </c>
      <c r="D23" s="53" t="str">
        <f>IF($B23="","",VLOOKUP($B23,'Class. Personale'!$B:$I,3,))</f>
        <v>FLAVIA</v>
      </c>
      <c r="E23" s="53" t="str">
        <f t="shared" si="1"/>
        <v>CHILELLI CARNEVALE MAFFE'FLAVIA</v>
      </c>
      <c r="F23" s="56" t="str">
        <f>IF($B23="","",VLOOKUP($B23,'Class. Personale'!$B:$I,5,))</f>
        <v>DON</v>
      </c>
      <c r="G23" s="56" t="str">
        <f>IF($B23="","",VLOOKUP($B23,'Class. Personale'!$B:$I,6,))</f>
        <v>VV</v>
      </c>
      <c r="H23" s="56" t="str">
        <f>IF($B23="","",VLOOKUP($B23,'Class. Personale'!$B:$I,7,))</f>
        <v>V</v>
      </c>
      <c r="I23" s="39">
        <v>16.899999999999999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>
        <f t="shared" si="5"/>
        <v>0</v>
      </c>
      <c r="P23" s="32" t="str">
        <f t="shared" si="6"/>
        <v/>
      </c>
      <c r="Q23" s="32" t="str">
        <f t="shared" si="7"/>
        <v/>
      </c>
      <c r="R23" s="32" t="str">
        <f t="shared" si="17"/>
        <v/>
      </c>
      <c r="S23" s="32" t="str">
        <f t="shared" si="18"/>
        <v/>
      </c>
      <c r="T23" s="32" t="str">
        <f t="shared" si="8"/>
        <v/>
      </c>
      <c r="U23" s="32" t="str">
        <f t="shared" si="9"/>
        <v/>
      </c>
      <c r="V23" s="32">
        <f t="shared" si="10"/>
        <v>0</v>
      </c>
      <c r="W23" s="32" t="str">
        <f t="shared" si="11"/>
        <v/>
      </c>
      <c r="X23" s="32" t="str">
        <f t="shared" si="12"/>
        <v/>
      </c>
      <c r="Y23" s="32" t="str">
        <f t="shared" si="13"/>
        <v/>
      </c>
      <c r="Z23" s="32" t="str">
        <f t="shared" si="14"/>
        <v/>
      </c>
      <c r="AA23" s="32" t="str">
        <f t="shared" si="15"/>
        <v/>
      </c>
      <c r="AB23" s="32" t="str">
        <f t="shared" si="19"/>
        <v/>
      </c>
      <c r="AC23" s="32" t="str">
        <f t="shared" si="20"/>
        <v/>
      </c>
      <c r="AD23" s="32" t="str">
        <f t="shared" ref="AD23:AD33" si="21">IF($F23="","",IF($F23="TRO",$J23,""))</f>
        <v/>
      </c>
    </row>
    <row r="24" spans="1:30" ht="15" customHeight="1" x14ac:dyDescent="0.15">
      <c r="A24" s="47">
        <v>22</v>
      </c>
      <c r="B24" s="32">
        <v>3065</v>
      </c>
      <c r="C24" s="53" t="str">
        <f>IF($B24="","",VLOOKUP($B24,'Class. Personale'!$B:$I,2,))</f>
        <v>VIOLA</v>
      </c>
      <c r="D24" s="53" t="str">
        <f>IF($B24="","",VLOOKUP($B24,'Class. Personale'!$B:$I,3,))</f>
        <v>SOFIA</v>
      </c>
      <c r="E24" s="53" t="str">
        <f t="shared" si="1"/>
        <v>VIOLASOFIA</v>
      </c>
      <c r="F24" s="56" t="str">
        <f>IF($B24="","",VLOOKUP($B24,'Class. Personale'!$B:$I,5,))</f>
        <v>RAM</v>
      </c>
      <c r="G24" s="56" t="str">
        <f>IF($B24="","",VLOOKUP($B24,'Class. Personale'!$B:$I,6,))</f>
        <v>AB</v>
      </c>
      <c r="H24" s="56" t="str">
        <f>IF($B24="","",VLOOKUP($B24,'Class. Personale'!$B:$I,7,))</f>
        <v>V</v>
      </c>
      <c r="I24" s="39">
        <v>16.5</v>
      </c>
      <c r="K24" s="32">
        <v>979</v>
      </c>
      <c r="L24" s="32">
        <f t="shared" si="2"/>
        <v>0</v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2">IF($F24="","",IF($F24="DCO",$J24,""))</f>
        <v/>
      </c>
      <c r="S24" s="32" t="str">
        <f t="shared" si="18"/>
        <v/>
      </c>
      <c r="T24" s="32" t="str">
        <f t="shared" si="8"/>
        <v/>
      </c>
      <c r="U24" s="32" t="str">
        <f t="shared" si="9"/>
        <v/>
      </c>
      <c r="V24" s="32" t="str">
        <f t="shared" si="10"/>
        <v/>
      </c>
      <c r="W24" s="32" t="str">
        <f t="shared" si="11"/>
        <v/>
      </c>
      <c r="X24" s="32">
        <f t="shared" si="12"/>
        <v>0</v>
      </c>
      <c r="Y24" s="32" t="str">
        <f t="shared" si="13"/>
        <v/>
      </c>
      <c r="Z24" s="32" t="str">
        <f t="shared" si="14"/>
        <v/>
      </c>
      <c r="AA24" s="32" t="str">
        <f t="shared" si="15"/>
        <v/>
      </c>
      <c r="AB24" s="32" t="str">
        <f t="shared" si="19"/>
        <v/>
      </c>
      <c r="AC24" s="32" t="str">
        <f t="shared" ref="AC24:AC33" si="23">IF($F24="","",IF($F24="GAM",$J24,""))</f>
        <v/>
      </c>
      <c r="AD24" s="32" t="str">
        <f t="shared" si="21"/>
        <v/>
      </c>
    </row>
    <row r="25" spans="1:30" ht="15" customHeight="1" x14ac:dyDescent="0.15">
      <c r="A25" s="47">
        <v>23</v>
      </c>
      <c r="B25" s="32">
        <v>3048</v>
      </c>
      <c r="C25" s="53" t="str">
        <f>IF($B25="","",VLOOKUP($B25,'Class. Personale'!$B:$I,2,))</f>
        <v xml:space="preserve">CANNILLA </v>
      </c>
      <c r="D25" s="53" t="str">
        <f>IF($B25="","",VLOOKUP($B25,'Class. Personale'!$B:$I,3,))</f>
        <v>MATILDE</v>
      </c>
      <c r="E25" s="53" t="str">
        <f t="shared" si="1"/>
        <v>CANNILLA MATILDE</v>
      </c>
      <c r="F25" s="56" t="str">
        <f>IF($B25="","",VLOOKUP($B25,'Class. Personale'!$B:$I,5,))</f>
        <v>VID</v>
      </c>
      <c r="G25" s="56" t="str">
        <f>IF($B25="","",VLOOKUP($B25,'Class. Personale'!$B:$I,6,))</f>
        <v>VF</v>
      </c>
      <c r="H25" s="56" t="str">
        <f>IF($B25="","",VLOOKUP($B25,'Class. Personale'!$B:$I,7,))</f>
        <v>V</v>
      </c>
      <c r="I25" s="41">
        <v>16.5</v>
      </c>
      <c r="K25" s="32">
        <v>978</v>
      </c>
      <c r="L25" s="32" t="str">
        <f t="shared" si="2"/>
        <v/>
      </c>
      <c r="M25" s="32">
        <f t="shared" si="3"/>
        <v>0</v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2"/>
        <v/>
      </c>
      <c r="S25" s="32" t="str">
        <f t="shared" si="18"/>
        <v/>
      </c>
      <c r="T25" s="32" t="str">
        <f t="shared" si="8"/>
        <v/>
      </c>
      <c r="U25" s="32" t="str">
        <f t="shared" si="9"/>
        <v/>
      </c>
      <c r="V25" s="32" t="str">
        <f t="shared" si="10"/>
        <v/>
      </c>
      <c r="W25" s="32" t="str">
        <f t="shared" si="11"/>
        <v/>
      </c>
      <c r="X25" s="32" t="str">
        <f t="shared" si="12"/>
        <v/>
      </c>
      <c r="Y25" s="32" t="str">
        <f t="shared" si="13"/>
        <v/>
      </c>
      <c r="Z25" s="32" t="str">
        <f t="shared" si="14"/>
        <v/>
      </c>
      <c r="AA25" s="32">
        <f t="shared" si="15"/>
        <v>0</v>
      </c>
      <c r="AB25" s="32" t="str">
        <f t="shared" si="19"/>
        <v/>
      </c>
      <c r="AC25" s="32" t="str">
        <f t="shared" si="23"/>
        <v/>
      </c>
      <c r="AD25" s="32" t="str">
        <f t="shared" si="21"/>
        <v/>
      </c>
    </row>
    <row r="26" spans="1:30" ht="15" customHeight="1" x14ac:dyDescent="0.15">
      <c r="A26" s="47">
        <v>24</v>
      </c>
      <c r="B26" s="32">
        <v>3023</v>
      </c>
      <c r="C26" s="53" t="str">
        <f>IF($B26="","",VLOOKUP($B26,'Class. Personale'!$B:$I,2,))</f>
        <v>CHIARBONELLO</v>
      </c>
      <c r="D26" s="53" t="str">
        <f>IF($B26="","",VLOOKUP($B26,'Class. Personale'!$B:$I,3,))</f>
        <v>MARTA</v>
      </c>
      <c r="E26" s="53" t="str">
        <f t="shared" si="1"/>
        <v>CHIARBONELLOMARTA</v>
      </c>
      <c r="F26" s="56" t="str">
        <f>IF($B26="","",VLOOKUP($B26,'Class. Personale'!$B:$I,5,))</f>
        <v>DON</v>
      </c>
      <c r="G26" s="56" t="str">
        <f>IF($B26="","",VLOOKUP($B26,'Class. Personale'!$B:$I,6,))</f>
        <v>VV</v>
      </c>
      <c r="H26" s="56" t="str">
        <f>IF($B26="","",VLOOKUP($B26,'Class. Personale'!$B:$I,7,))</f>
        <v>V</v>
      </c>
      <c r="I26" s="39">
        <v>16.3</v>
      </c>
      <c r="K26" s="32">
        <v>977</v>
      </c>
      <c r="L26" s="32" t="str">
        <f t="shared" si="2"/>
        <v/>
      </c>
      <c r="M26" s="32" t="str">
        <f t="shared" si="3"/>
        <v/>
      </c>
      <c r="N26" s="32" t="str">
        <f t="shared" si="4"/>
        <v/>
      </c>
      <c r="O26" s="32">
        <f t="shared" si="5"/>
        <v>0</v>
      </c>
      <c r="P26" s="32" t="str">
        <f t="shared" si="6"/>
        <v/>
      </c>
      <c r="Q26" s="32" t="str">
        <f t="shared" si="7"/>
        <v/>
      </c>
      <c r="R26" s="32" t="str">
        <f t="shared" si="22"/>
        <v/>
      </c>
      <c r="S26" s="32" t="str">
        <f t="shared" si="18"/>
        <v/>
      </c>
      <c r="T26" s="32" t="str">
        <f t="shared" si="8"/>
        <v/>
      </c>
      <c r="U26" s="32" t="str">
        <f t="shared" si="9"/>
        <v/>
      </c>
      <c r="V26" s="32">
        <f t="shared" si="10"/>
        <v>0</v>
      </c>
      <c r="W26" s="32" t="str">
        <f t="shared" si="11"/>
        <v/>
      </c>
      <c r="X26" s="32" t="str">
        <f t="shared" si="12"/>
        <v/>
      </c>
      <c r="Y26" s="32" t="str">
        <f t="shared" si="13"/>
        <v/>
      </c>
      <c r="Z26" s="32" t="str">
        <f t="shared" si="14"/>
        <v/>
      </c>
      <c r="AA26" s="32" t="str">
        <f t="shared" si="15"/>
        <v/>
      </c>
      <c r="AB26" s="32" t="str">
        <f t="shared" si="19"/>
        <v/>
      </c>
      <c r="AC26" s="32" t="str">
        <f t="shared" si="23"/>
        <v/>
      </c>
      <c r="AD26" s="32" t="str">
        <f t="shared" si="21"/>
        <v/>
      </c>
    </row>
    <row r="27" spans="1:30" ht="15" customHeight="1" x14ac:dyDescent="0.15">
      <c r="A27" s="47">
        <v>25</v>
      </c>
      <c r="B27" s="32">
        <v>3029</v>
      </c>
      <c r="C27" s="53" t="str">
        <f>IF($B27="","",VLOOKUP($B27,'Class. Personale'!$B:$I,2,))</f>
        <v>BOCCA</v>
      </c>
      <c r="D27" s="53" t="str">
        <f>IF($B27="","",VLOOKUP($B27,'Class. Personale'!$B:$I,3,))</f>
        <v>MARIA ALICE</v>
      </c>
      <c r="E27" s="53" t="str">
        <f t="shared" si="1"/>
        <v>BOCCAMARIA ALICE</v>
      </c>
      <c r="F27" s="56" t="str">
        <f>IF($B27="","",VLOOKUP($B27,'Class. Personale'!$B:$I,5,))</f>
        <v>DON</v>
      </c>
      <c r="G27" s="56" t="str">
        <f>IF($B27="","",VLOOKUP($B27,'Class. Personale'!$B:$I,6,))</f>
        <v>VV</v>
      </c>
      <c r="H27" s="56" t="str">
        <f>IF($B27="","",VLOOKUP($B27,'Class. Personale'!$B:$I,7,))</f>
        <v>V</v>
      </c>
      <c r="I27" s="39">
        <v>16</v>
      </c>
      <c r="K27" s="32">
        <v>976</v>
      </c>
      <c r="L27" s="32" t="str">
        <f t="shared" si="2"/>
        <v/>
      </c>
      <c r="M27" s="32" t="str">
        <f t="shared" si="3"/>
        <v/>
      </c>
      <c r="N27" s="32" t="str">
        <f t="shared" si="4"/>
        <v/>
      </c>
      <c r="O27" s="32">
        <f t="shared" si="5"/>
        <v>0</v>
      </c>
      <c r="P27" s="32" t="str">
        <f t="shared" si="6"/>
        <v/>
      </c>
      <c r="Q27" s="32" t="str">
        <f t="shared" si="7"/>
        <v/>
      </c>
      <c r="R27" s="32" t="str">
        <f t="shared" si="22"/>
        <v/>
      </c>
      <c r="S27" s="32" t="str">
        <f t="shared" si="18"/>
        <v/>
      </c>
      <c r="T27" s="32" t="str">
        <f t="shared" si="8"/>
        <v/>
      </c>
      <c r="U27" s="32" t="str">
        <f t="shared" si="9"/>
        <v/>
      </c>
      <c r="V27" s="32">
        <f t="shared" si="10"/>
        <v>0</v>
      </c>
      <c r="W27" s="32" t="str">
        <f t="shared" si="11"/>
        <v/>
      </c>
      <c r="X27" s="32" t="str">
        <f t="shared" si="12"/>
        <v/>
      </c>
      <c r="Y27" s="32" t="str">
        <f t="shared" si="13"/>
        <v/>
      </c>
      <c r="Z27" s="32" t="str">
        <f t="shared" si="14"/>
        <v/>
      </c>
      <c r="AA27" s="32" t="str">
        <f t="shared" si="15"/>
        <v/>
      </c>
      <c r="AB27" s="32" t="str">
        <f t="shared" si="19"/>
        <v/>
      </c>
      <c r="AC27" s="32" t="str">
        <f t="shared" si="23"/>
        <v/>
      </c>
      <c r="AD27" s="32" t="str">
        <f t="shared" si="21"/>
        <v/>
      </c>
    </row>
    <row r="28" spans="1:30" x14ac:dyDescent="0.15">
      <c r="A28" s="47">
        <v>26</v>
      </c>
      <c r="B28" s="32">
        <v>3010</v>
      </c>
      <c r="C28" s="53" t="str">
        <f>IF($B28="","",VLOOKUP($B28,'Class. Personale'!$B:$I,2,))</f>
        <v xml:space="preserve">CORNETTI </v>
      </c>
      <c r="D28" s="53" t="str">
        <f>IF($B28="","",VLOOKUP($B28,'Class. Personale'!$B:$I,3,))</f>
        <v>ELEONORA</v>
      </c>
      <c r="E28" s="53" t="str">
        <f t="shared" si="1"/>
        <v>CORNETTI ELEONORA</v>
      </c>
      <c r="F28" s="56" t="str">
        <f>IF($B28="","",VLOOKUP($B28,'Class. Personale'!$B:$I,5,))</f>
        <v>DCO</v>
      </c>
      <c r="G28" s="56" t="str">
        <f>IF($B28="","",VLOOKUP($B28,'Class. Personale'!$B:$I,6,))</f>
        <v>DCO</v>
      </c>
      <c r="H28" s="56" t="str">
        <f>IF($B28="","",VLOOKUP($B28,'Class. Personale'!$B:$I,7,))</f>
        <v>V</v>
      </c>
      <c r="I28" s="41">
        <v>16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 t="str">
        <f t="shared" si="5"/>
        <v/>
      </c>
      <c r="P28" s="32" t="str">
        <f t="shared" si="6"/>
        <v/>
      </c>
      <c r="Q28" s="32" t="str">
        <f t="shared" si="7"/>
        <v/>
      </c>
      <c r="R28" s="32">
        <f t="shared" si="22"/>
        <v>0</v>
      </c>
      <c r="S28" s="32" t="str">
        <f t="shared" si="18"/>
        <v/>
      </c>
      <c r="T28" s="32" t="str">
        <f t="shared" si="8"/>
        <v/>
      </c>
      <c r="U28" s="32" t="str">
        <f t="shared" si="9"/>
        <v/>
      </c>
      <c r="V28" s="32" t="str">
        <f t="shared" si="10"/>
        <v/>
      </c>
      <c r="W28" s="32" t="str">
        <f t="shared" si="11"/>
        <v/>
      </c>
      <c r="X28" s="32" t="str">
        <f t="shared" si="12"/>
        <v/>
      </c>
      <c r="Y28" s="32" t="str">
        <f t="shared" si="13"/>
        <v/>
      </c>
      <c r="Z28" s="32" t="str">
        <f t="shared" si="14"/>
        <v/>
      </c>
      <c r="AA28" s="32" t="str">
        <f t="shared" si="15"/>
        <v/>
      </c>
      <c r="AB28" s="32" t="str">
        <f t="shared" si="19"/>
        <v/>
      </c>
      <c r="AC28" s="32" t="str">
        <f t="shared" si="23"/>
        <v/>
      </c>
      <c r="AD28" s="32" t="str">
        <f t="shared" si="21"/>
        <v/>
      </c>
    </row>
    <row r="29" spans="1:30" x14ac:dyDescent="0.15">
      <c r="A29" s="47">
        <v>27</v>
      </c>
      <c r="B29" s="32">
        <v>3015</v>
      </c>
      <c r="C29" s="53" t="str">
        <f>IF($B29="","",VLOOKUP($B29,'Class. Personale'!$B:$I,2,))</f>
        <v>BULACIO</v>
      </c>
      <c r="D29" s="53" t="str">
        <f>IF($B29="","",VLOOKUP($B29,'Class. Personale'!$B:$I,3,))</f>
        <v>EMMA</v>
      </c>
      <c r="E29" s="53" t="str">
        <f t="shared" si="1"/>
        <v>BULACIOEMMA</v>
      </c>
      <c r="F29" s="56" t="str">
        <f>IF($B29="","",VLOOKUP($B29,'Class. Personale'!$B:$I,5,))</f>
        <v>DON</v>
      </c>
      <c r="G29" s="56" t="s">
        <v>12</v>
      </c>
      <c r="H29" s="56" t="str">
        <f>IF($B29="","",VLOOKUP($B29,'Class. Personale'!$B:$I,7,))</f>
        <v>V</v>
      </c>
      <c r="I29" s="39">
        <v>15.9</v>
      </c>
      <c r="K29" s="32">
        <v>974</v>
      </c>
      <c r="L29" s="32" t="str">
        <f t="shared" si="2"/>
        <v/>
      </c>
      <c r="M29" s="32" t="str">
        <f t="shared" si="3"/>
        <v/>
      </c>
      <c r="N29" s="32" t="str">
        <f t="shared" si="4"/>
        <v/>
      </c>
      <c r="O29" s="32">
        <f t="shared" si="5"/>
        <v>0</v>
      </c>
      <c r="P29" s="32" t="str">
        <f t="shared" si="6"/>
        <v/>
      </c>
      <c r="Q29" s="32" t="str">
        <f t="shared" si="7"/>
        <v/>
      </c>
      <c r="R29" s="32" t="str">
        <f t="shared" si="22"/>
        <v/>
      </c>
      <c r="S29" s="32" t="str">
        <f t="shared" si="18"/>
        <v/>
      </c>
      <c r="T29" s="32" t="str">
        <f t="shared" si="8"/>
        <v/>
      </c>
      <c r="U29" s="32" t="str">
        <f t="shared" si="9"/>
        <v/>
      </c>
      <c r="V29" s="32">
        <f t="shared" si="10"/>
        <v>0</v>
      </c>
      <c r="W29" s="32" t="str">
        <f t="shared" si="11"/>
        <v/>
      </c>
      <c r="X29" s="32" t="str">
        <f t="shared" si="12"/>
        <v/>
      </c>
      <c r="Y29" s="32" t="str">
        <f t="shared" si="13"/>
        <v/>
      </c>
      <c r="Z29" s="32" t="str">
        <f t="shared" si="14"/>
        <v/>
      </c>
      <c r="AA29" s="32" t="str">
        <f t="shared" si="15"/>
        <v/>
      </c>
      <c r="AB29" s="32" t="str">
        <f t="shared" si="19"/>
        <v/>
      </c>
      <c r="AC29" s="32" t="str">
        <f t="shared" si="23"/>
        <v/>
      </c>
      <c r="AD29" s="32" t="str">
        <f t="shared" si="21"/>
        <v/>
      </c>
    </row>
    <row r="30" spans="1:30" x14ac:dyDescent="0.15">
      <c r="A30" s="47">
        <v>28</v>
      </c>
      <c r="C30" s="53" t="s">
        <v>567</v>
      </c>
      <c r="D30" s="53" t="s">
        <v>97</v>
      </c>
      <c r="E30" s="53" t="str">
        <f t="shared" si="1"/>
        <v>DRAGHIGIULIA</v>
      </c>
      <c r="F30" s="56" t="s">
        <v>18</v>
      </c>
      <c r="G30" s="56" t="s">
        <v>12</v>
      </c>
      <c r="H30" s="56" t="s">
        <v>183</v>
      </c>
      <c r="I30" s="39">
        <v>15.6</v>
      </c>
      <c r="K30" s="32">
        <v>973</v>
      </c>
      <c r="L30" s="32" t="str">
        <f t="shared" si="2"/>
        <v/>
      </c>
      <c r="M30" s="32" t="str">
        <f t="shared" si="3"/>
        <v/>
      </c>
      <c r="N30" s="32" t="str">
        <f t="shared" si="4"/>
        <v/>
      </c>
      <c r="O30" s="32">
        <f t="shared" si="5"/>
        <v>0</v>
      </c>
      <c r="P30" s="32" t="str">
        <f t="shared" si="6"/>
        <v/>
      </c>
      <c r="Q30" s="32" t="str">
        <f t="shared" si="7"/>
        <v/>
      </c>
      <c r="R30" s="32" t="str">
        <f t="shared" si="22"/>
        <v/>
      </c>
      <c r="S30" s="32" t="str">
        <f t="shared" si="18"/>
        <v/>
      </c>
      <c r="T30" s="32" t="str">
        <f t="shared" si="8"/>
        <v/>
      </c>
      <c r="U30" s="32" t="str">
        <f t="shared" si="9"/>
        <v/>
      </c>
      <c r="V30" s="32">
        <f t="shared" si="10"/>
        <v>0</v>
      </c>
      <c r="W30" s="32" t="str">
        <f t="shared" si="11"/>
        <v/>
      </c>
      <c r="X30" s="32" t="str">
        <f t="shared" si="12"/>
        <v/>
      </c>
      <c r="Y30" s="32" t="str">
        <f t="shared" si="13"/>
        <v/>
      </c>
      <c r="Z30" s="32" t="str">
        <f t="shared" si="14"/>
        <v/>
      </c>
      <c r="AA30" s="32" t="str">
        <f t="shared" si="15"/>
        <v/>
      </c>
      <c r="AB30" s="32" t="str">
        <f t="shared" si="19"/>
        <v/>
      </c>
      <c r="AC30" s="32" t="str">
        <f t="shared" si="23"/>
        <v/>
      </c>
      <c r="AD30" s="32" t="str">
        <f t="shared" si="21"/>
        <v/>
      </c>
    </row>
    <row r="31" spans="1:30" x14ac:dyDescent="0.15">
      <c r="A31" s="47">
        <v>29</v>
      </c>
      <c r="C31" s="53" t="s">
        <v>691</v>
      </c>
      <c r="D31" s="53" t="s">
        <v>536</v>
      </c>
      <c r="E31" s="53" t="str">
        <f t="shared" si="1"/>
        <v>DONDIAMELIA</v>
      </c>
      <c r="F31" s="56" t="s">
        <v>59</v>
      </c>
      <c r="G31" s="56" t="s">
        <v>58</v>
      </c>
      <c r="H31" s="56" t="s">
        <v>183</v>
      </c>
      <c r="I31" s="39">
        <v>15.6</v>
      </c>
      <c r="K31" s="32">
        <v>972</v>
      </c>
      <c r="L31" s="32" t="str">
        <f t="shared" si="2"/>
        <v/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2"/>
        <v/>
      </c>
      <c r="S31" s="32">
        <f t="shared" si="18"/>
        <v>0</v>
      </c>
      <c r="T31" s="32" t="str">
        <f t="shared" si="8"/>
        <v/>
      </c>
      <c r="U31" s="32" t="str">
        <f t="shared" si="9"/>
        <v/>
      </c>
      <c r="V31" s="32" t="str">
        <f t="shared" si="10"/>
        <v/>
      </c>
      <c r="W31" s="32" t="str">
        <f t="shared" si="11"/>
        <v/>
      </c>
      <c r="X31" s="32" t="str">
        <f t="shared" si="12"/>
        <v/>
      </c>
      <c r="Y31" s="32" t="str">
        <f t="shared" si="13"/>
        <v/>
      </c>
      <c r="Z31" s="32" t="str">
        <f t="shared" si="14"/>
        <v/>
      </c>
      <c r="AA31" s="32" t="str">
        <f t="shared" si="15"/>
        <v/>
      </c>
      <c r="AB31" s="32" t="str">
        <f t="shared" si="19"/>
        <v/>
      </c>
      <c r="AC31" s="32">
        <f t="shared" si="23"/>
        <v>0</v>
      </c>
      <c r="AD31" s="32" t="str">
        <f t="shared" si="21"/>
        <v/>
      </c>
    </row>
    <row r="32" spans="1:30" x14ac:dyDescent="0.15">
      <c r="A32" s="47">
        <v>30</v>
      </c>
      <c r="B32" s="32">
        <v>3014</v>
      </c>
      <c r="C32" s="53" t="str">
        <f>IF($B32="","",VLOOKUP($B32,'Class. Personale'!$B:$I,2,))</f>
        <v>DENI</v>
      </c>
      <c r="D32" s="53" t="str">
        <f>IF($B32="","",VLOOKUP($B32,'Class. Personale'!$B:$I,3,))</f>
        <v>BEATRICE</v>
      </c>
      <c r="E32" s="53" t="str">
        <f t="shared" si="1"/>
        <v>DENIBEATRICE</v>
      </c>
      <c r="F32" s="56" t="str">
        <f>IF($B32="","",VLOOKUP($B32,'Class. Personale'!$B:$I,5,))</f>
        <v>GAM</v>
      </c>
      <c r="G32" s="56" t="str">
        <f>IF($B32="","",VLOOKUP($B32,'Class. Personale'!$B:$I,6,))</f>
        <v>ICG</v>
      </c>
      <c r="H32" s="56" t="str">
        <f>IF($B32="","",VLOOKUP($B32,'Class. Personale'!$B:$I,7,))</f>
        <v>V</v>
      </c>
      <c r="I32" s="39">
        <v>15.2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 t="str">
        <f t="shared" si="5"/>
        <v/>
      </c>
      <c r="P32" s="32" t="str">
        <f t="shared" si="6"/>
        <v/>
      </c>
      <c r="Q32" s="32" t="str">
        <f t="shared" si="7"/>
        <v/>
      </c>
      <c r="R32" s="32" t="str">
        <f t="shared" si="22"/>
        <v/>
      </c>
      <c r="S32" s="32">
        <f t="shared" si="18"/>
        <v>0</v>
      </c>
      <c r="T32" s="32" t="str">
        <f t="shared" si="8"/>
        <v/>
      </c>
      <c r="U32" s="32" t="str">
        <f t="shared" si="9"/>
        <v/>
      </c>
      <c r="V32" s="32" t="str">
        <f t="shared" si="10"/>
        <v/>
      </c>
      <c r="W32" s="32" t="str">
        <f t="shared" si="11"/>
        <v/>
      </c>
      <c r="X32" s="32" t="str">
        <f t="shared" si="12"/>
        <v/>
      </c>
      <c r="Y32" s="32" t="str">
        <f t="shared" si="13"/>
        <v/>
      </c>
      <c r="Z32" s="32" t="str">
        <f t="shared" si="14"/>
        <v/>
      </c>
      <c r="AA32" s="32" t="str">
        <f t="shared" si="15"/>
        <v/>
      </c>
      <c r="AB32" s="32" t="str">
        <f t="shared" si="19"/>
        <v/>
      </c>
      <c r="AC32" s="32">
        <f t="shared" si="23"/>
        <v>0</v>
      </c>
      <c r="AD32" s="32" t="str">
        <f t="shared" si="21"/>
        <v/>
      </c>
    </row>
    <row r="33" spans="1:30" x14ac:dyDescent="0.15">
      <c r="A33" s="47">
        <v>31</v>
      </c>
      <c r="B33" s="32">
        <v>3020</v>
      </c>
      <c r="C33" s="53" t="str">
        <f>IF($B33="","",VLOOKUP($B33,'Class. Personale'!$B:$I,2,))</f>
        <v>SALA</v>
      </c>
      <c r="D33" s="53" t="str">
        <f>IF($B33="","",VLOOKUP($B33,'Class. Personale'!$B:$I,3,))</f>
        <v>AURORA</v>
      </c>
      <c r="E33" s="53" t="str">
        <f t="shared" si="1"/>
        <v>SALAAURORA</v>
      </c>
      <c r="F33" s="56" t="str">
        <f>IF($B33="","",VLOOKUP($B33,'Class. Personale'!$B:$I,5,))</f>
        <v>DON</v>
      </c>
      <c r="G33" s="56" t="str">
        <f>IF($B33="","",VLOOKUP($B33,'Class. Personale'!$B:$I,6,))</f>
        <v>VV</v>
      </c>
      <c r="H33" s="56" t="str">
        <f>IF($B33="","",VLOOKUP($B33,'Class. Personale'!$B:$I,7,))</f>
        <v>V</v>
      </c>
      <c r="I33" s="39">
        <v>14.9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0</v>
      </c>
      <c r="P33" s="32" t="str">
        <f t="shared" si="6"/>
        <v/>
      </c>
      <c r="Q33" s="32" t="str">
        <f t="shared" si="7"/>
        <v/>
      </c>
      <c r="R33" s="32" t="str">
        <f t="shared" si="22"/>
        <v/>
      </c>
      <c r="S33" s="32" t="str">
        <f t="shared" si="18"/>
        <v/>
      </c>
      <c r="T33" s="32" t="str">
        <f t="shared" si="8"/>
        <v/>
      </c>
      <c r="U33" s="32" t="str">
        <f t="shared" si="9"/>
        <v/>
      </c>
      <c r="V33" s="32">
        <f t="shared" si="10"/>
        <v>0</v>
      </c>
      <c r="W33" s="32" t="str">
        <f t="shared" si="11"/>
        <v/>
      </c>
      <c r="X33" s="32" t="str">
        <f t="shared" si="12"/>
        <v/>
      </c>
      <c r="Y33" s="32" t="str">
        <f t="shared" si="13"/>
        <v/>
      </c>
      <c r="Z33" s="32" t="str">
        <f t="shared" si="14"/>
        <v/>
      </c>
      <c r="AA33" s="32" t="str">
        <f t="shared" si="15"/>
        <v/>
      </c>
      <c r="AB33" s="32" t="str">
        <f t="shared" si="19"/>
        <v/>
      </c>
      <c r="AC33" s="32" t="str">
        <f t="shared" si="23"/>
        <v/>
      </c>
      <c r="AD33" s="32" t="str">
        <f t="shared" si="21"/>
        <v/>
      </c>
    </row>
    <row r="34" spans="1:30" x14ac:dyDescent="0.15">
      <c r="A34" s="47">
        <v>32</v>
      </c>
      <c r="B34" s="32">
        <v>3054</v>
      </c>
      <c r="C34" s="53" t="str">
        <f>IF($B34="","",VLOOKUP($B34,'Class. Personale'!$B:$I,2,))</f>
        <v>ZEFI</v>
      </c>
      <c r="D34" s="53" t="str">
        <f>IF($B34="","",VLOOKUP($B34,'Class. Personale'!$B:$I,3,))</f>
        <v>WENDI</v>
      </c>
      <c r="E34" s="53" t="str">
        <f t="shared" si="1"/>
        <v>ZEFIWENDI</v>
      </c>
      <c r="F34" s="56" t="str">
        <f>IF($B34="","",VLOOKUP($B34,'Class. Personale'!$B:$I,5,))</f>
        <v>VID</v>
      </c>
      <c r="G34" s="56" t="str">
        <f>IF($B34="","",VLOOKUP($B34,'Class. Personale'!$B:$I,6,))</f>
        <v>VF</v>
      </c>
      <c r="H34" s="56" t="str">
        <f>IF($B34="","",VLOOKUP($B34,'Class. Personale'!$B:$I,7,))</f>
        <v>V</v>
      </c>
      <c r="I34" s="39">
        <v>14.4</v>
      </c>
      <c r="K34" s="32">
        <v>969</v>
      </c>
    </row>
    <row r="35" spans="1:30" x14ac:dyDescent="0.15">
      <c r="A35" s="47">
        <v>33</v>
      </c>
      <c r="B35" s="32">
        <v>3076</v>
      </c>
      <c r="C35" s="53" t="str">
        <f>IF($B35="","",VLOOKUP($B35,'Class. Personale'!$B:$I,2,))</f>
        <v>MANTEGAZZA</v>
      </c>
      <c r="D35" s="53" t="str">
        <f>IF($B35="","",VLOOKUP($B35,'Class. Personale'!$B:$I,3,))</f>
        <v>MAYA</v>
      </c>
      <c r="E35" s="53" t="str">
        <f t="shared" ref="E35:E66" si="24">CONCATENATE(C35,D35)</f>
        <v>MANTEGAZZAMAYA</v>
      </c>
      <c r="F35" s="56" t="str">
        <f>IF($B35="","",VLOOKUP($B35,'Class. Personale'!$B:$I,5,))</f>
        <v>RAM</v>
      </c>
      <c r="G35" s="56" t="str">
        <f>IF($B35="","",VLOOKUP($B35,'Class. Personale'!$B:$I,6,))</f>
        <v>AB</v>
      </c>
      <c r="H35" s="56" t="str">
        <f>IF($B35="","",VLOOKUP($B35,'Class. Personale'!$B:$I,7,))</f>
        <v>V</v>
      </c>
      <c r="I35" s="39">
        <v>13.5</v>
      </c>
      <c r="K35" s="32">
        <v>968</v>
      </c>
    </row>
    <row r="36" spans="1:30" x14ac:dyDescent="0.15">
      <c r="A36" s="47">
        <v>34</v>
      </c>
      <c r="B36" s="32">
        <v>3016</v>
      </c>
      <c r="C36" s="53" t="str">
        <f>IF($B36="","",VLOOKUP($B36,'Class. Personale'!$B:$I,2,))</f>
        <v>FRANCIOSO</v>
      </c>
      <c r="D36" s="53" t="str">
        <f>IF($B36="","",VLOOKUP($B36,'Class. Personale'!$B:$I,3,))</f>
        <v>NOEMI</v>
      </c>
      <c r="E36" s="53" t="str">
        <f t="shared" si="24"/>
        <v>FRANCIOSONOEMI</v>
      </c>
      <c r="F36" s="56" t="str">
        <f>IF($B36="","",VLOOKUP($B36,'Class. Personale'!$B:$I,5,))</f>
        <v>DON</v>
      </c>
      <c r="G36" s="56" t="s">
        <v>12</v>
      </c>
      <c r="H36" s="56" t="str">
        <f>IF($B36="","",VLOOKUP($B36,'Class. Personale'!$B:$I,7,))</f>
        <v>V</v>
      </c>
      <c r="I36" s="39">
        <v>13.4</v>
      </c>
      <c r="K36" s="32">
        <v>967</v>
      </c>
    </row>
    <row r="37" spans="1:30" x14ac:dyDescent="0.15">
      <c r="A37" s="47">
        <v>35</v>
      </c>
      <c r="B37" s="32">
        <v>3021</v>
      </c>
      <c r="C37" s="53" t="str">
        <f>IF($B37="","",VLOOKUP($B37,'Class. Personale'!$B:$I,2,))</f>
        <v>TERRACCIANO</v>
      </c>
      <c r="D37" s="53" t="str">
        <f>IF($B37="","",VLOOKUP($B37,'Class. Personale'!$B:$I,3,))</f>
        <v>CHIARA</v>
      </c>
      <c r="E37" s="53" t="str">
        <f t="shared" si="24"/>
        <v>TERRACCIANOCHIARA</v>
      </c>
      <c r="F37" s="56" t="str">
        <f>IF($B37="","",VLOOKUP($B37,'Class. Personale'!$B:$I,5,))</f>
        <v>DON</v>
      </c>
      <c r="G37" s="56" t="str">
        <f>IF($B37="","",VLOOKUP($B37,'Class. Personale'!$B:$I,6,))</f>
        <v>VV</v>
      </c>
      <c r="H37" s="56" t="str">
        <f>IF($B37="","",VLOOKUP($B37,'Class. Personale'!$B:$I,7,))</f>
        <v>V</v>
      </c>
      <c r="I37" s="39">
        <v>13.4</v>
      </c>
      <c r="K37" s="32">
        <v>966</v>
      </c>
    </row>
    <row r="38" spans="1:30" x14ac:dyDescent="0.15">
      <c r="A38" s="47">
        <v>36</v>
      </c>
      <c r="B38" s="32">
        <v>3025</v>
      </c>
      <c r="C38" s="53" t="str">
        <f>IF($B38="","",VLOOKUP($B38,'Class. Personale'!$B:$I,2,))</f>
        <v>MANCUSO</v>
      </c>
      <c r="D38" s="53" t="str">
        <f>IF($B38="","",VLOOKUP($B38,'Class. Personale'!$B:$I,3,))</f>
        <v>BEATRICE</v>
      </c>
      <c r="E38" s="53" t="str">
        <f t="shared" si="24"/>
        <v>MANCUSOBEATRICE</v>
      </c>
      <c r="F38" s="56" t="str">
        <f>IF($B38="","",VLOOKUP($B38,'Class. Personale'!$B:$I,5,))</f>
        <v>DON</v>
      </c>
      <c r="G38" s="56" t="str">
        <f>IF($B38="","",VLOOKUP($B38,'Class. Personale'!$B:$I,6,))</f>
        <v>VV</v>
      </c>
      <c r="H38" s="56" t="str">
        <f>IF($B38="","",VLOOKUP($B38,'Class. Personale'!$B:$I,7,))</f>
        <v>V</v>
      </c>
      <c r="I38" s="39">
        <v>13.3</v>
      </c>
      <c r="K38" s="32">
        <v>965</v>
      </c>
    </row>
    <row r="39" spans="1:30" x14ac:dyDescent="0.15">
      <c r="A39" s="47">
        <v>37</v>
      </c>
      <c r="B39" s="32">
        <v>3077</v>
      </c>
      <c r="C39" s="53" t="str">
        <f>IF($B39="","",VLOOKUP($B39,'Class. Personale'!$B:$I,2,))</f>
        <v>PORRETTA</v>
      </c>
      <c r="D39" s="53" t="str">
        <f>IF($B39="","",VLOOKUP($B39,'Class. Personale'!$B:$I,3,))</f>
        <v>GRETA</v>
      </c>
      <c r="E39" s="53" t="str">
        <f t="shared" si="24"/>
        <v>PORRETTAGRETA</v>
      </c>
      <c r="F39" s="56" t="str">
        <f>IF($B39="","",VLOOKUP($B39,'Class. Personale'!$B:$I,5,))</f>
        <v>DON</v>
      </c>
      <c r="G39" s="56" t="str">
        <f>IF($B39="","",VLOOKUP($B39,'Class. Personale'!$B:$I,6,))</f>
        <v>VV</v>
      </c>
      <c r="H39" s="56" t="str">
        <f>IF($B39="","",VLOOKUP($B39,'Class. Personale'!$B:$I,7,))</f>
        <v>V</v>
      </c>
      <c r="I39" s="39">
        <v>13.2</v>
      </c>
      <c r="K39" s="32">
        <v>964</v>
      </c>
    </row>
    <row r="40" spans="1:30" x14ac:dyDescent="0.15">
      <c r="A40" s="47">
        <v>38</v>
      </c>
      <c r="B40" s="32">
        <v>3045</v>
      </c>
      <c r="C40" s="53" t="str">
        <f>IF($B40="","",VLOOKUP($B40,'Class. Personale'!$B:$I,2,))</f>
        <v>GATTI</v>
      </c>
      <c r="D40" s="53" t="str">
        <f>IF($B40="","",VLOOKUP($B40,'Class. Personale'!$B:$I,3,))</f>
        <v>IRENE</v>
      </c>
      <c r="E40" s="53" t="str">
        <f t="shared" si="24"/>
        <v>GATTIIRENE</v>
      </c>
      <c r="F40" s="56" t="str">
        <f>IF($B40="","",VLOOKUP($B40,'Class. Personale'!$B:$I,5,))</f>
        <v>VID</v>
      </c>
      <c r="G40" s="56" t="str">
        <f>IF($B40="","",VLOOKUP($B40,'Class. Personale'!$B:$I,6,))</f>
        <v>VF</v>
      </c>
      <c r="H40" s="56" t="str">
        <f>IF($B40="","",VLOOKUP($B40,'Class. Personale'!$B:$I,7,))</f>
        <v>V</v>
      </c>
      <c r="I40" s="39">
        <v>13</v>
      </c>
      <c r="K40" s="32">
        <v>963</v>
      </c>
    </row>
    <row r="41" spans="1:30" x14ac:dyDescent="0.15">
      <c r="A41" s="47">
        <v>39</v>
      </c>
      <c r="C41" s="53" t="s">
        <v>62</v>
      </c>
      <c r="D41" s="53" t="s">
        <v>690</v>
      </c>
      <c r="E41" s="53" t="str">
        <f t="shared" si="24"/>
        <v>PRIMICERIAMARANTA</v>
      </c>
      <c r="F41" s="56" t="s">
        <v>18</v>
      </c>
      <c r="G41" s="56" t="s">
        <v>12</v>
      </c>
      <c r="H41" s="56" t="s">
        <v>183</v>
      </c>
      <c r="I41" s="42">
        <v>12</v>
      </c>
      <c r="K41" s="32">
        <v>962</v>
      </c>
    </row>
    <row r="42" spans="1:30" x14ac:dyDescent="0.15">
      <c r="A42" s="47">
        <v>40</v>
      </c>
      <c r="B42" s="32">
        <v>3070</v>
      </c>
      <c r="C42" s="53" t="str">
        <f>IF($B42="","",VLOOKUP($B42,'Class. Personale'!$B:$I,2,))</f>
        <v>CALAMELLI</v>
      </c>
      <c r="D42" s="53" t="str">
        <f>IF($B42="","",VLOOKUP($B42,'Class. Personale'!$B:$I,3,))</f>
        <v>GIORGIA</v>
      </c>
      <c r="E42" s="53" t="str">
        <f t="shared" si="24"/>
        <v>CALAMELLIGIORGIA</v>
      </c>
      <c r="F42" s="56" t="str">
        <f>IF($B42="","",VLOOKUP($B42,'Class. Personale'!$B:$I,5,))</f>
        <v>RAM</v>
      </c>
      <c r="G42" s="56" t="str">
        <f>IF($B42="","",VLOOKUP($B42,'Class. Personale'!$B:$I,6,))</f>
        <v>AB</v>
      </c>
      <c r="H42" s="56" t="str">
        <f>IF($B42="","",VLOOKUP($B42,'Class. Personale'!$B:$I,7,))</f>
        <v>V</v>
      </c>
      <c r="I42" s="39">
        <v>11.4</v>
      </c>
      <c r="K42" s="32">
        <v>961</v>
      </c>
    </row>
    <row r="43" spans="1:30" x14ac:dyDescent="0.15">
      <c r="A43" s="47">
        <v>41</v>
      </c>
      <c r="B43" s="32">
        <v>3071</v>
      </c>
      <c r="C43" s="53" t="str">
        <f>IF($B43="","",VLOOKUP($B43,'Class. Personale'!$B:$I,2,))</f>
        <v>MOGA</v>
      </c>
      <c r="D43" s="53" t="str">
        <f>IF($B43="","",VLOOKUP($B43,'Class. Personale'!$B:$I,3,))</f>
        <v>ELISA ISABELA</v>
      </c>
      <c r="E43" s="53" t="str">
        <f t="shared" si="24"/>
        <v>MOGAELISA ISABELA</v>
      </c>
      <c r="F43" s="56" t="str">
        <f>IF($B43="","",VLOOKUP($B43,'Class. Personale'!$B:$I,5,))</f>
        <v>RAM</v>
      </c>
      <c r="G43" s="56" t="str">
        <f>IF($B43="","",VLOOKUP($B43,'Class. Personale'!$B:$I,6,))</f>
        <v>AB</v>
      </c>
      <c r="H43" s="56" t="str">
        <f>IF($B43="","",VLOOKUP($B43,'Class. Personale'!$B:$I,7,))</f>
        <v>V</v>
      </c>
      <c r="I43" s="39">
        <v>11.4</v>
      </c>
      <c r="K43" s="32">
        <v>960</v>
      </c>
    </row>
    <row r="44" spans="1:30" x14ac:dyDescent="0.15">
      <c r="A44" s="47">
        <v>42</v>
      </c>
      <c r="B44" s="32">
        <v>3040</v>
      </c>
      <c r="C44" s="53" t="str">
        <f>IF($B44="","",VLOOKUP($B44,'Class. Personale'!$B:$I,2,))</f>
        <v xml:space="preserve">ELSAYED </v>
      </c>
      <c r="D44" s="53" t="str">
        <f>IF($B44="","",VLOOKUP($B44,'Class. Personale'!$B:$I,3,))</f>
        <v>ZAHRA AHMED ABDELHAMED MOHAMED</v>
      </c>
      <c r="E44" s="53" t="str">
        <f t="shared" si="24"/>
        <v>ELSAYED ZAHRA AHMED ABDELHAMED MOHAMED</v>
      </c>
      <c r="F44" s="56" t="str">
        <f>IF($B44="","",VLOOKUP($B44,'Class. Personale'!$B:$I,5,))</f>
        <v>RIC</v>
      </c>
      <c r="G44" s="56" t="str">
        <f>IF($B44="","",VLOOKUP($B44,'Class. Personale'!$B:$I,6,))</f>
        <v>VF</v>
      </c>
      <c r="H44" s="56" t="str">
        <f>IF($B44="","",VLOOKUP($B44,'Class. Personale'!$B:$I,7,))</f>
        <v>V</v>
      </c>
      <c r="I44" s="39">
        <v>11.4</v>
      </c>
      <c r="K44" s="32">
        <v>959</v>
      </c>
    </row>
    <row r="45" spans="1:30" x14ac:dyDescent="0.15">
      <c r="A45" s="47">
        <v>43</v>
      </c>
      <c r="B45" s="32">
        <v>3043</v>
      </c>
      <c r="C45" s="53" t="str">
        <f>IF($B45="","",VLOOKUP($B45,'Class. Personale'!$B:$I,2,))</f>
        <v>BACCHETTA</v>
      </c>
      <c r="D45" s="53" t="str">
        <f>IF($B45="","",VLOOKUP($B45,'Class. Personale'!$B:$I,3,))</f>
        <v>SHARLYN JAMAILY</v>
      </c>
      <c r="E45" s="53" t="str">
        <f t="shared" si="24"/>
        <v>BACCHETTASHARLYN JAMAILY</v>
      </c>
      <c r="F45" s="56" t="str">
        <f>IF($B45="","",VLOOKUP($B45,'Class. Personale'!$B:$I,5,))</f>
        <v>VID</v>
      </c>
      <c r="G45" s="56" t="str">
        <f>IF($B45="","",VLOOKUP($B45,'Class. Personale'!$B:$I,6,))</f>
        <v>VF</v>
      </c>
      <c r="H45" s="56" t="str">
        <f>IF($B45="","",VLOOKUP($B45,'Class. Personale'!$B:$I,7,))</f>
        <v>V</v>
      </c>
      <c r="I45" s="39">
        <v>11.4</v>
      </c>
      <c r="K45" s="32">
        <v>958</v>
      </c>
    </row>
    <row r="46" spans="1:30" x14ac:dyDescent="0.15">
      <c r="A46" s="47">
        <v>44</v>
      </c>
      <c r="B46" s="32">
        <v>3066</v>
      </c>
      <c r="C46" s="53" t="str">
        <f>IF($B46="","",VLOOKUP($B46,'Class. Personale'!$B:$I,2,))</f>
        <v>MASSA</v>
      </c>
      <c r="D46" s="53" t="str">
        <f>IF($B46="","",VLOOKUP($B46,'Class. Personale'!$B:$I,3,))</f>
        <v>MATILDE</v>
      </c>
      <c r="E46" s="53" t="str">
        <f t="shared" si="24"/>
        <v>MASSAMATILDE</v>
      </c>
      <c r="F46" s="56" t="str">
        <f>IF($B46="","",VLOOKUP($B46,'Class. Personale'!$B:$I,5,))</f>
        <v>RAM</v>
      </c>
      <c r="G46" s="56" t="str">
        <f>IF($B46="","",VLOOKUP($B46,'Class. Personale'!$B:$I,6,))</f>
        <v>AB</v>
      </c>
      <c r="H46" s="56" t="str">
        <f>IF($B46="","",VLOOKUP($B46,'Class. Personale'!$B:$I,7,))</f>
        <v>V</v>
      </c>
      <c r="I46" s="39">
        <v>11</v>
      </c>
      <c r="K46" s="32">
        <v>957</v>
      </c>
    </row>
    <row r="47" spans="1:30" x14ac:dyDescent="0.15">
      <c r="A47" s="47">
        <v>45</v>
      </c>
      <c r="B47" s="32">
        <v>3050</v>
      </c>
      <c r="C47" s="53" t="str">
        <f>IF($B47="","",VLOOKUP($B47,'Class. Personale'!$B:$I,2,))</f>
        <v>FRATELLI SCARLATINI</v>
      </c>
      <c r="D47" s="53" t="str">
        <f>IF($B47="","",VLOOKUP($B47,'Class. Personale'!$B:$I,3,))</f>
        <v>TESSA</v>
      </c>
      <c r="E47" s="53" t="str">
        <f t="shared" si="24"/>
        <v>FRATELLI SCARLATINITESSA</v>
      </c>
      <c r="F47" s="56" t="str">
        <f>IF($B47="","",VLOOKUP($B47,'Class. Personale'!$B:$I,5,))</f>
        <v>VID</v>
      </c>
      <c r="G47" s="56" t="str">
        <f>IF($B47="","",VLOOKUP($B47,'Class. Personale'!$B:$I,6,))</f>
        <v>VF</v>
      </c>
      <c r="H47" s="56" t="str">
        <f>IF($B47="","",VLOOKUP($B47,'Class. Personale'!$B:$I,7,))</f>
        <v>V</v>
      </c>
      <c r="I47" s="39">
        <v>10.3</v>
      </c>
      <c r="K47" s="32">
        <v>956</v>
      </c>
    </row>
    <row r="48" spans="1:30" x14ac:dyDescent="0.15">
      <c r="A48" s="47">
        <v>46</v>
      </c>
      <c r="B48" s="32">
        <v>3027</v>
      </c>
      <c r="C48" s="53" t="str">
        <f>IF($B48="","",VLOOKUP($B48,'Class. Personale'!$B:$I,2,))</f>
        <v>AHMED</v>
      </c>
      <c r="D48" s="53" t="str">
        <f>IF($B48="","",VLOOKUP($B48,'Class. Personale'!$B:$I,3,))</f>
        <v>SAMA MOHAMED ABDELFATTAH SHEHATA</v>
      </c>
      <c r="E48" s="53" t="str">
        <f t="shared" si="24"/>
        <v>AHMEDSAMA MOHAMED ABDELFATTAH SHEHATA</v>
      </c>
      <c r="F48" s="56" t="str">
        <f>IF($B48="","",VLOOKUP($B48,'Class. Personale'!$B:$I,5,))</f>
        <v>DON</v>
      </c>
      <c r="G48" s="56" t="str">
        <f>IF($B48="","",VLOOKUP($B48,'Class. Personale'!$B:$I,6,))</f>
        <v>VV</v>
      </c>
      <c r="H48" s="56" t="str">
        <f>IF($B48="","",VLOOKUP($B48,'Class. Personale'!$B:$I,7,))</f>
        <v>V</v>
      </c>
      <c r="I48" s="39">
        <v>9.6</v>
      </c>
      <c r="K48" s="32">
        <v>955</v>
      </c>
    </row>
    <row r="49" spans="1:11" x14ac:dyDescent="0.15">
      <c r="A49" s="47">
        <v>47</v>
      </c>
      <c r="B49" s="32">
        <v>3037</v>
      </c>
      <c r="C49" s="53" t="str">
        <f>IF($B49="","",VLOOKUP($B49,'Class. Personale'!$B:$I,2,))</f>
        <v>VIOLA</v>
      </c>
      <c r="D49" s="53" t="str">
        <f>IF($B49="","",VLOOKUP($B49,'Class. Personale'!$B:$I,3,))</f>
        <v>GIUDITTA GIULIA</v>
      </c>
      <c r="E49" s="53" t="str">
        <f t="shared" si="24"/>
        <v>VIOLAGIUDITTA GIULIA</v>
      </c>
      <c r="F49" s="56" t="str">
        <f>IF($B49="","",VLOOKUP($B49,'Class. Personale'!$B:$I,5,))</f>
        <v>RMA</v>
      </c>
      <c r="G49" s="56" t="str">
        <f>IF($B49="","",VLOOKUP($B49,'Class. Personale'!$B:$I,6,))</f>
        <v>VV</v>
      </c>
      <c r="H49" s="56" t="str">
        <f>IF($B49="","",VLOOKUP($B49,'Class. Personale'!$B:$I,7,))</f>
        <v>V</v>
      </c>
      <c r="I49" s="41">
        <v>9.6</v>
      </c>
      <c r="K49" s="32">
        <v>954</v>
      </c>
    </row>
    <row r="50" spans="1:11" x14ac:dyDescent="0.15">
      <c r="A50" s="47">
        <v>48</v>
      </c>
      <c r="B50" s="32">
        <v>3033</v>
      </c>
      <c r="C50" s="53" t="str">
        <f>IF($B50="","",VLOOKUP($B50,'Class. Personale'!$B:$I,2,))</f>
        <v>BAPPRY</v>
      </c>
      <c r="D50" s="53" t="str">
        <f>IF($B50="","",VLOOKUP($B50,'Class. Personale'!$B:$I,3,))</f>
        <v>JANNATI</v>
      </c>
      <c r="E50" s="53" t="str">
        <f t="shared" si="24"/>
        <v>BAPPRYJANNATI</v>
      </c>
      <c r="F50" s="56" t="str">
        <f>IF($B50="","",VLOOKUP($B50,'Class. Personale'!$B:$I,5,))</f>
        <v>RMA</v>
      </c>
      <c r="G50" s="56" t="str">
        <f>IF($B50="","",VLOOKUP($B50,'Class. Personale'!$B:$I,6,))</f>
        <v>VV</v>
      </c>
      <c r="H50" s="56" t="str">
        <f>IF($B50="","",VLOOKUP($B50,'Class. Personale'!$B:$I,7,))</f>
        <v>V</v>
      </c>
      <c r="I50" s="39">
        <v>7.7</v>
      </c>
      <c r="K50" s="32">
        <v>953</v>
      </c>
    </row>
    <row r="51" spans="1:11" x14ac:dyDescent="0.15">
      <c r="A51" s="47">
        <v>49</v>
      </c>
      <c r="B51" s="32">
        <v>3032</v>
      </c>
      <c r="C51" s="53" t="str">
        <f>IF($B51="","",VLOOKUP($B51,'Class. Personale'!$B:$I,2,))</f>
        <v>ELZAAFARANI</v>
      </c>
      <c r="D51" s="53" t="str">
        <f>IF($B51="","",VLOOKUP($B51,'Class. Personale'!$B:$I,3,))</f>
        <v>MALK HANI AHMED MOHAMED</v>
      </c>
      <c r="E51" s="53" t="str">
        <f t="shared" si="24"/>
        <v>ELZAAFARANIMALK HANI AHMED MOHAMED</v>
      </c>
      <c r="F51" s="56" t="str">
        <f>IF($B51="","",VLOOKUP($B51,'Class. Personale'!$B:$I,5,))</f>
        <v>MAR</v>
      </c>
      <c r="G51" s="56" t="str">
        <f>IF($B51="","",VLOOKUP($B51,'Class. Personale'!$B:$I,6,))</f>
        <v>VV</v>
      </c>
      <c r="H51" s="56" t="str">
        <f>IF($B51="","",VLOOKUP($B51,'Class. Personale'!$B:$I,7,))</f>
        <v>V</v>
      </c>
      <c r="I51" s="39">
        <v>7</v>
      </c>
      <c r="K51" s="32">
        <v>952</v>
      </c>
    </row>
    <row r="52" spans="1:11" x14ac:dyDescent="0.15">
      <c r="A52" s="47">
        <v>50</v>
      </c>
      <c r="C52" s="53" t="str">
        <f>IF($B52="","",VLOOKUP($B52,'Class. Personale'!$B:$I,2,))</f>
        <v/>
      </c>
      <c r="D52" s="53" t="str">
        <f>IF($B52="","",VLOOKUP($B52,'Class. Personale'!$B:$I,3,))</f>
        <v/>
      </c>
      <c r="E52" s="53" t="str">
        <f t="shared" si="24"/>
        <v/>
      </c>
      <c r="F52" s="56" t="str">
        <f>IF($B52="","",VLOOKUP($B52,'Class. Personale'!$B:$I,5,))</f>
        <v/>
      </c>
      <c r="G52" s="56" t="str">
        <f>IF($B52="","",VLOOKUP($B52,'Class. Personale'!$B:$I,6,))</f>
        <v/>
      </c>
      <c r="H52" s="56" t="str">
        <f>IF($B52="","",VLOOKUP($B52,'Class. Personale'!$B:$I,7,))</f>
        <v/>
      </c>
      <c r="K52" s="32">
        <v>951</v>
      </c>
    </row>
    <row r="53" spans="1:11" x14ac:dyDescent="0.15">
      <c r="A53" s="47">
        <v>51</v>
      </c>
      <c r="C53" s="53" t="str">
        <f>IF($B53="","",VLOOKUP($B53,'Class. Personale'!$B:$I,2,))</f>
        <v/>
      </c>
      <c r="D53" s="53" t="str">
        <f>IF($B53="","",VLOOKUP($B53,'Class. Personale'!$B:$I,3,))</f>
        <v/>
      </c>
      <c r="E53" s="53" t="str">
        <f t="shared" si="24"/>
        <v/>
      </c>
      <c r="F53" s="56" t="str">
        <f>IF($B53="","",VLOOKUP($B53,'Class. Personale'!$B:$I,5,))</f>
        <v/>
      </c>
      <c r="G53" s="56" t="str">
        <f>IF($B53="","",VLOOKUP($B53,'Class. Personale'!$B:$I,6,))</f>
        <v/>
      </c>
      <c r="H53" s="56" t="str">
        <f>IF($B53="","",VLOOKUP($B53,'Class. Personale'!$B:$I,7,))</f>
        <v/>
      </c>
      <c r="K53" s="32">
        <v>950</v>
      </c>
    </row>
    <row r="54" spans="1:11" x14ac:dyDescent="0.15">
      <c r="A54" s="47">
        <v>52</v>
      </c>
      <c r="C54" s="53" t="str">
        <f>IF($B54="","",VLOOKUP($B54,'Class. Personale'!$B:$I,2,))</f>
        <v/>
      </c>
      <c r="D54" s="53" t="str">
        <f>IF($B54="","",VLOOKUP($B54,'Class. Personale'!$B:$I,3,))</f>
        <v/>
      </c>
      <c r="E54" s="53" t="str">
        <f t="shared" si="24"/>
        <v/>
      </c>
      <c r="F54" s="56" t="str">
        <f>IF($B54="","",VLOOKUP($B54,'Class. Personale'!$B:$I,5,))</f>
        <v/>
      </c>
      <c r="G54" s="56" t="str">
        <f>IF($B54="","",VLOOKUP($B54,'Class. Personale'!$B:$I,6,))</f>
        <v/>
      </c>
      <c r="H54" s="56" t="str">
        <f>IF($B54="","",VLOOKUP($B54,'Class. Personale'!$B:$I,7,))</f>
        <v/>
      </c>
      <c r="K54" s="32">
        <v>949</v>
      </c>
    </row>
    <row r="55" spans="1:11" x14ac:dyDescent="0.15">
      <c r="A55" s="47">
        <v>53</v>
      </c>
      <c r="C55" s="53" t="str">
        <f>IF($B55="","",VLOOKUP($B55,'Class. Personale'!$B:$I,2,))</f>
        <v/>
      </c>
      <c r="D55" s="53" t="str">
        <f>IF($B55="","",VLOOKUP($B55,'Class. Personale'!$B:$I,3,))</f>
        <v/>
      </c>
      <c r="E55" s="53" t="str">
        <f t="shared" si="24"/>
        <v/>
      </c>
      <c r="F55" s="56" t="str">
        <f>IF($B55="","",VLOOKUP($B55,'Class. Personale'!$B:$I,5,))</f>
        <v/>
      </c>
      <c r="G55" s="56" t="str">
        <f>IF($B55="","",VLOOKUP($B55,'Class. Personale'!$B:$I,6,))</f>
        <v/>
      </c>
      <c r="H55" s="56" t="str">
        <f>IF($B55="","",VLOOKUP($B55,'Class. Personale'!$B:$I,7,))</f>
        <v/>
      </c>
      <c r="K55" s="32">
        <v>948</v>
      </c>
    </row>
    <row r="56" spans="1:11" x14ac:dyDescent="0.15">
      <c r="A56" s="47">
        <v>54</v>
      </c>
      <c r="C56" s="53" t="str">
        <f>IF($B56="","",VLOOKUP($B56,'Class. Personale'!$B:$I,2,))</f>
        <v/>
      </c>
      <c r="D56" s="53" t="str">
        <f>IF($B56="","",VLOOKUP($B56,'Class. Personale'!$B:$I,3,))</f>
        <v/>
      </c>
      <c r="E56" s="53" t="str">
        <f t="shared" si="24"/>
        <v/>
      </c>
      <c r="F56" s="56" t="str">
        <f>IF($B56="","",VLOOKUP($B56,'Class. Personale'!$B:$I,5,))</f>
        <v/>
      </c>
      <c r="G56" s="56" t="str">
        <f>IF($B56="","",VLOOKUP($B56,'Class. Personale'!$B:$I,6,))</f>
        <v/>
      </c>
      <c r="H56" s="56" t="str">
        <f>IF($B56="","",VLOOKUP($B56,'Class. Personale'!$B:$I,7,))</f>
        <v/>
      </c>
      <c r="I56" s="41"/>
      <c r="K56" s="32">
        <v>947</v>
      </c>
    </row>
    <row r="57" spans="1:11" x14ac:dyDescent="0.15">
      <c r="A57" s="47">
        <v>55</v>
      </c>
      <c r="C57" s="53" t="str">
        <f>IF($B57="","",VLOOKUP($B57,'Class. Personale'!$B:$I,2,))</f>
        <v/>
      </c>
      <c r="D57" s="53" t="str">
        <f>IF($B57="","",VLOOKUP($B57,'Class. Personale'!$B:$I,3,))</f>
        <v/>
      </c>
      <c r="E57" s="53" t="str">
        <f t="shared" si="24"/>
        <v/>
      </c>
      <c r="F57" s="56" t="str">
        <f>IF($B57="","",VLOOKUP($B57,'Class. Personale'!$B:$I,5,))</f>
        <v/>
      </c>
      <c r="G57" s="56" t="str">
        <f>IF($B57="","",VLOOKUP($B57,'Class. Personale'!$B:$I,6,))</f>
        <v/>
      </c>
      <c r="H57" s="56" t="str">
        <f>IF($B57="","",VLOOKUP($B57,'Class. Personale'!$B:$I,7,))</f>
        <v/>
      </c>
      <c r="K57" s="32">
        <v>946</v>
      </c>
    </row>
    <row r="58" spans="1:11" x14ac:dyDescent="0.15">
      <c r="A58" s="47">
        <v>56</v>
      </c>
      <c r="C58" s="53" t="str">
        <f>IF($B58="","",VLOOKUP($B58,'Class. Personale'!$B:$I,2,))</f>
        <v/>
      </c>
      <c r="D58" s="53" t="str">
        <f>IF($B58="","",VLOOKUP($B58,'Class. Personale'!$B:$I,3,))</f>
        <v/>
      </c>
      <c r="E58" s="53" t="str">
        <f t="shared" si="24"/>
        <v/>
      </c>
      <c r="F58" s="56" t="str">
        <f>IF($B58="","",VLOOKUP($B58,'Class. Personale'!$B:$I,5,))</f>
        <v/>
      </c>
      <c r="G58" s="56" t="str">
        <f>IF($B58="","",VLOOKUP($B58,'Class. Personale'!$B:$I,6,))</f>
        <v/>
      </c>
      <c r="H58" s="56" t="str">
        <f>IF($B58="","",VLOOKUP($B58,'Class. Personale'!$B:$I,7,))</f>
        <v/>
      </c>
      <c r="K58" s="32">
        <v>945</v>
      </c>
    </row>
    <row r="59" spans="1:11" x14ac:dyDescent="0.15">
      <c r="A59" s="47">
        <v>57</v>
      </c>
      <c r="C59" s="53" t="str">
        <f>IF($B59="","",VLOOKUP($B59,'Class. Personale'!$B:$I,2,))</f>
        <v/>
      </c>
      <c r="D59" s="53" t="str">
        <f>IF($B59="","",VLOOKUP($B59,'Class. Personale'!$B:$I,3,))</f>
        <v/>
      </c>
      <c r="E59" s="53" t="str">
        <f t="shared" si="24"/>
        <v/>
      </c>
      <c r="F59" s="56" t="str">
        <f>IF($B59="","",VLOOKUP($B59,'Class. Personale'!$B:$I,5,))</f>
        <v/>
      </c>
      <c r="G59" s="56" t="str">
        <f>IF($B59="","",VLOOKUP($B59,'Class. Personale'!$B:$I,6,))</f>
        <v/>
      </c>
      <c r="H59" s="56" t="str">
        <f>IF($B59="","",VLOOKUP($B59,'Class. Personale'!$B:$I,7,))</f>
        <v/>
      </c>
      <c r="K59" s="32">
        <v>944</v>
      </c>
    </row>
    <row r="60" spans="1:11" x14ac:dyDescent="0.15">
      <c r="A60" s="47">
        <v>58</v>
      </c>
      <c r="C60" s="53" t="str">
        <f>IF($B60="","",VLOOKUP($B60,'Class. Personale'!$B:$I,2,))</f>
        <v/>
      </c>
      <c r="D60" s="53" t="str">
        <f>IF($B60="","",VLOOKUP($B60,'Class. Personale'!$B:$I,3,))</f>
        <v/>
      </c>
      <c r="E60" s="53" t="str">
        <f t="shared" si="24"/>
        <v/>
      </c>
      <c r="F60" s="56" t="str">
        <f>IF($B60="","",VLOOKUP($B60,'Class. Personale'!$B:$I,5,))</f>
        <v/>
      </c>
      <c r="G60" s="56" t="str">
        <f>IF($B60="","",VLOOKUP($B60,'Class. Personale'!$B:$I,6,))</f>
        <v/>
      </c>
      <c r="H60" s="56" t="str">
        <f>IF($B60="","",VLOOKUP($B60,'Class. Personale'!$B:$I,7,))</f>
        <v/>
      </c>
      <c r="K60" s="32">
        <v>943</v>
      </c>
    </row>
    <row r="61" spans="1:11" x14ac:dyDescent="0.15">
      <c r="A61" s="47">
        <v>59</v>
      </c>
      <c r="C61" s="53" t="str">
        <f>IF($B61="","",VLOOKUP($B61,'Class. Personale'!$B:$I,2,))</f>
        <v/>
      </c>
      <c r="D61" s="53" t="str">
        <f>IF($B61="","",VLOOKUP($B61,'Class. Personale'!$B:$I,3,))</f>
        <v/>
      </c>
      <c r="E61" s="53" t="str">
        <f t="shared" si="24"/>
        <v/>
      </c>
      <c r="F61" s="56" t="str">
        <f>IF($B61="","",VLOOKUP($B61,'Class. Personale'!$B:$I,5,))</f>
        <v/>
      </c>
      <c r="G61" s="56" t="str">
        <f>IF($B61="","",VLOOKUP($B61,'Class. Personale'!$B:$I,6,))</f>
        <v/>
      </c>
      <c r="H61" s="56" t="str">
        <f>IF($B61="","",VLOOKUP($B61,'Class. Personale'!$B:$I,7,))</f>
        <v/>
      </c>
      <c r="K61" s="32">
        <v>942</v>
      </c>
    </row>
    <row r="62" spans="1:11" x14ac:dyDescent="0.15">
      <c r="A62" s="47">
        <v>60</v>
      </c>
      <c r="C62" s="53" t="str">
        <f>IF($B62="","",VLOOKUP($B62,'Class. Personale'!$B:$I,2,))</f>
        <v/>
      </c>
      <c r="D62" s="53" t="str">
        <f>IF($B62="","",VLOOKUP($B62,'Class. Personale'!$B:$I,3,))</f>
        <v/>
      </c>
      <c r="E62" s="53" t="str">
        <f t="shared" si="24"/>
        <v/>
      </c>
      <c r="F62" s="56" t="str">
        <f>IF($B62="","",VLOOKUP($B62,'Class. Personale'!$B:$I,5,))</f>
        <v/>
      </c>
      <c r="G62" s="56" t="str">
        <f>IF($B62="","",VLOOKUP($B62,'Class. Personale'!$B:$I,6,))</f>
        <v/>
      </c>
      <c r="H62" s="56" t="str">
        <f>IF($B62="","",VLOOKUP($B62,'Class. Personale'!$B:$I,7,))</f>
        <v/>
      </c>
      <c r="K62" s="32">
        <v>941</v>
      </c>
    </row>
    <row r="63" spans="1:11" x14ac:dyDescent="0.15">
      <c r="A63" s="47">
        <v>61</v>
      </c>
      <c r="C63" s="53" t="str">
        <f>IF($B63="","",VLOOKUP($B63,'Class. Personale'!$B:$I,2,))</f>
        <v/>
      </c>
      <c r="D63" s="53" t="str">
        <f>IF($B63="","",VLOOKUP($B63,'Class. Personale'!$B:$I,3,))</f>
        <v/>
      </c>
      <c r="E63" s="53" t="str">
        <f t="shared" si="24"/>
        <v/>
      </c>
      <c r="F63" s="56" t="str">
        <f>IF($B63="","",VLOOKUP($B63,'Class. Personale'!$B:$I,5,))</f>
        <v/>
      </c>
      <c r="G63" s="56" t="str">
        <f>IF($B63="","",VLOOKUP($B63,'Class. Personale'!$B:$I,6,))</f>
        <v/>
      </c>
      <c r="H63" s="56" t="str">
        <f>IF($B63="","",VLOOKUP($B63,'Class. Personale'!$B:$I,7,))</f>
        <v/>
      </c>
      <c r="K63" s="32">
        <v>940</v>
      </c>
    </row>
    <row r="64" spans="1:11" x14ac:dyDescent="0.15">
      <c r="A64" s="47">
        <v>62</v>
      </c>
      <c r="C64" s="53" t="str">
        <f>IF($B64="","",VLOOKUP($B64,'Class. Personale'!$B:$I,2,))</f>
        <v/>
      </c>
      <c r="D64" s="53" t="str">
        <f>IF($B64="","",VLOOKUP($B64,'Class. Personale'!$B:$I,3,))</f>
        <v/>
      </c>
      <c r="E64" s="53" t="str">
        <f t="shared" si="24"/>
        <v/>
      </c>
      <c r="F64" s="56" t="str">
        <f>IF($B64="","",VLOOKUP($B64,'Class. Personale'!$B:$I,5,))</f>
        <v/>
      </c>
      <c r="G64" s="56" t="str">
        <f>IF($B64="","",VLOOKUP($B64,'Class. Personale'!$B:$I,6,))</f>
        <v/>
      </c>
      <c r="H64" s="56" t="str">
        <f>IF($B64="","",VLOOKUP($B64,'Class. Personale'!$B:$I,7,))</f>
        <v/>
      </c>
      <c r="I64" s="41"/>
      <c r="K64" s="32">
        <v>939</v>
      </c>
    </row>
    <row r="65" spans="1:11" x14ac:dyDescent="0.15">
      <c r="A65" s="47">
        <v>63</v>
      </c>
      <c r="C65" s="53" t="str">
        <f>IF($B65="","",VLOOKUP($B65,'Class. Personale'!$B:$I,2,))</f>
        <v/>
      </c>
      <c r="D65" s="53" t="str">
        <f>IF($B65="","",VLOOKUP($B65,'Class. Personale'!$B:$I,3,))</f>
        <v/>
      </c>
      <c r="E65" s="53" t="str">
        <f t="shared" si="24"/>
        <v/>
      </c>
      <c r="F65" s="56" t="str">
        <f>IF($B65="","",VLOOKUP($B65,'Class. Personale'!$B:$I,5,))</f>
        <v/>
      </c>
      <c r="G65" s="56" t="str">
        <f>IF($B65="","",VLOOKUP($B65,'Class. Personale'!$B:$I,6,))</f>
        <v/>
      </c>
      <c r="H65" s="56" t="str">
        <f>IF($B65="","",VLOOKUP($B65,'Class. Personale'!$B:$I,7,))</f>
        <v/>
      </c>
      <c r="I65" s="41"/>
      <c r="K65" s="32">
        <v>938</v>
      </c>
    </row>
    <row r="66" spans="1:11" x14ac:dyDescent="0.15">
      <c r="A66" s="47">
        <v>64</v>
      </c>
      <c r="C66" s="53" t="str">
        <f>IF($B66="","",VLOOKUP($B66,'Class. Personale'!$B:$I,2,))</f>
        <v/>
      </c>
      <c r="D66" s="53" t="str">
        <f>IF($B66="","",VLOOKUP($B66,'Class. Personale'!$B:$I,3,))</f>
        <v/>
      </c>
      <c r="E66" s="53" t="str">
        <f t="shared" si="24"/>
        <v/>
      </c>
      <c r="F66" s="56" t="str">
        <f>IF($B66="","",VLOOKUP($B66,'Class. Personale'!$B:$I,5,))</f>
        <v/>
      </c>
      <c r="G66" s="56" t="str">
        <f>IF($B66="","",VLOOKUP($B66,'Class. Personale'!$B:$I,6,))</f>
        <v/>
      </c>
      <c r="H66" s="56" t="str">
        <f>IF($B66="","",VLOOKUP($B66,'Class. Personale'!$B:$I,7,))</f>
        <v/>
      </c>
      <c r="K66" s="32">
        <v>937</v>
      </c>
    </row>
    <row r="67" spans="1:11" x14ac:dyDescent="0.15">
      <c r="A67" s="47">
        <v>65</v>
      </c>
      <c r="C67" s="53" t="str">
        <f>IF($B67="","",VLOOKUP($B67,'Class. Personale'!$B:$I,2,))</f>
        <v/>
      </c>
      <c r="D67" s="53" t="str">
        <f>IF($B67="","",VLOOKUP($B67,'Class. Personale'!$B:$I,3,))</f>
        <v/>
      </c>
      <c r="E67" s="53" t="str">
        <f t="shared" ref="E67:E130" si="25">CONCATENATE(C67,D67)</f>
        <v/>
      </c>
      <c r="F67" s="56" t="str">
        <f>IF($B67="","",VLOOKUP($B67,'Class. Personale'!$B:$I,5,))</f>
        <v/>
      </c>
      <c r="G67" s="56" t="str">
        <f>IF($B67="","",VLOOKUP($B67,'Class. Personale'!$B:$I,6,))</f>
        <v/>
      </c>
      <c r="H67" s="56" t="str">
        <f>IF($B67="","",VLOOKUP($B67,'Class. Personale'!$B:$I,7,))</f>
        <v/>
      </c>
      <c r="I67" s="41"/>
      <c r="K67" s="32">
        <v>936</v>
      </c>
    </row>
    <row r="68" spans="1:11" x14ac:dyDescent="0.15">
      <c r="A68" s="47">
        <v>66</v>
      </c>
      <c r="C68" s="53" t="str">
        <f>IF($B68="","",VLOOKUP($B68,'Class. Personale'!$B:$I,2,))</f>
        <v/>
      </c>
      <c r="D68" s="53" t="str">
        <f>IF($B68="","",VLOOKUP($B68,'Class. Personale'!$B:$I,3,))</f>
        <v/>
      </c>
      <c r="E68" s="53" t="str">
        <f t="shared" si="25"/>
        <v/>
      </c>
      <c r="F68" s="56" t="str">
        <f>IF($B68="","",VLOOKUP($B68,'Class. Personale'!$B:$I,5,))</f>
        <v/>
      </c>
      <c r="G68" s="56" t="str">
        <f>IF($B68="","",VLOOKUP($B68,'Class. Personale'!$B:$I,6,))</f>
        <v/>
      </c>
      <c r="H68" s="56" t="str">
        <f>IF($B68="","",VLOOKUP($B68,'Class. Personale'!$B:$I,7,))</f>
        <v/>
      </c>
      <c r="K68" s="32">
        <v>935</v>
      </c>
    </row>
    <row r="69" spans="1:11" x14ac:dyDescent="0.15">
      <c r="A69" s="47">
        <v>67</v>
      </c>
      <c r="C69" s="53" t="str">
        <f>IF($B69="","",VLOOKUP($B69,'Class. Personale'!$B:$I,2,))</f>
        <v/>
      </c>
      <c r="D69" s="53" t="str">
        <f>IF($B69="","",VLOOKUP($B69,'Class. Personale'!$B:$I,3,))</f>
        <v/>
      </c>
      <c r="E69" s="53" t="str">
        <f t="shared" si="25"/>
        <v/>
      </c>
      <c r="F69" s="56" t="str">
        <f>IF($B69="","",VLOOKUP($B69,'Class. Personale'!$B:$I,5,))</f>
        <v/>
      </c>
      <c r="G69" s="56" t="str">
        <f>IF($B69="","",VLOOKUP($B69,'Class. Personale'!$B:$I,6,))</f>
        <v/>
      </c>
      <c r="H69" s="56" t="str">
        <f>IF($B69="","",VLOOKUP($B69,'Class. Personale'!$B:$I,7,))</f>
        <v/>
      </c>
      <c r="K69" s="32">
        <v>934</v>
      </c>
    </row>
    <row r="70" spans="1:11" x14ac:dyDescent="0.15">
      <c r="A70" s="47">
        <v>68</v>
      </c>
      <c r="C70" s="53" t="str">
        <f>IF($B70="","",VLOOKUP($B70,'Class. Personale'!$B:$I,2,))</f>
        <v/>
      </c>
      <c r="D70" s="53" t="str">
        <f>IF($B70="","",VLOOKUP($B70,'Class. Personale'!$B:$I,3,))</f>
        <v/>
      </c>
      <c r="E70" s="53" t="str">
        <f t="shared" si="25"/>
        <v/>
      </c>
      <c r="F70" s="56" t="str">
        <f>IF($B70="","",VLOOKUP($B70,'Class. Personale'!$B:$I,5,))</f>
        <v/>
      </c>
      <c r="G70" s="56" t="str">
        <f>IF($B70="","",VLOOKUP($B70,'Class. Personale'!$B:$I,6,))</f>
        <v/>
      </c>
      <c r="H70" s="56" t="str">
        <f>IF($B70="","",VLOOKUP($B70,'Class. Personale'!$B:$I,7,))</f>
        <v/>
      </c>
      <c r="K70" s="32">
        <v>933</v>
      </c>
    </row>
    <row r="71" spans="1:11" x14ac:dyDescent="0.15">
      <c r="A71" s="47">
        <v>69</v>
      </c>
      <c r="C71" s="53" t="str">
        <f>IF($B71="","",VLOOKUP($B71,'Class. Personale'!$B:$I,2,))</f>
        <v/>
      </c>
      <c r="D71" s="53" t="str">
        <f>IF($B71="","",VLOOKUP($B71,'Class. Personale'!$B:$I,3,))</f>
        <v/>
      </c>
      <c r="E71" s="53" t="str">
        <f t="shared" si="25"/>
        <v/>
      </c>
      <c r="F71" s="56" t="str">
        <f>IF($B71="","",VLOOKUP($B71,'Class. Personale'!$B:$I,5,))</f>
        <v/>
      </c>
      <c r="G71" s="56" t="str">
        <f>IF($B71="","",VLOOKUP($B71,'Class. Personale'!$B:$I,6,))</f>
        <v/>
      </c>
      <c r="H71" s="56" t="str">
        <f>IF($B71="","",VLOOKUP($B71,'Class. Personale'!$B:$I,7,))</f>
        <v/>
      </c>
      <c r="K71" s="32">
        <v>932</v>
      </c>
    </row>
    <row r="72" spans="1:11" x14ac:dyDescent="0.15">
      <c r="A72" s="47">
        <v>70</v>
      </c>
      <c r="C72" s="53" t="str">
        <f>IF($B72="","",VLOOKUP($B72,'Class. Personale'!$B:$I,2,))</f>
        <v/>
      </c>
      <c r="D72" s="53" t="str">
        <f>IF($B72="","",VLOOKUP($B72,'Class. Personale'!$B:$I,3,))</f>
        <v/>
      </c>
      <c r="E72" s="53" t="str">
        <f t="shared" si="25"/>
        <v/>
      </c>
      <c r="F72" s="56" t="str">
        <f>IF($B72="","",VLOOKUP($B72,'Class. Personale'!$B:$I,5,))</f>
        <v/>
      </c>
      <c r="G72" s="56" t="str">
        <f>IF($B72="","",VLOOKUP($B72,'Class. Personale'!$B:$I,6,))</f>
        <v/>
      </c>
      <c r="H72" s="56" t="str">
        <f>IF($B72="","",VLOOKUP($B72,'Class. Personale'!$B:$I,7,))</f>
        <v/>
      </c>
      <c r="K72" s="32">
        <v>931</v>
      </c>
    </row>
    <row r="73" spans="1:11" x14ac:dyDescent="0.15">
      <c r="A73" s="47">
        <v>71</v>
      </c>
      <c r="C73" s="53" t="str">
        <f>IF($B73="","",VLOOKUP($B73,'Class. Personale'!$B:$I,2,))</f>
        <v/>
      </c>
      <c r="D73" s="53" t="str">
        <f>IF($B73="","",VLOOKUP($B73,'Class. Personale'!$B:$I,3,))</f>
        <v/>
      </c>
      <c r="E73" s="53" t="str">
        <f t="shared" si="25"/>
        <v/>
      </c>
      <c r="F73" s="56" t="str">
        <f>IF($B73="","",VLOOKUP($B73,'Class. Personale'!$B:$I,5,))</f>
        <v/>
      </c>
      <c r="G73" s="56" t="str">
        <f>IF($B73="","",VLOOKUP($B73,'Class. Personale'!$B:$I,6,))</f>
        <v/>
      </c>
      <c r="H73" s="56" t="str">
        <f>IF($B73="","",VLOOKUP($B73,'Class. Personale'!$B:$I,7,))</f>
        <v/>
      </c>
      <c r="K73" s="32">
        <v>930</v>
      </c>
    </row>
    <row r="74" spans="1:11" x14ac:dyDescent="0.15">
      <c r="A74" s="47">
        <v>72</v>
      </c>
      <c r="C74" s="53" t="str">
        <f>IF($B74="","",VLOOKUP($B74,'Class. Personale'!$B:$I,2,))</f>
        <v/>
      </c>
      <c r="D74" s="53" t="str">
        <f>IF($B74="","",VLOOKUP($B74,'Class. Personale'!$B:$I,3,))</f>
        <v/>
      </c>
      <c r="E74" s="53" t="str">
        <f t="shared" si="25"/>
        <v/>
      </c>
      <c r="F74" s="56" t="str">
        <f>IF($B74="","",VLOOKUP($B74,'Class. Personale'!$B:$I,5,))</f>
        <v/>
      </c>
      <c r="G74" s="56" t="str">
        <f>IF($B74="","",VLOOKUP($B74,'Class. Personale'!$B:$I,6,))</f>
        <v/>
      </c>
      <c r="H74" s="56" t="str">
        <f>IF($B74="","",VLOOKUP($B74,'Class. Personale'!$B:$I,7,))</f>
        <v/>
      </c>
      <c r="K74" s="32">
        <v>929</v>
      </c>
    </row>
    <row r="75" spans="1:11" x14ac:dyDescent="0.15">
      <c r="A75" s="47">
        <v>73</v>
      </c>
      <c r="C75" s="53" t="str">
        <f>IF($B75="","",VLOOKUP($B75,'Class. Personale'!$B:$I,2,))</f>
        <v/>
      </c>
      <c r="D75" s="53" t="str">
        <f>IF($B75="","",VLOOKUP($B75,'Class. Personale'!$B:$I,3,))</f>
        <v/>
      </c>
      <c r="E75" s="53" t="str">
        <f t="shared" si="25"/>
        <v/>
      </c>
      <c r="F75" s="56" t="str">
        <f>IF($B75="","",VLOOKUP($B75,'Class. Personale'!$B:$I,5,))</f>
        <v/>
      </c>
      <c r="G75" s="56" t="str">
        <f>IF($B75="","",VLOOKUP($B75,'Class. Personale'!$B:$I,6,))</f>
        <v/>
      </c>
      <c r="H75" s="56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53" t="str">
        <f>IF($B76="","",VLOOKUP($B76,'Class. Personale'!$B:$I,2,))</f>
        <v/>
      </c>
      <c r="D76" s="53" t="str">
        <f>IF($B76="","",VLOOKUP($B76,'Class. Personale'!$B:$I,3,))</f>
        <v/>
      </c>
      <c r="E76" s="53" t="str">
        <f t="shared" si="25"/>
        <v/>
      </c>
      <c r="F76" s="56" t="str">
        <f>IF($B76="","",VLOOKUP($B76,'Class. Personale'!$B:$I,5,))</f>
        <v/>
      </c>
      <c r="G76" s="56" t="str">
        <f>IF($B76="","",VLOOKUP($B76,'Class. Personale'!$B:$I,6,))</f>
        <v/>
      </c>
      <c r="H76" s="56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53" t="str">
        <f>IF($B77="","",VLOOKUP($B77,'Class. Personale'!$B:$I,2,))</f>
        <v/>
      </c>
      <c r="D77" s="53" t="str">
        <f>IF($B77="","",VLOOKUP($B77,'Class. Personale'!$B:$I,3,))</f>
        <v/>
      </c>
      <c r="E77" s="53" t="str">
        <f t="shared" si="25"/>
        <v/>
      </c>
      <c r="F77" s="56" t="str">
        <f>IF($B77="","",VLOOKUP($B77,'Class. Personale'!$B:$I,5,))</f>
        <v/>
      </c>
      <c r="G77" s="56" t="str">
        <f>IF($B77="","",VLOOKUP($B77,'Class. Personale'!$B:$I,6,))</f>
        <v/>
      </c>
      <c r="H77" s="56" t="str">
        <f>IF($B77="","",VLOOKUP($B77,'Class. Personale'!$B:$I,7,))</f>
        <v/>
      </c>
      <c r="K77" s="32">
        <v>926</v>
      </c>
    </row>
    <row r="78" spans="1:11" x14ac:dyDescent="0.15">
      <c r="A78" s="47">
        <v>76</v>
      </c>
      <c r="C78" s="53" t="str">
        <f>IF($B78="","",VLOOKUP($B78,'Class. Personale'!$B:$I,2,))</f>
        <v/>
      </c>
      <c r="D78" s="53" t="str">
        <f>IF($B78="","",VLOOKUP($B78,'Class. Personale'!$B:$I,3,))</f>
        <v/>
      </c>
      <c r="E78" s="53" t="str">
        <f t="shared" si="25"/>
        <v/>
      </c>
      <c r="F78" s="56" t="str">
        <f>IF($B78="","",VLOOKUP($B78,'Class. Personale'!$B:$I,5,))</f>
        <v/>
      </c>
      <c r="G78" s="56" t="str">
        <f>IF($B78="","",VLOOKUP($B78,'Class. Personale'!$B:$I,6,))</f>
        <v/>
      </c>
      <c r="H78" s="56" t="str">
        <f>IF($B78="","",VLOOKUP($B78,'Class. Personale'!$B:$I,7,))</f>
        <v/>
      </c>
      <c r="K78" s="32">
        <v>925</v>
      </c>
    </row>
    <row r="79" spans="1:11" x14ac:dyDescent="0.15">
      <c r="A79" s="47">
        <v>77</v>
      </c>
      <c r="C79" s="53" t="str">
        <f>IF($B79="","",VLOOKUP($B79,'Class. Personale'!$B:$I,2,))</f>
        <v/>
      </c>
      <c r="D79" s="53" t="str">
        <f>IF($B79="","",VLOOKUP($B79,'Class. Personale'!$B:$I,3,))</f>
        <v/>
      </c>
      <c r="E79" s="53" t="str">
        <f t="shared" si="25"/>
        <v/>
      </c>
      <c r="F79" s="56" t="str">
        <f>IF($B79="","",VLOOKUP($B79,'Class. Personale'!$B:$I,5,))</f>
        <v/>
      </c>
      <c r="G79" s="56" t="str">
        <f>IF($B79="","",VLOOKUP($B79,'Class. Personale'!$B:$I,6,))</f>
        <v/>
      </c>
      <c r="H79" s="56" t="str">
        <f>IF($B79="","",VLOOKUP($B79,'Class. Personale'!$B:$I,7,))</f>
        <v/>
      </c>
      <c r="K79" s="32">
        <v>924</v>
      </c>
    </row>
    <row r="80" spans="1:11" x14ac:dyDescent="0.15">
      <c r="A80" s="47">
        <v>78</v>
      </c>
      <c r="C80" s="53" t="str">
        <f>IF($B80="","",VLOOKUP($B80,'Class. Personale'!$B:$I,2,))</f>
        <v/>
      </c>
      <c r="D80" s="53" t="str">
        <f>IF($B80="","",VLOOKUP($B80,'Class. Personale'!$B:$I,3,))</f>
        <v/>
      </c>
      <c r="E80" s="53" t="str">
        <f t="shared" si="25"/>
        <v/>
      </c>
      <c r="F80" s="56" t="str">
        <f>IF($B80="","",VLOOKUP($B80,'Class. Personale'!$B:$I,5,))</f>
        <v/>
      </c>
      <c r="G80" s="56" t="str">
        <f>IF($B80="","",VLOOKUP($B80,'Class. Personale'!$B:$I,6,))</f>
        <v/>
      </c>
      <c r="H80" s="56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53" t="str">
        <f>IF($B81="","",VLOOKUP($B81,'Class. Personale'!$B:$I,2,))</f>
        <v/>
      </c>
      <c r="D81" s="53" t="str">
        <f>IF($B81="","",VLOOKUP($B81,'Class. Personale'!$B:$I,3,))</f>
        <v/>
      </c>
      <c r="E81" s="53" t="str">
        <f t="shared" si="25"/>
        <v/>
      </c>
      <c r="F81" s="56" t="str">
        <f>IF($B81="","",VLOOKUP($B81,'Class. Personale'!$B:$I,5,))</f>
        <v/>
      </c>
      <c r="G81" s="56" t="str">
        <f>IF($B81="","",VLOOKUP($B81,'Class. Personale'!$B:$I,6,))</f>
        <v/>
      </c>
      <c r="H81" s="56" t="str">
        <f>IF($B81="","",VLOOKUP($B81,'Class. Personale'!$B:$I,7,))</f>
        <v/>
      </c>
      <c r="K81" s="32">
        <v>922</v>
      </c>
    </row>
    <row r="82" spans="1:11" x14ac:dyDescent="0.15">
      <c r="A82" s="47">
        <v>80</v>
      </c>
      <c r="C82" s="53" t="str">
        <f>IF($B82="","",VLOOKUP($B82,'Class. Personale'!$B:$I,2,))</f>
        <v/>
      </c>
      <c r="D82" s="53" t="str">
        <f>IF($B82="","",VLOOKUP($B82,'Class. Personale'!$B:$I,3,))</f>
        <v/>
      </c>
      <c r="E82" s="53" t="str">
        <f t="shared" si="25"/>
        <v/>
      </c>
      <c r="F82" s="56" t="str">
        <f>IF($B82="","",VLOOKUP($B82,'Class. Personale'!$B:$I,5,))</f>
        <v/>
      </c>
      <c r="G82" s="56" t="str">
        <f>IF($B82="","",VLOOKUP($B82,'Class. Personale'!$B:$I,6,))</f>
        <v/>
      </c>
      <c r="H82" s="56" t="str">
        <f>IF($B82="","",VLOOKUP($B82,'Class. Personale'!$B:$I,7,))</f>
        <v/>
      </c>
      <c r="K82" s="32">
        <v>921</v>
      </c>
    </row>
    <row r="83" spans="1:11" x14ac:dyDescent="0.15">
      <c r="A83" s="47">
        <v>81</v>
      </c>
      <c r="C83" s="53" t="str">
        <f>IF($B83="","",VLOOKUP($B83,'Class. Personale'!$B:$I,2,))</f>
        <v/>
      </c>
      <c r="D83" s="53" t="str">
        <f>IF($B83="","",VLOOKUP($B83,'Class. Personale'!$B:$I,3,))</f>
        <v/>
      </c>
      <c r="E83" s="53" t="str">
        <f t="shared" si="25"/>
        <v/>
      </c>
      <c r="F83" s="56" t="str">
        <f>IF($B83="","",VLOOKUP($B83,'Class. Personale'!$B:$I,5,))</f>
        <v/>
      </c>
      <c r="G83" s="56" t="str">
        <f>IF($B83="","",VLOOKUP($B83,'Class. Personale'!$B:$I,6,))</f>
        <v/>
      </c>
      <c r="H83" s="56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53" t="str">
        <f>IF($B84="","",VLOOKUP($B84,'Class. Personale'!$B:$I,2,))</f>
        <v/>
      </c>
      <c r="D84" s="53" t="str">
        <f>IF($B84="","",VLOOKUP($B84,'Class. Personale'!$B:$I,3,))</f>
        <v/>
      </c>
      <c r="E84" s="53" t="str">
        <f t="shared" si="25"/>
        <v/>
      </c>
      <c r="F84" s="56" t="str">
        <f>IF($B84="","",VLOOKUP($B84,'Class. Personale'!$B:$I,5,))</f>
        <v/>
      </c>
      <c r="G84" s="56" t="str">
        <f>IF($B84="","",VLOOKUP($B84,'Class. Personale'!$B:$I,6,))</f>
        <v/>
      </c>
      <c r="H84" s="56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53" t="str">
        <f>IF($B85="","",VLOOKUP($B85,'Class. Personale'!$B:$I,2,))</f>
        <v/>
      </c>
      <c r="D85" s="53" t="str">
        <f>IF($B85="","",VLOOKUP($B85,'Class. Personale'!$B:$I,3,))</f>
        <v/>
      </c>
      <c r="E85" s="53" t="str">
        <f t="shared" si="25"/>
        <v/>
      </c>
      <c r="F85" s="56" t="str">
        <f>IF($B85="","",VLOOKUP($B85,'Class. Personale'!$B:$I,5,))</f>
        <v/>
      </c>
      <c r="G85" s="56" t="str">
        <f>IF($B85="","",VLOOKUP($B85,'Class. Personale'!$B:$I,6,))</f>
        <v/>
      </c>
      <c r="H85" s="56" t="str">
        <f>IF($B85="","",VLOOKUP($B85,'Class. Personale'!$B:$I,7,))</f>
        <v/>
      </c>
      <c r="K85" s="32">
        <v>918</v>
      </c>
    </row>
    <row r="86" spans="1:11" x14ac:dyDescent="0.15">
      <c r="A86" s="47">
        <v>84</v>
      </c>
      <c r="C86" s="53" t="str">
        <f>IF($B86="","",VLOOKUP($B86,'Class. Personale'!$B:$I,2,))</f>
        <v/>
      </c>
      <c r="D86" s="53" t="str">
        <f>IF($B86="","",VLOOKUP($B86,'Class. Personale'!$B:$I,3,))</f>
        <v/>
      </c>
      <c r="E86" s="53" t="str">
        <f t="shared" si="25"/>
        <v/>
      </c>
      <c r="F86" s="56" t="str">
        <f>IF($B86="","",VLOOKUP($B86,'Class. Personale'!$B:$I,5,))</f>
        <v/>
      </c>
      <c r="G86" s="56" t="str">
        <f>IF($B86="","",VLOOKUP($B86,'Class. Personale'!$B:$I,6,))</f>
        <v/>
      </c>
      <c r="H86" s="56" t="str">
        <f>IF($B86="","",VLOOKUP($B86,'Class. Personale'!$B:$I,7,))</f>
        <v/>
      </c>
      <c r="K86" s="32">
        <v>917</v>
      </c>
    </row>
    <row r="87" spans="1:11" x14ac:dyDescent="0.15">
      <c r="A87" s="47">
        <v>85</v>
      </c>
      <c r="C87" s="53" t="str">
        <f>IF($B87="","",VLOOKUP($B87,'Class. Personale'!$B:$I,2,))</f>
        <v/>
      </c>
      <c r="D87" s="53" t="str">
        <f>IF($B87="","",VLOOKUP($B87,'Class. Personale'!$B:$I,3,))</f>
        <v/>
      </c>
      <c r="E87" s="53" t="str">
        <f t="shared" si="25"/>
        <v/>
      </c>
      <c r="F87" s="56" t="str">
        <f>IF($B87="","",VLOOKUP($B87,'Class. Personale'!$B:$I,5,))</f>
        <v/>
      </c>
      <c r="G87" s="56" t="str">
        <f>IF($B87="","",VLOOKUP($B87,'Class. Personale'!$B:$I,6,))</f>
        <v/>
      </c>
      <c r="H87" s="56" t="str">
        <f>IF($B87="","",VLOOKUP($B87,'Class. Personale'!$B:$I,7,))</f>
        <v/>
      </c>
      <c r="K87" s="32">
        <v>916</v>
      </c>
    </row>
    <row r="88" spans="1:11" x14ac:dyDescent="0.15">
      <c r="A88" s="47">
        <v>86</v>
      </c>
      <c r="C88" s="53" t="str">
        <f>IF($B88="","",VLOOKUP($B88,'Class. Personale'!$B:$I,2,))</f>
        <v/>
      </c>
      <c r="D88" s="53" t="str">
        <f>IF($B88="","",VLOOKUP($B88,'Class. Personale'!$B:$I,3,))</f>
        <v/>
      </c>
      <c r="E88" s="53" t="str">
        <f t="shared" si="25"/>
        <v/>
      </c>
      <c r="F88" s="56" t="str">
        <f>IF($B88="","",VLOOKUP($B88,'Class. Personale'!$B:$I,5,))</f>
        <v/>
      </c>
      <c r="G88" s="56" t="str">
        <f>IF($B88="","",VLOOKUP($B88,'Class. Personale'!$B:$I,6,))</f>
        <v/>
      </c>
      <c r="H88" s="56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53" t="str">
        <f>IF($B89="","",VLOOKUP($B89,'Class. Personale'!$B:$I,2,))</f>
        <v/>
      </c>
      <c r="D89" s="53" t="str">
        <f>IF($B89="","",VLOOKUP($B89,'Class. Personale'!$B:$I,3,))</f>
        <v/>
      </c>
      <c r="E89" s="53" t="str">
        <f t="shared" si="25"/>
        <v/>
      </c>
      <c r="F89" s="56" t="str">
        <f>IF($B89="","",VLOOKUP($B89,'Class. Personale'!$B:$I,5,))</f>
        <v/>
      </c>
      <c r="G89" s="56" t="str">
        <f>IF($B89="","",VLOOKUP($B89,'Class. Personale'!$B:$I,6,))</f>
        <v/>
      </c>
      <c r="H89" s="56" t="str">
        <f>IF($B89="","",VLOOKUP($B89,'Class. Personale'!$B:$I,7,))</f>
        <v/>
      </c>
      <c r="K89" s="32">
        <v>914</v>
      </c>
    </row>
    <row r="90" spans="1:11" x14ac:dyDescent="0.15">
      <c r="A90" s="47">
        <v>88</v>
      </c>
      <c r="C90" s="53" t="str">
        <f>IF($B90="","",VLOOKUP($B90,'Class. Personale'!$B:$I,2,))</f>
        <v/>
      </c>
      <c r="D90" s="53" t="str">
        <f>IF($B90="","",VLOOKUP($B90,'Class. Personale'!$B:$I,3,))</f>
        <v/>
      </c>
      <c r="E90" s="53" t="str">
        <f t="shared" si="25"/>
        <v/>
      </c>
      <c r="F90" s="56" t="str">
        <f>IF($B90="","",VLOOKUP($B90,'Class. Personale'!$B:$I,5,))</f>
        <v/>
      </c>
      <c r="G90" s="56" t="str">
        <f>IF($B90="","",VLOOKUP($B90,'Class. Personale'!$B:$I,6,))</f>
        <v/>
      </c>
      <c r="H90" s="56" t="str">
        <f>IF($B90="","",VLOOKUP($B90,'Class. Personale'!$B:$I,7,))</f>
        <v/>
      </c>
      <c r="K90" s="32">
        <v>913</v>
      </c>
    </row>
    <row r="91" spans="1:11" x14ac:dyDescent="0.15">
      <c r="A91" s="47">
        <v>89</v>
      </c>
      <c r="C91" s="53" t="str">
        <f>IF($B91="","",VLOOKUP($B91,'Class. Personale'!$B:$I,2,))</f>
        <v/>
      </c>
      <c r="D91" s="53" t="str">
        <f>IF($B91="","",VLOOKUP($B91,'Class. Personale'!$B:$I,3,))</f>
        <v/>
      </c>
      <c r="E91" s="53" t="str">
        <f t="shared" si="25"/>
        <v/>
      </c>
      <c r="F91" s="56" t="str">
        <f>IF($B91="","",VLOOKUP($B91,'Class. Personale'!$B:$I,5,))</f>
        <v/>
      </c>
      <c r="G91" s="56" t="str">
        <f>IF($B91="","",VLOOKUP($B91,'Class. Personale'!$B:$I,6,))</f>
        <v/>
      </c>
      <c r="H91" s="56" t="str">
        <f>IF($B91="","",VLOOKUP($B91,'Class. Personale'!$B:$I,7,))</f>
        <v/>
      </c>
      <c r="K91" s="32">
        <v>912</v>
      </c>
    </row>
    <row r="92" spans="1:11" x14ac:dyDescent="0.15">
      <c r="A92" s="47">
        <v>90</v>
      </c>
      <c r="C92" s="53" t="str">
        <f>IF($B92="","",VLOOKUP($B92,'Class. Personale'!$B:$I,2,))</f>
        <v/>
      </c>
      <c r="D92" s="53" t="str">
        <f>IF($B92="","",VLOOKUP($B92,'Class. Personale'!$B:$I,3,))</f>
        <v/>
      </c>
      <c r="E92" s="53" t="str">
        <f t="shared" si="25"/>
        <v/>
      </c>
      <c r="F92" s="56" t="str">
        <f>IF($B92="","",VLOOKUP($B92,'Class. Personale'!$B:$I,5,))</f>
        <v/>
      </c>
      <c r="G92" s="56" t="str">
        <f>IF($B92="","",VLOOKUP($B92,'Class. Personale'!$B:$I,6,))</f>
        <v/>
      </c>
      <c r="H92" s="56" t="str">
        <f>IF($B92="","",VLOOKUP($B92,'Class. Personale'!$B:$I,7,))</f>
        <v/>
      </c>
      <c r="K92" s="32">
        <v>911</v>
      </c>
    </row>
    <row r="93" spans="1:11" x14ac:dyDescent="0.15">
      <c r="A93" s="47">
        <v>91</v>
      </c>
      <c r="C93" s="53" t="str">
        <f>IF($B93="","",VLOOKUP($B93,'Class. Personale'!$B:$I,2,))</f>
        <v/>
      </c>
      <c r="D93" s="53" t="str">
        <f>IF($B93="","",VLOOKUP($B93,'Class. Personale'!$B:$I,3,))</f>
        <v/>
      </c>
      <c r="E93" s="53" t="str">
        <f t="shared" si="25"/>
        <v/>
      </c>
      <c r="F93" s="56" t="str">
        <f>IF($B93="","",VLOOKUP($B93,'Class. Personale'!$B:$I,5,))</f>
        <v/>
      </c>
      <c r="G93" s="56" t="str">
        <f>IF($B93="","",VLOOKUP($B93,'Class. Personale'!$B:$I,6,))</f>
        <v/>
      </c>
      <c r="H93" s="56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53" t="str">
        <f>IF($B94="","",VLOOKUP($B94,'Class. Personale'!$B:$I,2,))</f>
        <v/>
      </c>
      <c r="D94" s="53" t="str">
        <f>IF($B94="","",VLOOKUP($B94,'Class. Personale'!$B:$I,3,))</f>
        <v/>
      </c>
      <c r="E94" s="53" t="str">
        <f t="shared" si="25"/>
        <v/>
      </c>
      <c r="F94" s="56" t="str">
        <f>IF($B94="","",VLOOKUP($B94,'Class. Personale'!$B:$I,5,))</f>
        <v/>
      </c>
      <c r="G94" s="56" t="str">
        <f>IF($B94="","",VLOOKUP($B94,'Class. Personale'!$B:$I,6,))</f>
        <v/>
      </c>
      <c r="H94" s="56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53" t="str">
        <f>IF($B95="","",VLOOKUP($B95,'Class. Personale'!$B:$I,2,))</f>
        <v/>
      </c>
      <c r="D95" s="53" t="str">
        <f>IF($B95="","",VLOOKUP($B95,'Class. Personale'!$B:$I,3,))</f>
        <v/>
      </c>
      <c r="E95" s="53" t="str">
        <f t="shared" si="25"/>
        <v/>
      </c>
      <c r="F95" s="56" t="str">
        <f>IF($B95="","",VLOOKUP($B95,'Class. Personale'!$B:$I,5,))</f>
        <v/>
      </c>
      <c r="G95" s="56" t="str">
        <f>IF($B95="","",VLOOKUP($B95,'Class. Personale'!$B:$I,6,))</f>
        <v/>
      </c>
      <c r="H95" s="56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53" t="str">
        <f>IF($B96="","",VLOOKUP($B96,'Class. Personale'!$B:$I,2,))</f>
        <v/>
      </c>
      <c r="D96" s="53" t="str">
        <f>IF($B96="","",VLOOKUP($B96,'Class. Personale'!$B:$I,3,))</f>
        <v/>
      </c>
      <c r="E96" s="53" t="str">
        <f t="shared" si="25"/>
        <v/>
      </c>
      <c r="F96" s="56" t="str">
        <f>IF($B96="","",VLOOKUP($B96,'Class. Personale'!$B:$I,5,))</f>
        <v/>
      </c>
      <c r="G96" s="56" t="str">
        <f>IF($B96="","",VLOOKUP($B96,'Class. Personale'!$B:$I,6,))</f>
        <v/>
      </c>
      <c r="H96" s="56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53" t="str">
        <f>IF($B97="","",VLOOKUP($B97,'Class. Personale'!$B:$I,2,))</f>
        <v/>
      </c>
      <c r="D97" s="53" t="str">
        <f>IF($B97="","",VLOOKUP($B97,'Class. Personale'!$B:$I,3,))</f>
        <v/>
      </c>
      <c r="E97" s="53" t="str">
        <f t="shared" si="25"/>
        <v/>
      </c>
      <c r="F97" s="56" t="str">
        <f>IF($B97="","",VLOOKUP($B97,'Class. Personale'!$B:$I,5,))</f>
        <v/>
      </c>
      <c r="G97" s="56" t="str">
        <f>IF($B97="","",VLOOKUP($B97,'Class. Personale'!$B:$I,6,))</f>
        <v/>
      </c>
      <c r="H97" s="56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53" t="str">
        <f>IF($B98="","",VLOOKUP($B98,'Class. Personale'!$B:$I,2,))</f>
        <v/>
      </c>
      <c r="D98" s="53" t="str">
        <f>IF($B98="","",VLOOKUP($B98,'Class. Personale'!$B:$I,3,))</f>
        <v/>
      </c>
      <c r="E98" s="53" t="str">
        <f t="shared" si="25"/>
        <v/>
      </c>
      <c r="F98" s="56" t="str">
        <f>IF($B98="","",VLOOKUP($B98,'Class. Personale'!$B:$I,5,))</f>
        <v/>
      </c>
      <c r="G98" s="56" t="str">
        <f>IF($B98="","",VLOOKUP($B98,'Class. Personale'!$B:$I,6,))</f>
        <v/>
      </c>
      <c r="H98" s="56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53" t="str">
        <f>IF($B99="","",VLOOKUP($B99,'Class. Personale'!$B:$I,2,))</f>
        <v/>
      </c>
      <c r="D99" s="53" t="str">
        <f>IF($B99="","",VLOOKUP($B99,'Class. Personale'!$B:$I,3,))</f>
        <v/>
      </c>
      <c r="E99" s="53" t="str">
        <f t="shared" si="25"/>
        <v/>
      </c>
      <c r="F99" s="56" t="str">
        <f>IF($B99="","",VLOOKUP($B99,'Class. Personale'!$B:$I,5,))</f>
        <v/>
      </c>
      <c r="G99" s="56" t="str">
        <f>IF($B99="","",VLOOKUP($B99,'Class. Personale'!$B:$I,6,))</f>
        <v/>
      </c>
      <c r="H99" s="56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53" t="str">
        <f>IF($B100="","",VLOOKUP($B100,'Class. Personale'!$B:$I,2,))</f>
        <v/>
      </c>
      <c r="D100" s="53" t="str">
        <f>IF($B100="","",VLOOKUP($B100,'Class. Personale'!$B:$I,3,))</f>
        <v/>
      </c>
      <c r="E100" s="53" t="str">
        <f t="shared" si="25"/>
        <v/>
      </c>
      <c r="F100" s="56" t="str">
        <f>IF($B100="","",VLOOKUP($B100,'Class. Personale'!$B:$I,5,))</f>
        <v/>
      </c>
      <c r="G100" s="56" t="str">
        <f>IF($B100="","",VLOOKUP($B100,'Class. Personale'!$B:$I,6,))</f>
        <v/>
      </c>
      <c r="H100" s="56" t="str">
        <f>IF($B100="","",VLOOKUP($B100,'Class. Personale'!$B:$I,7,))</f>
        <v/>
      </c>
      <c r="I100" s="41"/>
      <c r="K100" s="32">
        <v>903</v>
      </c>
    </row>
    <row r="101" spans="1:11" x14ac:dyDescent="0.15">
      <c r="A101" s="47">
        <v>99</v>
      </c>
      <c r="C101" s="53" t="str">
        <f>IF($B101="","",VLOOKUP($B101,'Class. Personale'!$B:$I,2,))</f>
        <v/>
      </c>
      <c r="D101" s="53" t="str">
        <f>IF($B101="","",VLOOKUP($B101,'Class. Personale'!$B:$I,3,))</f>
        <v/>
      </c>
      <c r="E101" s="53" t="str">
        <f t="shared" si="25"/>
        <v/>
      </c>
      <c r="F101" s="56" t="str">
        <f>IF($B101="","",VLOOKUP($B101,'Class. Personale'!$B:$I,5,))</f>
        <v/>
      </c>
      <c r="G101" s="56" t="str">
        <f>IF($B101="","",VLOOKUP($B101,'Class. Personale'!$B:$I,6,))</f>
        <v/>
      </c>
      <c r="H101" s="56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53" t="str">
        <f>IF($B102="","",VLOOKUP($B102,'Class. Personale'!$B:$I,2,))</f>
        <v/>
      </c>
      <c r="D102" s="53" t="str">
        <f>IF($B102="","",VLOOKUP($B102,'Class. Personale'!$B:$I,3,))</f>
        <v/>
      </c>
      <c r="E102" s="53" t="str">
        <f t="shared" si="25"/>
        <v/>
      </c>
      <c r="F102" s="56" t="str">
        <f>IF($B102="","",VLOOKUP($B102,'Class. Personale'!$B:$I,5,))</f>
        <v/>
      </c>
      <c r="G102" s="56" t="str">
        <f>IF($B102="","",VLOOKUP($B102,'Class. Personale'!$B:$I,6,))</f>
        <v/>
      </c>
      <c r="H102" s="56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53" t="str">
        <f>IF($B103="","",VLOOKUP($B103,'Class. Personale'!$B:$I,2,))</f>
        <v/>
      </c>
      <c r="D103" s="53" t="str">
        <f>IF($B103="","",VLOOKUP($B103,'Class. Personale'!$B:$I,3,))</f>
        <v/>
      </c>
      <c r="E103" s="53" t="str">
        <f t="shared" si="25"/>
        <v/>
      </c>
      <c r="F103" s="56" t="str">
        <f>IF($B103="","",VLOOKUP($B103,'Class. Personale'!$B:$I,5,))</f>
        <v/>
      </c>
      <c r="G103" s="56" t="str">
        <f>IF($B103="","",VLOOKUP($B103,'Class. Personale'!$B:$I,6,))</f>
        <v/>
      </c>
      <c r="H103" s="56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53" t="str">
        <f>IF($B104="","",VLOOKUP($B104,'Class. Personale'!$B:$I,2,))</f>
        <v/>
      </c>
      <c r="D104" s="53" t="str">
        <f>IF($B104="","",VLOOKUP($B104,'Class. Personale'!$B:$I,3,))</f>
        <v/>
      </c>
      <c r="E104" s="53" t="str">
        <f t="shared" si="25"/>
        <v/>
      </c>
      <c r="F104" s="56" t="str">
        <f>IF($B104="","",VLOOKUP($B104,'Class. Personale'!$B:$I,5,))</f>
        <v/>
      </c>
      <c r="G104" s="56" t="str">
        <f>IF($B104="","",VLOOKUP($B104,'Class. Personale'!$B:$I,6,))</f>
        <v/>
      </c>
      <c r="H104" s="56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53" t="str">
        <f>IF($B105="","",VLOOKUP($B105,'Class. Personale'!$B:$I,2,))</f>
        <v/>
      </c>
      <c r="D105" s="53" t="str">
        <f>IF($B105="","",VLOOKUP($B105,'Class. Personale'!$B:$I,3,))</f>
        <v/>
      </c>
      <c r="E105" s="53" t="str">
        <f t="shared" si="25"/>
        <v/>
      </c>
      <c r="F105" s="56" t="str">
        <f>IF($B105="","",VLOOKUP($B105,'Class. Personale'!$B:$I,5,))</f>
        <v/>
      </c>
      <c r="G105" s="56" t="str">
        <f>IF($B105="","",VLOOKUP($B105,'Class. Personale'!$B:$I,6,))</f>
        <v/>
      </c>
      <c r="H105" s="56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53" t="str">
        <f>IF($B106="","",VLOOKUP($B106,'Class. Personale'!$B:$I,2,))</f>
        <v/>
      </c>
      <c r="D106" s="53" t="str">
        <f>IF($B106="","",VLOOKUP($B106,'Class. Personale'!$B:$I,3,))</f>
        <v/>
      </c>
      <c r="E106" s="53" t="str">
        <f t="shared" si="25"/>
        <v/>
      </c>
      <c r="F106" s="56" t="str">
        <f>IF($B106="","",VLOOKUP($B106,'Class. Personale'!$B:$I,5,))</f>
        <v/>
      </c>
      <c r="G106" s="56" t="str">
        <f>IF($B106="","",VLOOKUP($B106,'Class. Personale'!$B:$I,6,))</f>
        <v/>
      </c>
      <c r="H106" s="56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53" t="str">
        <f>IF($B107="","",VLOOKUP($B107,'Class. Personale'!$B:$I,2,))</f>
        <v/>
      </c>
      <c r="D107" s="53" t="str">
        <f>IF($B107="","",VLOOKUP($B107,'Class. Personale'!$B:$I,3,))</f>
        <v/>
      </c>
      <c r="E107" s="53" t="str">
        <f t="shared" si="25"/>
        <v/>
      </c>
      <c r="F107" s="56" t="str">
        <f>IF($B107="","",VLOOKUP($B107,'Class. Personale'!$B:$I,5,))</f>
        <v/>
      </c>
      <c r="G107" s="56" t="str">
        <f>IF($B107="","",VLOOKUP($B107,'Class. Personale'!$B:$I,6,))</f>
        <v/>
      </c>
      <c r="H107" s="56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53" t="str">
        <f>IF($B108="","",VLOOKUP($B108,'Class. Personale'!$B:$I,2,))</f>
        <v/>
      </c>
      <c r="D108" s="53" t="str">
        <f>IF($B108="","",VLOOKUP($B108,'Class. Personale'!$B:$I,3,))</f>
        <v/>
      </c>
      <c r="E108" s="53" t="str">
        <f t="shared" si="25"/>
        <v/>
      </c>
      <c r="F108" s="56" t="str">
        <f>IF($B108="","",VLOOKUP($B108,'Class. Personale'!$B:$I,5,))</f>
        <v/>
      </c>
      <c r="G108" s="56" t="str">
        <f>IF($B108="","",VLOOKUP($B108,'Class. Personale'!$B:$I,6,))</f>
        <v/>
      </c>
      <c r="H108" s="56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53" t="str">
        <f>IF($B109="","",VLOOKUP($B109,'Class. Personale'!$B:$I,2,))</f>
        <v/>
      </c>
      <c r="D109" s="53" t="str">
        <f>IF($B109="","",VLOOKUP($B109,'Class. Personale'!$B:$I,3,))</f>
        <v/>
      </c>
      <c r="E109" s="53" t="str">
        <f t="shared" si="25"/>
        <v/>
      </c>
      <c r="F109" s="56" t="str">
        <f>IF($B109="","",VLOOKUP($B109,'Class. Personale'!$B:$I,5,))</f>
        <v/>
      </c>
      <c r="G109" s="56" t="str">
        <f>IF($B109="","",VLOOKUP($B109,'Class. Personale'!$B:$I,6,))</f>
        <v/>
      </c>
      <c r="H109" s="56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53" t="str">
        <f>IF($B110="","",VLOOKUP($B110,'Class. Personale'!$B:$I,2,))</f>
        <v/>
      </c>
      <c r="D110" s="53" t="str">
        <f>IF($B110="","",VLOOKUP($B110,'Class. Personale'!$B:$I,3,))</f>
        <v/>
      </c>
      <c r="E110" s="53" t="str">
        <f t="shared" si="25"/>
        <v/>
      </c>
      <c r="F110" s="56" t="str">
        <f>IF($B110="","",VLOOKUP($B110,'Class. Personale'!$B:$I,5,))</f>
        <v/>
      </c>
      <c r="G110" s="56" t="str">
        <f>IF($B110="","",VLOOKUP($B110,'Class. Personale'!$B:$I,6,))</f>
        <v/>
      </c>
      <c r="H110" s="56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53" t="str">
        <f>IF($B111="","",VLOOKUP($B111,'Class. Personale'!$B:$I,2,))</f>
        <v/>
      </c>
      <c r="D111" s="53" t="str">
        <f>IF($B111="","",VLOOKUP($B111,'Class. Personale'!$B:$I,3,))</f>
        <v/>
      </c>
      <c r="E111" s="53" t="str">
        <f t="shared" si="25"/>
        <v/>
      </c>
      <c r="F111" s="56" t="str">
        <f>IF($B111="","",VLOOKUP($B111,'Class. Personale'!$B:$I,5,))</f>
        <v/>
      </c>
      <c r="G111" s="56" t="str">
        <f>IF($B111="","",VLOOKUP($B111,'Class. Personale'!$B:$I,6,))</f>
        <v/>
      </c>
      <c r="H111" s="56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53" t="str">
        <f>IF($B112="","",VLOOKUP($B112,'Class. Personale'!$B:$I,2,))</f>
        <v/>
      </c>
      <c r="D112" s="53" t="str">
        <f>IF($B112="","",VLOOKUP($B112,'Class. Personale'!$B:$I,3,))</f>
        <v/>
      </c>
      <c r="E112" s="53" t="str">
        <f t="shared" si="25"/>
        <v/>
      </c>
      <c r="F112" s="56" t="str">
        <f>IF($B112="","",VLOOKUP($B112,'Class. Personale'!$B:$I,5,))</f>
        <v/>
      </c>
      <c r="G112" s="56" t="str">
        <f>IF($B112="","",VLOOKUP($B112,'Class. Personale'!$B:$I,6,))</f>
        <v/>
      </c>
      <c r="H112" s="56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53" t="str">
        <f>IF($B113="","",VLOOKUP($B113,'Class. Personale'!$B:$I,2,))</f>
        <v/>
      </c>
      <c r="D113" s="53" t="str">
        <f>IF($B113="","",VLOOKUP($B113,'Class. Personale'!$B:$I,3,))</f>
        <v/>
      </c>
      <c r="E113" s="53" t="str">
        <f t="shared" si="25"/>
        <v/>
      </c>
      <c r="F113" s="56" t="str">
        <f>IF($B113="","",VLOOKUP($B113,'Class. Personale'!$B:$I,5,))</f>
        <v/>
      </c>
      <c r="G113" s="56" t="str">
        <f>IF($B113="","",VLOOKUP($B113,'Class. Personale'!$B:$I,6,))</f>
        <v/>
      </c>
      <c r="H113" s="56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53" t="str">
        <f>IF($B114="","",VLOOKUP($B114,'Class. Personale'!$B:$I,2,))</f>
        <v/>
      </c>
      <c r="D114" s="53" t="str">
        <f>IF($B114="","",VLOOKUP($B114,'Class. Personale'!$B:$I,3,))</f>
        <v/>
      </c>
      <c r="E114" s="53" t="str">
        <f t="shared" si="25"/>
        <v/>
      </c>
      <c r="F114" s="56" t="str">
        <f>IF($B114="","",VLOOKUP($B114,'Class. Personale'!$B:$I,5,))</f>
        <v/>
      </c>
      <c r="G114" s="56" t="str">
        <f>IF($B114="","",VLOOKUP($B114,'Class. Personale'!$B:$I,6,))</f>
        <v/>
      </c>
      <c r="H114" s="56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53" t="str">
        <f>IF($B115="","",VLOOKUP($B115,'Class. Personale'!$B:$I,2,))</f>
        <v/>
      </c>
      <c r="D115" s="53" t="str">
        <f>IF($B115="","",VLOOKUP($B115,'Class. Personale'!$B:$I,3,))</f>
        <v/>
      </c>
      <c r="E115" s="53" t="str">
        <f t="shared" si="25"/>
        <v/>
      </c>
      <c r="F115" s="56" t="str">
        <f>IF($B115="","",VLOOKUP($B115,'Class. Personale'!$B:$I,5,))</f>
        <v/>
      </c>
      <c r="G115" s="56" t="str">
        <f>IF($B115="","",VLOOKUP($B115,'Class. Personale'!$B:$I,6,))</f>
        <v/>
      </c>
      <c r="H115" s="56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53" t="str">
        <f>IF($B116="","",VLOOKUP($B116,'Class. Personale'!$B:$I,2,))</f>
        <v/>
      </c>
      <c r="D116" s="53" t="str">
        <f>IF($B116="","",VLOOKUP($B116,'Class. Personale'!$B:$I,3,))</f>
        <v/>
      </c>
      <c r="E116" s="53" t="str">
        <f t="shared" si="25"/>
        <v/>
      </c>
      <c r="F116" s="56" t="str">
        <f>IF($B116="","",VLOOKUP($B116,'Class. Personale'!$B:$I,5,))</f>
        <v/>
      </c>
      <c r="G116" s="56" t="str">
        <f>IF($B116="","",VLOOKUP($B116,'Class. Personale'!$B:$I,6,))</f>
        <v/>
      </c>
      <c r="H116" s="56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53" t="str">
        <f>IF($B117="","",VLOOKUP($B117,'Class. Personale'!$B:$I,2,))</f>
        <v/>
      </c>
      <c r="D117" s="53" t="str">
        <f>IF($B117="","",VLOOKUP($B117,'Class. Personale'!$B:$I,3,))</f>
        <v/>
      </c>
      <c r="E117" s="53" t="str">
        <f t="shared" si="25"/>
        <v/>
      </c>
      <c r="F117" s="56" t="str">
        <f>IF($B117="","",VLOOKUP($B117,'Class. Personale'!$B:$I,5,))</f>
        <v/>
      </c>
      <c r="G117" s="56" t="str">
        <f>IF($B117="","",VLOOKUP($B117,'Class. Personale'!$B:$I,6,))</f>
        <v/>
      </c>
      <c r="H117" s="56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53" t="str">
        <f>IF($B118="","",VLOOKUP($B118,'Class. Personale'!$B:$I,2,))</f>
        <v/>
      </c>
      <c r="D118" s="53" t="str">
        <f>IF($B118="","",VLOOKUP($B118,'Class. Personale'!$B:$I,3,))</f>
        <v/>
      </c>
      <c r="E118" s="53" t="str">
        <f t="shared" si="25"/>
        <v/>
      </c>
      <c r="F118" s="56" t="str">
        <f>IF($B118="","",VLOOKUP($B118,'Class. Personale'!$B:$I,5,))</f>
        <v/>
      </c>
      <c r="G118" s="56" t="str">
        <f>IF($B118="","",VLOOKUP($B118,'Class. Personale'!$B:$I,6,))</f>
        <v/>
      </c>
      <c r="H118" s="56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53" t="str">
        <f>IF($B119="","",VLOOKUP($B119,'Class. Personale'!$B:$I,2,))</f>
        <v/>
      </c>
      <c r="D119" s="53" t="str">
        <f>IF($B119="","",VLOOKUP($B119,'Class. Personale'!$B:$I,3,))</f>
        <v/>
      </c>
      <c r="E119" s="53" t="str">
        <f t="shared" si="25"/>
        <v/>
      </c>
      <c r="F119" s="56" t="str">
        <f>IF($B119="","",VLOOKUP($B119,'Class. Personale'!$B:$I,5,))</f>
        <v/>
      </c>
      <c r="G119" s="56" t="str">
        <f>IF($B119="","",VLOOKUP($B119,'Class. Personale'!$B:$I,6,))</f>
        <v/>
      </c>
      <c r="H119" s="56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53" t="str">
        <f>IF($B120="","",VLOOKUP($B120,'Class. Personale'!$B:$I,2,))</f>
        <v/>
      </c>
      <c r="D120" s="53" t="str">
        <f>IF($B120="","",VLOOKUP($B120,'Class. Personale'!$B:$I,3,))</f>
        <v/>
      </c>
      <c r="E120" s="53" t="str">
        <f t="shared" si="25"/>
        <v/>
      </c>
      <c r="F120" s="56" t="str">
        <f>IF($B120="","",VLOOKUP($B120,'Class. Personale'!$B:$I,5,))</f>
        <v/>
      </c>
      <c r="G120" s="56" t="str">
        <f>IF($B120="","",VLOOKUP($B120,'Class. Personale'!$B:$I,6,))</f>
        <v/>
      </c>
      <c r="H120" s="56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53" t="str">
        <f>IF($B121="","",VLOOKUP($B121,'Class. Personale'!$B:$I,2,))</f>
        <v/>
      </c>
      <c r="D121" s="53" t="str">
        <f>IF($B121="","",VLOOKUP($B121,'Class. Personale'!$B:$I,3,))</f>
        <v/>
      </c>
      <c r="E121" s="53" t="str">
        <f t="shared" si="25"/>
        <v/>
      </c>
      <c r="F121" s="56" t="str">
        <f>IF($B121="","",VLOOKUP($B121,'Class. Personale'!$B:$I,5,))</f>
        <v/>
      </c>
      <c r="G121" s="56" t="str">
        <f>IF($B121="","",VLOOKUP($B121,'Class. Personale'!$B:$I,6,))</f>
        <v/>
      </c>
      <c r="H121" s="56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53" t="str">
        <f>IF($B122="","",VLOOKUP($B122,'Class. Personale'!$B:$I,2,))</f>
        <v/>
      </c>
      <c r="D122" s="53" t="str">
        <f>IF($B122="","",VLOOKUP($B122,'Class. Personale'!$B:$I,3,))</f>
        <v/>
      </c>
      <c r="E122" s="53" t="str">
        <f t="shared" si="25"/>
        <v/>
      </c>
      <c r="F122" s="56" t="str">
        <f>IF($B122="","",VLOOKUP($B122,'Class. Personale'!$B:$I,5,))</f>
        <v/>
      </c>
      <c r="G122" s="56" t="str">
        <f>IF($B122="","",VLOOKUP($B122,'Class. Personale'!$B:$I,6,))</f>
        <v/>
      </c>
      <c r="H122" s="56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53" t="str">
        <f>IF($B123="","",VLOOKUP($B123,'Class. Personale'!$B:$I,2,))</f>
        <v/>
      </c>
      <c r="D123" s="53" t="str">
        <f>IF($B123="","",VLOOKUP($B123,'Class. Personale'!$B:$I,3,))</f>
        <v/>
      </c>
      <c r="E123" s="53" t="str">
        <f t="shared" si="25"/>
        <v/>
      </c>
      <c r="F123" s="56" t="str">
        <f>IF($B123="","",VLOOKUP($B123,'Class. Personale'!$B:$I,5,))</f>
        <v/>
      </c>
      <c r="G123" s="56" t="str">
        <f>IF($B123="","",VLOOKUP($B123,'Class. Personale'!$B:$I,6,))</f>
        <v/>
      </c>
      <c r="H123" s="56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53" t="str">
        <f>IF($B124="","",VLOOKUP($B124,'Class. Personale'!$B:$I,2,))</f>
        <v/>
      </c>
      <c r="D124" s="53" t="str">
        <f>IF($B124="","",VLOOKUP($B124,'Class. Personale'!$B:$I,3,))</f>
        <v/>
      </c>
      <c r="E124" s="53" t="str">
        <f t="shared" si="25"/>
        <v/>
      </c>
      <c r="F124" s="56" t="str">
        <f>IF($B124="","",VLOOKUP($B124,'Class. Personale'!$B:$I,5,))</f>
        <v/>
      </c>
      <c r="G124" s="56" t="str">
        <f>IF($B124="","",VLOOKUP($B124,'Class. Personale'!$B:$I,6,))</f>
        <v/>
      </c>
      <c r="H124" s="56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53" t="str">
        <f>IF($B125="","",VLOOKUP($B125,'Class. Personale'!$B:$I,2,))</f>
        <v/>
      </c>
      <c r="D125" s="53" t="str">
        <f>IF($B125="","",VLOOKUP($B125,'Class. Personale'!$B:$I,3,))</f>
        <v/>
      </c>
      <c r="E125" s="53" t="str">
        <f t="shared" si="25"/>
        <v/>
      </c>
      <c r="F125" s="56" t="str">
        <f>IF($B125="","",VLOOKUP($B125,'Class. Personale'!$B:$I,5,))</f>
        <v/>
      </c>
      <c r="G125" s="56" t="str">
        <f>IF($B125="","",VLOOKUP($B125,'Class. Personale'!$B:$I,6,))</f>
        <v/>
      </c>
      <c r="H125" s="56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53" t="str">
        <f>IF($B126="","",VLOOKUP($B126,'Class. Personale'!$B:$I,2,))</f>
        <v/>
      </c>
      <c r="D126" s="53" t="str">
        <f>IF($B126="","",VLOOKUP($B126,'Class. Personale'!$B:$I,3,))</f>
        <v/>
      </c>
      <c r="E126" s="53" t="str">
        <f t="shared" si="25"/>
        <v/>
      </c>
      <c r="F126" s="56" t="str">
        <f>IF($B126="","",VLOOKUP($B126,'Class. Personale'!$B:$I,5,))</f>
        <v/>
      </c>
      <c r="G126" s="56" t="str">
        <f>IF($B126="","",VLOOKUP($B126,'Class. Personale'!$B:$I,6,))</f>
        <v/>
      </c>
      <c r="H126" s="56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53" t="str">
        <f>IF($B127="","",VLOOKUP($B127,'Class. Personale'!$B:$I,2,))</f>
        <v/>
      </c>
      <c r="D127" s="53" t="str">
        <f>IF($B127="","",VLOOKUP($B127,'Class. Personale'!$B:$I,3,))</f>
        <v/>
      </c>
      <c r="E127" s="53" t="str">
        <f t="shared" si="25"/>
        <v/>
      </c>
      <c r="F127" s="56" t="str">
        <f>IF($B127="","",VLOOKUP($B127,'Class. Personale'!$B:$I,5,))</f>
        <v/>
      </c>
      <c r="G127" s="56" t="str">
        <f>IF($B127="","",VLOOKUP($B127,'Class. Personale'!$B:$I,6,))</f>
        <v/>
      </c>
      <c r="H127" s="56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53" t="str">
        <f>IF($B128="","",VLOOKUP($B128,'Class. Personale'!$B:$I,2,))</f>
        <v/>
      </c>
      <c r="D128" s="53" t="str">
        <f>IF($B128="","",VLOOKUP($B128,'Class. Personale'!$B:$I,3,))</f>
        <v/>
      </c>
      <c r="E128" s="53" t="str">
        <f t="shared" si="25"/>
        <v/>
      </c>
      <c r="F128" s="56" t="str">
        <f>IF($B128="","",VLOOKUP($B128,'Class. Personale'!$B:$I,5,))</f>
        <v/>
      </c>
      <c r="G128" s="56" t="str">
        <f>IF($B128="","",VLOOKUP($B128,'Class. Personale'!$B:$I,6,))</f>
        <v/>
      </c>
      <c r="H128" s="56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53" t="str">
        <f>IF($B129="","",VLOOKUP($B129,'Class. Personale'!$B:$I,2,))</f>
        <v/>
      </c>
      <c r="D129" s="53" t="str">
        <f>IF($B129="","",VLOOKUP($B129,'Class. Personale'!$B:$I,3,))</f>
        <v/>
      </c>
      <c r="E129" s="53" t="str">
        <f t="shared" si="25"/>
        <v/>
      </c>
      <c r="F129" s="56" t="str">
        <f>IF($B129="","",VLOOKUP($B129,'Class. Personale'!$B:$I,5,))</f>
        <v/>
      </c>
      <c r="G129" s="56" t="str">
        <f>IF($B129="","",VLOOKUP($B129,'Class. Personale'!$B:$I,6,))</f>
        <v/>
      </c>
      <c r="H129" s="56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53" t="str">
        <f>IF($B130="","",VLOOKUP($B130,'Class. Personale'!$B:$I,2,))</f>
        <v/>
      </c>
      <c r="D130" s="53" t="str">
        <f>IF($B130="","",VLOOKUP($B130,'Class. Personale'!$B:$I,3,))</f>
        <v/>
      </c>
      <c r="E130" s="53" t="str">
        <f t="shared" si="25"/>
        <v/>
      </c>
      <c r="F130" s="56" t="str">
        <f>IF($B130="","",VLOOKUP($B130,'Class. Personale'!$B:$I,5,))</f>
        <v/>
      </c>
      <c r="G130" s="56" t="str">
        <f>IF($B130="","",VLOOKUP($B130,'Class. Personale'!$B:$I,6,))</f>
        <v/>
      </c>
      <c r="H130" s="56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53" t="str">
        <f>IF($B131="","",VLOOKUP($B131,'Class. Personale'!$B:$I,2,))</f>
        <v/>
      </c>
      <c r="D131" s="53" t="str">
        <f>IF($B131="","",VLOOKUP($B131,'Class. Personale'!$B:$I,3,))</f>
        <v/>
      </c>
      <c r="E131" s="53" t="str">
        <f t="shared" ref="E131:E152" si="26">CONCATENATE(C131,D131)</f>
        <v/>
      </c>
      <c r="F131" s="56" t="str">
        <f>IF($B131="","",VLOOKUP($B131,'Class. Personale'!$B:$I,5,))</f>
        <v/>
      </c>
      <c r="G131" s="56" t="str">
        <f>IF($B131="","",VLOOKUP($B131,'Class. Personale'!$B:$I,6,))</f>
        <v/>
      </c>
      <c r="H131" s="56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53" t="str">
        <f>IF($B132="","",VLOOKUP($B132,'Class. Personale'!$B:$I,2,))</f>
        <v/>
      </c>
      <c r="D132" s="53" t="str">
        <f>IF($B132="","",VLOOKUP($B132,'Class. Personale'!$B:$I,3,))</f>
        <v/>
      </c>
      <c r="E132" s="53" t="str">
        <f t="shared" si="26"/>
        <v/>
      </c>
      <c r="F132" s="56" t="str">
        <f>IF($B132="","",VLOOKUP($B132,'Class. Personale'!$B:$I,5,))</f>
        <v/>
      </c>
      <c r="G132" s="56" t="str">
        <f>IF($B132="","",VLOOKUP($B132,'Class. Personale'!$B:$I,6,))</f>
        <v/>
      </c>
      <c r="H132" s="56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53" t="str">
        <f>IF($B133="","",VLOOKUP($B133,'Class. Personale'!$B:$I,2,))</f>
        <v/>
      </c>
      <c r="D133" s="53" t="str">
        <f>IF($B133="","",VLOOKUP($B133,'Class. Personale'!$B:$I,3,))</f>
        <v/>
      </c>
      <c r="E133" s="53" t="str">
        <f t="shared" si="26"/>
        <v/>
      </c>
      <c r="F133" s="56" t="str">
        <f>IF($B133="","",VLOOKUP($B133,'Class. Personale'!$B:$I,5,))</f>
        <v/>
      </c>
      <c r="G133" s="56" t="str">
        <f>IF($B133="","",VLOOKUP($B133,'Class. Personale'!$B:$I,6,))</f>
        <v/>
      </c>
      <c r="H133" s="56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53" t="str">
        <f>IF($B134="","",VLOOKUP($B134,'Class. Personale'!$B:$I,2,))</f>
        <v/>
      </c>
      <c r="D134" s="53" t="str">
        <f>IF($B134="","",VLOOKUP($B134,'Class. Personale'!$B:$I,3,))</f>
        <v/>
      </c>
      <c r="E134" s="53" t="str">
        <f t="shared" si="26"/>
        <v/>
      </c>
      <c r="F134" s="56" t="str">
        <f>IF($B134="","",VLOOKUP($B134,'Class. Personale'!$B:$I,5,))</f>
        <v/>
      </c>
      <c r="G134" s="56" t="str">
        <f>IF($B134="","",VLOOKUP($B134,'Class. Personale'!$B:$I,6,))</f>
        <v/>
      </c>
      <c r="H134" s="56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53" t="str">
        <f>IF($B135="","",VLOOKUP($B135,'Class. Personale'!$B:$I,2,))</f>
        <v/>
      </c>
      <c r="D135" s="53" t="str">
        <f>IF($B135="","",VLOOKUP($B135,'Class. Personale'!$B:$I,3,))</f>
        <v/>
      </c>
      <c r="E135" s="53" t="str">
        <f t="shared" si="26"/>
        <v/>
      </c>
      <c r="F135" s="56" t="str">
        <f>IF($B135="","",VLOOKUP($B135,'Class. Personale'!$B:$I,5,))</f>
        <v/>
      </c>
      <c r="G135" s="56" t="str">
        <f>IF($B135="","",VLOOKUP($B135,'Class. Personale'!$B:$I,6,))</f>
        <v/>
      </c>
      <c r="H135" s="56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53" t="str">
        <f>IF($B136="","",VLOOKUP($B136,'Class. Personale'!$B:$I,2,))</f>
        <v/>
      </c>
      <c r="D136" s="53" t="str">
        <f>IF($B136="","",VLOOKUP($B136,'Class. Personale'!$B:$I,3,))</f>
        <v/>
      </c>
      <c r="E136" s="53" t="str">
        <f t="shared" si="26"/>
        <v/>
      </c>
      <c r="F136" s="56" t="str">
        <f>IF($B136="","",VLOOKUP($B136,'Class. Personale'!$B:$I,5,))</f>
        <v/>
      </c>
      <c r="G136" s="56" t="str">
        <f>IF($B136="","",VLOOKUP($B136,'Class. Personale'!$B:$I,6,))</f>
        <v/>
      </c>
      <c r="H136" s="56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53" t="str">
        <f>IF($B137="","",VLOOKUP($B137,'Class. Personale'!$B:$I,2,))</f>
        <v/>
      </c>
      <c r="D137" s="53" t="str">
        <f>IF($B137="","",VLOOKUP($B137,'Class. Personale'!$B:$I,3,))</f>
        <v/>
      </c>
      <c r="E137" s="53" t="str">
        <f t="shared" si="26"/>
        <v/>
      </c>
      <c r="F137" s="56" t="str">
        <f>IF($B137="","",VLOOKUP($B137,'Class. Personale'!$B:$I,5,))</f>
        <v/>
      </c>
      <c r="G137" s="56" t="str">
        <f>IF($B137="","",VLOOKUP($B137,'Class. Personale'!$B:$I,6,))</f>
        <v/>
      </c>
      <c r="H137" s="56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53" t="str">
        <f>IF($B138="","",VLOOKUP($B138,'Class. Personale'!$B:$I,2,))</f>
        <v/>
      </c>
      <c r="D138" s="53" t="str">
        <f>IF($B138="","",VLOOKUP($B138,'Class. Personale'!$B:$I,3,))</f>
        <v/>
      </c>
      <c r="E138" s="53" t="str">
        <f t="shared" si="26"/>
        <v/>
      </c>
      <c r="F138" s="56" t="str">
        <f>IF($B138="","",VLOOKUP($B138,'Class. Personale'!$B:$I,5,))</f>
        <v/>
      </c>
      <c r="G138" s="56" t="str">
        <f>IF($B138="","",VLOOKUP($B138,'Class. Personale'!$B:$I,6,))</f>
        <v/>
      </c>
      <c r="H138" s="56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53" t="str">
        <f>IF($B139="","",VLOOKUP($B139,'Class. Personale'!$B:$I,2,))</f>
        <v/>
      </c>
      <c r="D139" s="53" t="str">
        <f>IF($B139="","",VLOOKUP($B139,'Class. Personale'!$B:$I,3,))</f>
        <v/>
      </c>
      <c r="E139" s="53" t="str">
        <f t="shared" si="26"/>
        <v/>
      </c>
      <c r="F139" s="56" t="str">
        <f>IF($B139="","",VLOOKUP($B139,'Class. Personale'!$B:$I,5,))</f>
        <v/>
      </c>
      <c r="G139" s="56" t="str">
        <f>IF($B139="","",VLOOKUP($B139,'Class. Personale'!$B:$I,6,))</f>
        <v/>
      </c>
      <c r="H139" s="56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53" t="str">
        <f>IF($B140="","",VLOOKUP($B140,'Class. Personale'!$B:$I,2,))</f>
        <v/>
      </c>
      <c r="D140" s="53" t="str">
        <f>IF($B140="","",VLOOKUP($B140,'Class. Personale'!$B:$I,3,))</f>
        <v/>
      </c>
      <c r="E140" s="53" t="str">
        <f t="shared" si="26"/>
        <v/>
      </c>
      <c r="F140" s="56" t="str">
        <f>IF($B140="","",VLOOKUP($B140,'Class. Personale'!$B:$I,5,))</f>
        <v/>
      </c>
      <c r="G140" s="56" t="str">
        <f>IF($B140="","",VLOOKUP($B140,'Class. Personale'!$B:$I,6,))</f>
        <v/>
      </c>
      <c r="H140" s="56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53" t="str">
        <f>IF($B141="","",VLOOKUP($B141,'Class. Personale'!$B:$I,2,))</f>
        <v/>
      </c>
      <c r="D141" s="53" t="str">
        <f>IF($B141="","",VLOOKUP($B141,'Class. Personale'!$B:$I,3,))</f>
        <v/>
      </c>
      <c r="E141" s="53" t="str">
        <f t="shared" si="26"/>
        <v/>
      </c>
      <c r="F141" s="56" t="str">
        <f>IF($B141="","",VLOOKUP($B141,'Class. Personale'!$B:$I,5,))</f>
        <v/>
      </c>
      <c r="G141" s="56" t="str">
        <f>IF($B141="","",VLOOKUP($B141,'Class. Personale'!$B:$I,6,))</f>
        <v/>
      </c>
      <c r="H141" s="56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53" t="str">
        <f>IF($B142="","",VLOOKUP($B142,'Class. Personale'!$B:$I,2,))</f>
        <v/>
      </c>
      <c r="D142" s="53" t="str">
        <f>IF($B142="","",VLOOKUP($B142,'Class. Personale'!$B:$I,3,))</f>
        <v/>
      </c>
      <c r="E142" s="53" t="str">
        <f t="shared" si="26"/>
        <v/>
      </c>
      <c r="F142" s="56" t="str">
        <f>IF($B142="","",VLOOKUP($B142,'Class. Personale'!$B:$I,5,))</f>
        <v/>
      </c>
      <c r="G142" s="56" t="str">
        <f>IF($B142="","",VLOOKUP($B142,'Class. Personale'!$B:$I,6,))</f>
        <v/>
      </c>
      <c r="H142" s="56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53" t="str">
        <f>IF($B143="","",VLOOKUP($B143,'Class. Personale'!$B:$I,2,))</f>
        <v/>
      </c>
      <c r="D143" s="53" t="str">
        <f>IF($B143="","",VLOOKUP($B143,'Class. Personale'!$B:$I,3,))</f>
        <v/>
      </c>
      <c r="E143" s="53" t="str">
        <f t="shared" si="26"/>
        <v/>
      </c>
      <c r="F143" s="56" t="str">
        <f>IF($B143="","",VLOOKUP($B143,'Class. Personale'!$B:$I,5,))</f>
        <v/>
      </c>
      <c r="G143" s="56" t="str">
        <f>IF($B143="","",VLOOKUP($B143,'Class. Personale'!$B:$I,6,))</f>
        <v/>
      </c>
      <c r="H143" s="56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53" t="str">
        <f>IF($B144="","",VLOOKUP($B144,'Class. Personale'!$B:$I,2,))</f>
        <v/>
      </c>
      <c r="D144" s="53" t="str">
        <f>IF($B144="","",VLOOKUP($B144,'Class. Personale'!$B:$I,3,))</f>
        <v/>
      </c>
      <c r="E144" s="53" t="str">
        <f t="shared" si="26"/>
        <v/>
      </c>
      <c r="F144" s="56" t="str">
        <f>IF($B144="","",VLOOKUP($B144,'Class. Personale'!$B:$I,5,))</f>
        <v/>
      </c>
      <c r="G144" s="56" t="str">
        <f>IF($B144="","",VLOOKUP($B144,'Class. Personale'!$B:$I,6,))</f>
        <v/>
      </c>
      <c r="H144" s="56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53" t="str">
        <f>IF($B145="","",VLOOKUP($B145,'Class. Personale'!$B:$I,2,))</f>
        <v/>
      </c>
      <c r="D145" s="53" t="str">
        <f>IF($B145="","",VLOOKUP($B145,'Class. Personale'!$B:$I,3,))</f>
        <v/>
      </c>
      <c r="E145" s="53" t="str">
        <f t="shared" si="26"/>
        <v/>
      </c>
      <c r="F145" s="56" t="str">
        <f>IF($B145="","",VLOOKUP($B145,'Class. Personale'!$B:$I,5,))</f>
        <v/>
      </c>
      <c r="G145" s="56" t="str">
        <f>IF($B145="","",VLOOKUP($B145,'Class. Personale'!$B:$I,6,))</f>
        <v/>
      </c>
      <c r="H145" s="56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53" t="str">
        <f>IF($B146="","",VLOOKUP($B146,'Class. Personale'!$B:$I,2,))</f>
        <v/>
      </c>
      <c r="D146" s="53" t="str">
        <f>IF($B146="","",VLOOKUP($B146,'Class. Personale'!$B:$I,3,))</f>
        <v/>
      </c>
      <c r="E146" s="53" t="str">
        <f t="shared" si="26"/>
        <v/>
      </c>
      <c r="F146" s="56" t="str">
        <f>IF($B146="","",VLOOKUP($B146,'Class. Personale'!$B:$I,5,))</f>
        <v/>
      </c>
      <c r="G146" s="56" t="str">
        <f>IF($B146="","",VLOOKUP($B146,'Class. Personale'!$B:$I,6,))</f>
        <v/>
      </c>
      <c r="H146" s="56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53" t="str">
        <f>IF($B147="","",VLOOKUP($B147,'Class. Personale'!$B:$I,2,))</f>
        <v/>
      </c>
      <c r="D147" s="53" t="str">
        <f>IF($B147="","",VLOOKUP($B147,'Class. Personale'!$B:$I,3,))</f>
        <v/>
      </c>
      <c r="E147" s="53" t="str">
        <f t="shared" si="26"/>
        <v/>
      </c>
      <c r="F147" s="56" t="str">
        <f>IF($B147="","",VLOOKUP($B147,'Class. Personale'!$B:$I,5,))</f>
        <v/>
      </c>
      <c r="G147" s="56" t="str">
        <f>IF($B147="","",VLOOKUP($B147,'Class. Personale'!$B:$I,6,))</f>
        <v/>
      </c>
      <c r="H147" s="56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53" t="str">
        <f>IF($B148="","",VLOOKUP($B148,'Class. Personale'!$B:$I,2,))</f>
        <v/>
      </c>
      <c r="D148" s="53" t="str">
        <f>IF($B148="","",VLOOKUP($B148,'Class. Personale'!$B:$I,3,))</f>
        <v/>
      </c>
      <c r="E148" s="53" t="str">
        <f t="shared" si="26"/>
        <v/>
      </c>
      <c r="F148" s="56" t="str">
        <f>IF($B148="","",VLOOKUP($B148,'Class. Personale'!$B:$I,5,))</f>
        <v/>
      </c>
      <c r="G148" s="56" t="str">
        <f>IF($B148="","",VLOOKUP($B148,'Class. Personale'!$B:$I,6,))</f>
        <v/>
      </c>
      <c r="H148" s="56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53" t="str">
        <f>IF($B149="","",VLOOKUP($B149,'Class. Personale'!$B:$I,2,))</f>
        <v/>
      </c>
      <c r="D149" s="53" t="str">
        <f>IF($B149="","",VLOOKUP($B149,'Class. Personale'!$B:$I,3,))</f>
        <v/>
      </c>
      <c r="E149" s="53" t="str">
        <f t="shared" si="26"/>
        <v/>
      </c>
      <c r="F149" s="56" t="str">
        <f>IF($B149="","",VLOOKUP($B149,'Class. Personale'!$B:$I,5,))</f>
        <v/>
      </c>
      <c r="G149" s="56" t="str">
        <f>IF($B149="","",VLOOKUP($B149,'Class. Personale'!$B:$I,6,))</f>
        <v/>
      </c>
      <c r="H149" s="56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53" t="str">
        <f>IF($B150="","",VLOOKUP($B150,'Class. Personale'!$B:$I,2,))</f>
        <v/>
      </c>
      <c r="D150" s="53" t="str">
        <f>IF($B150="","",VLOOKUP($B150,'Class. Personale'!$B:$I,3,))</f>
        <v/>
      </c>
      <c r="E150" s="53" t="str">
        <f t="shared" si="26"/>
        <v/>
      </c>
      <c r="F150" s="56" t="str">
        <f>IF($B150="","",VLOOKUP($B150,'Class. Personale'!$B:$I,5,))</f>
        <v/>
      </c>
      <c r="G150" s="56" t="str">
        <f>IF($B150="","",VLOOKUP($B150,'Class. Personale'!$B:$I,6,))</f>
        <v/>
      </c>
      <c r="H150" s="56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53" t="str">
        <f>IF($B151="","",VLOOKUP($B151,'Class. Personale'!$B:$I,2,))</f>
        <v/>
      </c>
      <c r="D151" s="53" t="str">
        <f>IF($B151="","",VLOOKUP($B151,'Class. Personale'!$B:$I,3,))</f>
        <v/>
      </c>
      <c r="E151" s="53" t="str">
        <f t="shared" si="26"/>
        <v/>
      </c>
      <c r="F151" s="56" t="str">
        <f>IF($B151="","",VLOOKUP($B151,'Class. Personale'!$B:$I,5,))</f>
        <v/>
      </c>
      <c r="G151" s="56" t="str">
        <f>IF($B151="","",VLOOKUP($B151,'Class. Personale'!$B:$I,6,))</f>
        <v/>
      </c>
      <c r="H151" s="56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53" t="str">
        <f>IF($B152="","",VLOOKUP($B152,'Class. Personale'!$B:$I,2,))</f>
        <v/>
      </c>
      <c r="D152" s="53" t="str">
        <f>IF($B152="","",VLOOKUP($B152,'Class. Personale'!$B:$I,3,))</f>
        <v/>
      </c>
      <c r="E152" s="53" t="str">
        <f t="shared" si="26"/>
        <v/>
      </c>
      <c r="F152" s="56" t="str">
        <f>IF($B152="","",VLOOKUP($B152,'Class. Personale'!$B:$I,5,))</f>
        <v/>
      </c>
      <c r="G152" s="56" t="str">
        <f>IF($B152="","",VLOOKUP($B152,'Class. Personale'!$B:$I,6,))</f>
        <v/>
      </c>
      <c r="H152" s="56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E154" s="55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5:11" x14ac:dyDescent="0.15">
      <c r="E161" s="55"/>
      <c r="K161" s="32">
        <v>842</v>
      </c>
    </row>
    <row r="162" spans="5:11" x14ac:dyDescent="0.15">
      <c r="E162" s="55"/>
      <c r="K162" s="32">
        <v>841</v>
      </c>
    </row>
    <row r="163" spans="5:11" x14ac:dyDescent="0.15">
      <c r="E163" s="55"/>
      <c r="K163" s="32">
        <v>840</v>
      </c>
    </row>
    <row r="164" spans="5:11" x14ac:dyDescent="0.15">
      <c r="E164" s="55"/>
      <c r="K164" s="32">
        <v>839</v>
      </c>
    </row>
    <row r="165" spans="5:11" x14ac:dyDescent="0.15">
      <c r="E165" s="55"/>
      <c r="K165" s="32">
        <v>838</v>
      </c>
    </row>
    <row r="166" spans="5:11" x14ac:dyDescent="0.15">
      <c r="E166" s="55"/>
      <c r="K166" s="32">
        <v>837</v>
      </c>
    </row>
    <row r="167" spans="5:11" x14ac:dyDescent="0.15">
      <c r="E167" s="55"/>
      <c r="K167" s="32">
        <v>836</v>
      </c>
    </row>
    <row r="168" spans="5:11" x14ac:dyDescent="0.15">
      <c r="E168" s="55"/>
      <c r="K168" s="32">
        <v>835</v>
      </c>
    </row>
    <row r="169" spans="5:11" x14ac:dyDescent="0.15">
      <c r="E169" s="55"/>
      <c r="K169" s="32">
        <v>834</v>
      </c>
    </row>
    <row r="170" spans="5:11" x14ac:dyDescent="0.15">
      <c r="E170" s="55"/>
      <c r="K170" s="32">
        <v>833</v>
      </c>
    </row>
    <row r="171" spans="5:11" x14ac:dyDescent="0.15">
      <c r="E171" s="55"/>
      <c r="K171" s="32">
        <v>832</v>
      </c>
    </row>
    <row r="172" spans="5:11" x14ac:dyDescent="0.15">
      <c r="E172" s="55"/>
      <c r="K172" s="32">
        <v>831</v>
      </c>
    </row>
    <row r="173" spans="5:11" x14ac:dyDescent="0.15">
      <c r="E173" s="55"/>
      <c r="K173" s="32">
        <v>830</v>
      </c>
    </row>
    <row r="174" spans="5:11" x14ac:dyDescent="0.15">
      <c r="E174" s="55"/>
      <c r="K174" s="32">
        <v>829</v>
      </c>
    </row>
    <row r="175" spans="5:11" x14ac:dyDescent="0.15">
      <c r="E175" s="55"/>
      <c r="K175" s="32">
        <v>828</v>
      </c>
    </row>
    <row r="176" spans="5:11" x14ac:dyDescent="0.15">
      <c r="E176" s="55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electUnlockedCells="1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2"/>
  <sheetViews>
    <sheetView zoomScale="103" workbookViewId="0">
      <pane ySplit="2" topLeftCell="A3" activePane="bottomLeft" state="frozen"/>
      <selection activeCell="C2" sqref="C2"/>
      <selection pane="bottomLeft" activeCell="C9" sqref="C9:H9"/>
    </sheetView>
  </sheetViews>
  <sheetFormatPr baseColWidth="10" defaultColWidth="11.5" defaultRowHeight="13" x14ac:dyDescent="0.15"/>
  <cols>
    <col min="1" max="1" width="3" style="47" customWidth="1"/>
    <col min="2" max="2" width="5.5" style="32" bestFit="1" customWidth="1"/>
    <col min="3" max="3" width="23.1640625" style="49" customWidth="1"/>
    <col min="4" max="4" width="19.5" style="49" bestFit="1" customWidth="1"/>
    <col min="5" max="5" width="28.1640625" style="50" bestFit="1" customWidth="1"/>
    <col min="6" max="6" width="8.6640625" style="47" bestFit="1" customWidth="1"/>
    <col min="7" max="8" width="9.5" style="47" customWidth="1"/>
    <col min="9" max="9" width="11.5" style="34" customWidth="1"/>
    <col min="10" max="10" width="11.5" style="33" customWidth="1"/>
    <col min="11" max="11" width="13.33203125" style="32" customWidth="1"/>
    <col min="12" max="12" width="9.5" style="32" customWidth="1"/>
    <col min="13" max="28" width="11.5" style="32" customWidth="1"/>
    <col min="29" max="16384" width="11.5" style="33"/>
  </cols>
  <sheetData>
    <row r="1" spans="1:30" x14ac:dyDescent="0.15">
      <c r="L1" s="73">
        <f t="shared" ref="L1:AD1" si="0">SUM(L3:L52)</f>
        <v>30</v>
      </c>
      <c r="M1" s="73">
        <f t="shared" si="0"/>
        <v>14</v>
      </c>
      <c r="N1" s="73">
        <f t="shared" si="0"/>
        <v>0</v>
      </c>
      <c r="O1" s="73">
        <f t="shared" si="0"/>
        <v>34</v>
      </c>
      <c r="P1" s="73">
        <f t="shared" si="0"/>
        <v>0</v>
      </c>
      <c r="Q1" s="73">
        <f t="shared" si="0"/>
        <v>0</v>
      </c>
      <c r="R1" s="73">
        <f t="shared" si="0"/>
        <v>0</v>
      </c>
      <c r="S1" s="73">
        <f t="shared" si="0"/>
        <v>0</v>
      </c>
      <c r="T1" s="73">
        <f t="shared" si="0"/>
        <v>0</v>
      </c>
      <c r="U1" s="73">
        <f t="shared" si="0"/>
        <v>0</v>
      </c>
      <c r="V1" s="73">
        <f t="shared" si="0"/>
        <v>19</v>
      </c>
      <c r="W1" s="73">
        <f t="shared" si="0"/>
        <v>15</v>
      </c>
      <c r="X1" s="73">
        <f t="shared" si="0"/>
        <v>30</v>
      </c>
      <c r="Y1" s="73">
        <f t="shared" si="0"/>
        <v>0</v>
      </c>
      <c r="Z1" s="73">
        <f t="shared" si="0"/>
        <v>0</v>
      </c>
      <c r="AA1" s="73">
        <f t="shared" si="0"/>
        <v>14</v>
      </c>
      <c r="AB1" s="73">
        <f t="shared" si="0"/>
        <v>0</v>
      </c>
      <c r="AC1" s="73">
        <f t="shared" si="0"/>
        <v>0</v>
      </c>
      <c r="AD1" s="73">
        <f t="shared" si="0"/>
        <v>0</v>
      </c>
    </row>
    <row r="2" spans="1:30" s="37" customFormat="1" ht="24.75" customHeight="1" x14ac:dyDescent="0.15">
      <c r="A2" s="48"/>
      <c r="B2" s="35" t="s">
        <v>56</v>
      </c>
      <c r="C2" s="51" t="s">
        <v>0</v>
      </c>
      <c r="D2" s="51" t="s">
        <v>1</v>
      </c>
      <c r="E2" s="51" t="s">
        <v>2</v>
      </c>
      <c r="F2" s="51" t="s">
        <v>3</v>
      </c>
      <c r="G2" s="51" t="s">
        <v>4</v>
      </c>
      <c r="H2" s="51" t="s">
        <v>5</v>
      </c>
      <c r="I2" s="36" t="s">
        <v>26</v>
      </c>
      <c r="J2" s="35" t="s">
        <v>7</v>
      </c>
      <c r="K2" s="35" t="s">
        <v>8</v>
      </c>
      <c r="L2" s="35" t="s">
        <v>9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58</v>
      </c>
      <c r="T2" s="35" t="s">
        <v>16</v>
      </c>
      <c r="U2" s="35" t="s">
        <v>17</v>
      </c>
      <c r="V2" s="35" t="s">
        <v>18</v>
      </c>
      <c r="W2" s="35" t="s">
        <v>19</v>
      </c>
      <c r="X2" s="35" t="s">
        <v>20</v>
      </c>
      <c r="Y2" s="35" t="s">
        <v>21</v>
      </c>
      <c r="Z2" s="35" t="s">
        <v>22</v>
      </c>
      <c r="AA2" s="35" t="s">
        <v>23</v>
      </c>
      <c r="AB2" s="35" t="s">
        <v>24</v>
      </c>
      <c r="AC2" s="35" t="s">
        <v>59</v>
      </c>
      <c r="AD2" s="35" t="s">
        <v>60</v>
      </c>
    </row>
    <row r="3" spans="1:30" ht="15" customHeight="1" x14ac:dyDescent="0.15">
      <c r="A3" s="47">
        <v>1</v>
      </c>
      <c r="B3" s="32">
        <v>4093</v>
      </c>
      <c r="C3" s="52" t="str">
        <f>IF($B3="","",VLOOKUP($B3,'Class. Personale'!$B:$I,2,))</f>
        <v xml:space="preserve">GIUFFRE' </v>
      </c>
      <c r="D3" s="52" t="str">
        <f>IF($B3="","",VLOOKUP($B3,'Class. Personale'!$B:$I,3,))</f>
        <v>MATTIA</v>
      </c>
      <c r="E3" s="53" t="str">
        <f t="shared" ref="E3:E9" si="1">CONCATENATE(C3,D3)</f>
        <v>GIUFFRE' MATTIA</v>
      </c>
      <c r="F3" s="54" t="str">
        <f>IF($B3="","",VLOOKUP($B3,'Class. Personale'!$B:$I,5,))</f>
        <v>RAM</v>
      </c>
      <c r="G3" s="54" t="str">
        <f>IF($B3="","",VLOOKUP($B3,'Class. Personale'!$B:$I,6,))</f>
        <v>AB</v>
      </c>
      <c r="H3" s="54" t="str">
        <f>IF($B3="","",VLOOKUP($B3,'Class. Personale'!$B:$I,7,))</f>
        <v>V</v>
      </c>
      <c r="I3" s="34">
        <v>33.5</v>
      </c>
      <c r="J3" s="33">
        <v>12</v>
      </c>
      <c r="K3" s="32">
        <v>1000</v>
      </c>
      <c r="L3" s="32">
        <f t="shared" ref="L3:L33" si="2">IF($G3="","",IF($G3="AB",$J3,""))</f>
        <v>12</v>
      </c>
      <c r="M3" s="32" t="str">
        <f t="shared" ref="M3:M33" si="3">IF($G3="","",IF($G3="VF",$J3,""))</f>
        <v/>
      </c>
      <c r="N3" s="32" t="str">
        <f t="shared" ref="N3:N33" si="4">IF($G3="","",IF($G3="VL",$J3,""))</f>
        <v/>
      </c>
      <c r="O3" s="32" t="str">
        <f t="shared" ref="O3:O33" si="5">IF($G3="","",IF($G3="VV",$J3,""))</f>
        <v/>
      </c>
      <c r="P3" s="32" t="str">
        <f t="shared" ref="P3:P33" si="6">IF($G3="","",IF($G3="CAS",$J3,""))</f>
        <v/>
      </c>
      <c r="Q3" s="32" t="str">
        <f t="shared" ref="Q3:Q33" si="7">IF($G3="","",IF($G3="SAN",$J3,""))</f>
        <v/>
      </c>
      <c r="R3" s="32" t="str">
        <f t="shared" ref="R3:R23" si="8">IF($F3="","",IF($F3="DCO",$J3,""))</f>
        <v/>
      </c>
      <c r="S3" s="32" t="str">
        <f>IF($G3="","",IF($G3="ICG",$J3,""))</f>
        <v/>
      </c>
      <c r="T3" s="32" t="str">
        <f t="shared" ref="T3:T33" si="9">IF($F3="","",IF($F3="BOT",$J3,""))</f>
        <v/>
      </c>
      <c r="U3" s="32" t="str">
        <f t="shared" ref="U3:U33" si="10">IF($F3="","",IF($F3="DEA",$J3,""))</f>
        <v/>
      </c>
      <c r="V3" s="32" t="str">
        <f t="shared" ref="V3:V33" si="11">IF($F3="","",IF($F3="DON",$J3,""))</f>
        <v/>
      </c>
      <c r="W3" s="32" t="str">
        <f t="shared" ref="W3:W33" si="12">IF($F3="","",IF($F3="MAR",$J3,""))</f>
        <v/>
      </c>
      <c r="X3" s="32">
        <f t="shared" ref="X3:X33" si="13">IF($F3="","",IF($F3="RAM",$J3,""))</f>
        <v>12</v>
      </c>
      <c r="Y3" s="32" t="str">
        <f t="shared" ref="Y3:Y33" si="14">IF($F3="","",IF($F3="RIC",$J3,""))</f>
        <v/>
      </c>
      <c r="Z3" s="32" t="str">
        <f t="shared" ref="Z3:Z33" si="15">IF($F3="","",IF($F3="RMA",$J3,""))</f>
        <v/>
      </c>
      <c r="AA3" s="32" t="str">
        <f t="shared" ref="AA3:AA33" si="16">IF($F3="","",IF($F3="VID",$J3,""))</f>
        <v/>
      </c>
      <c r="AB3" s="32" t="str">
        <f>IF($F3="","",IF($F3="ADA",$J3,""))</f>
        <v/>
      </c>
      <c r="AC3" s="32" t="str">
        <f>IF($F3="","",IF($F3="GAM",$J3,""))</f>
        <v/>
      </c>
      <c r="AD3" s="32" t="str">
        <f t="shared" ref="AD3:AD22" si="17">IF($F3="","",IF($F3="TRO",$J3,""))</f>
        <v/>
      </c>
    </row>
    <row r="4" spans="1:30" ht="15" customHeight="1" x14ac:dyDescent="0.15">
      <c r="A4" s="47">
        <v>2</v>
      </c>
      <c r="B4" s="32">
        <v>4031</v>
      </c>
      <c r="C4" s="52" t="str">
        <f>IF($B4="","",VLOOKUP($B4,'Class. Personale'!$B:$I,2,))</f>
        <v>DOVHAL</v>
      </c>
      <c r="D4" s="52" t="str">
        <f>IF($B4="","",VLOOKUP($B4,'Class. Personale'!$B:$I,3,))</f>
        <v>IVAN</v>
      </c>
      <c r="E4" s="53" t="str">
        <f t="shared" si="1"/>
        <v>DOVHALIVAN</v>
      </c>
      <c r="F4" s="54" t="str">
        <f>IF($B4="","",VLOOKUP($B4,'Class. Personale'!$B:$I,5,))</f>
        <v>DON</v>
      </c>
      <c r="G4" s="54" t="str">
        <f>IF($B4="","",VLOOKUP($B4,'Class. Personale'!$B:$I,6,))</f>
        <v>VV</v>
      </c>
      <c r="H4" s="54" t="str">
        <f>IF($B4="","",VLOOKUP($B4,'Class. Personale'!$B:$I,7,))</f>
        <v>V</v>
      </c>
      <c r="I4" s="34">
        <v>33.5</v>
      </c>
      <c r="J4" s="33">
        <v>11</v>
      </c>
      <c r="K4" s="32">
        <v>999</v>
      </c>
      <c r="L4" s="32" t="str">
        <f t="shared" si="2"/>
        <v/>
      </c>
      <c r="M4" s="32" t="str">
        <f t="shared" si="3"/>
        <v/>
      </c>
      <c r="N4" s="32" t="str">
        <f t="shared" si="4"/>
        <v/>
      </c>
      <c r="O4" s="32">
        <f t="shared" si="5"/>
        <v>11</v>
      </c>
      <c r="P4" s="32" t="str">
        <f t="shared" si="6"/>
        <v/>
      </c>
      <c r="Q4" s="32" t="str">
        <f t="shared" si="7"/>
        <v/>
      </c>
      <c r="R4" s="32" t="str">
        <f t="shared" si="8"/>
        <v/>
      </c>
      <c r="S4" s="32" t="str">
        <f t="shared" ref="S4:S33" si="18">IF($G4="","",IF($G4="ICG",$J4,""))</f>
        <v/>
      </c>
      <c r="T4" s="32" t="str">
        <f t="shared" si="9"/>
        <v/>
      </c>
      <c r="U4" s="32" t="str">
        <f t="shared" si="10"/>
        <v/>
      </c>
      <c r="V4" s="32">
        <f t="shared" si="11"/>
        <v>11</v>
      </c>
      <c r="W4" s="32" t="str">
        <f t="shared" si="12"/>
        <v/>
      </c>
      <c r="X4" s="32" t="str">
        <f t="shared" si="13"/>
        <v/>
      </c>
      <c r="Y4" s="32" t="str">
        <f t="shared" si="14"/>
        <v/>
      </c>
      <c r="Z4" s="32" t="str">
        <f t="shared" si="15"/>
        <v/>
      </c>
      <c r="AA4" s="32" t="str">
        <f t="shared" si="16"/>
        <v/>
      </c>
      <c r="AB4" s="32" t="str">
        <f t="shared" ref="AB4:AB33" si="19">IF($F4="","",IF($F4="ADA",$J4,""))</f>
        <v/>
      </c>
      <c r="AC4" s="32" t="str">
        <f t="shared" ref="AC4:AC23" si="20">IF($F4="","",IF($F4="GAM",$J4,""))</f>
        <v/>
      </c>
      <c r="AD4" s="32" t="str">
        <f t="shared" si="17"/>
        <v/>
      </c>
    </row>
    <row r="5" spans="1:30" ht="15" customHeight="1" x14ac:dyDescent="0.15">
      <c r="A5" s="47">
        <v>3</v>
      </c>
      <c r="B5" s="32">
        <v>4089</v>
      </c>
      <c r="C5" s="52" t="str">
        <f>IF($B5="","",VLOOKUP($B5,'Class. Personale'!$B:$I,2,))</f>
        <v>TORRIANI</v>
      </c>
      <c r="D5" s="52" t="str">
        <f>IF($B5="","",VLOOKUP($B5,'Class. Personale'!$B:$I,3,))</f>
        <v>LUCA</v>
      </c>
      <c r="E5" s="53" t="str">
        <f t="shared" si="1"/>
        <v>TORRIANILUCA</v>
      </c>
      <c r="F5" s="54" t="str">
        <f>IF($B5="","",VLOOKUP($B5,'Class. Personale'!$B:$I,5,))</f>
        <v>RAM</v>
      </c>
      <c r="G5" s="54" t="str">
        <f>IF($B5="","",VLOOKUP($B5,'Class. Personale'!$B:$I,6,))</f>
        <v>AB</v>
      </c>
      <c r="H5" s="54" t="str">
        <f>IF($B5="","",VLOOKUP($B5,'Class. Personale'!$B:$I,7,))</f>
        <v>V</v>
      </c>
      <c r="I5" s="34">
        <v>31.5</v>
      </c>
      <c r="J5" s="33">
        <v>10</v>
      </c>
      <c r="K5" s="32">
        <v>998</v>
      </c>
      <c r="L5" s="32">
        <f t="shared" si="2"/>
        <v>10</v>
      </c>
      <c r="M5" s="32" t="str">
        <f t="shared" si="3"/>
        <v/>
      </c>
      <c r="N5" s="32" t="str">
        <f t="shared" si="4"/>
        <v/>
      </c>
      <c r="O5" s="32" t="str">
        <f t="shared" si="5"/>
        <v/>
      </c>
      <c r="P5" s="32" t="str">
        <f t="shared" si="6"/>
        <v/>
      </c>
      <c r="Q5" s="32" t="str">
        <f t="shared" si="7"/>
        <v/>
      </c>
      <c r="R5" s="32" t="str">
        <f t="shared" si="8"/>
        <v/>
      </c>
      <c r="S5" s="32" t="str">
        <f t="shared" si="18"/>
        <v/>
      </c>
      <c r="T5" s="32" t="str">
        <f t="shared" si="9"/>
        <v/>
      </c>
      <c r="U5" s="32" t="str">
        <f t="shared" si="10"/>
        <v/>
      </c>
      <c r="V5" s="32" t="str">
        <f t="shared" si="11"/>
        <v/>
      </c>
      <c r="W5" s="32" t="str">
        <f t="shared" si="12"/>
        <v/>
      </c>
      <c r="X5" s="32">
        <f t="shared" si="13"/>
        <v>10</v>
      </c>
      <c r="Y5" s="32" t="str">
        <f t="shared" si="14"/>
        <v/>
      </c>
      <c r="Z5" s="32" t="str">
        <f t="shared" si="15"/>
        <v/>
      </c>
      <c r="AA5" s="32" t="str">
        <f t="shared" si="16"/>
        <v/>
      </c>
      <c r="AB5" s="32" t="str">
        <f t="shared" si="19"/>
        <v/>
      </c>
      <c r="AC5" s="32" t="str">
        <f t="shared" si="20"/>
        <v/>
      </c>
      <c r="AD5" s="32" t="str">
        <f t="shared" si="17"/>
        <v/>
      </c>
    </row>
    <row r="6" spans="1:30" ht="15" customHeight="1" x14ac:dyDescent="0.15">
      <c r="A6" s="47">
        <v>4</v>
      </c>
      <c r="B6" s="32">
        <v>4035</v>
      </c>
      <c r="C6" s="52" t="str">
        <f>IF($B6="","",VLOOKUP($B6,'Class. Personale'!$B:$I,2,))</f>
        <v>ACCARDO</v>
      </c>
      <c r="D6" s="52" t="str">
        <f>IF($B6="","",VLOOKUP($B6,'Class. Personale'!$B:$I,3,))</f>
        <v>ANDREA</v>
      </c>
      <c r="E6" s="53" t="str">
        <f t="shared" si="1"/>
        <v>ACCARDOANDREA</v>
      </c>
      <c r="F6" s="54" t="str">
        <f>IF($B6="","",VLOOKUP($B6,'Class. Personale'!$B:$I,5,))</f>
        <v>MAR</v>
      </c>
      <c r="G6" s="54" t="str">
        <f>IF($B6="","",VLOOKUP($B6,'Class. Personale'!$B:$I,6,))</f>
        <v>VV</v>
      </c>
      <c r="H6" s="54" t="str">
        <f>IF($B6="","",VLOOKUP($B6,'Class. Personale'!$B:$I,7,))</f>
        <v>V</v>
      </c>
      <c r="I6" s="34">
        <v>31</v>
      </c>
      <c r="J6" s="33">
        <v>9</v>
      </c>
      <c r="K6" s="32">
        <v>997</v>
      </c>
      <c r="L6" s="32" t="str">
        <f t="shared" si="2"/>
        <v/>
      </c>
      <c r="M6" s="32" t="str">
        <f t="shared" si="3"/>
        <v/>
      </c>
      <c r="N6" s="32" t="str">
        <f t="shared" si="4"/>
        <v/>
      </c>
      <c r="O6" s="32">
        <f t="shared" si="5"/>
        <v>9</v>
      </c>
      <c r="P6" s="32" t="str">
        <f t="shared" si="6"/>
        <v/>
      </c>
      <c r="Q6" s="32" t="str">
        <f t="shared" si="7"/>
        <v/>
      </c>
      <c r="R6" s="32" t="str">
        <f t="shared" si="8"/>
        <v/>
      </c>
      <c r="S6" s="32" t="str">
        <f t="shared" si="18"/>
        <v/>
      </c>
      <c r="T6" s="32" t="str">
        <f t="shared" si="9"/>
        <v/>
      </c>
      <c r="U6" s="32" t="str">
        <f t="shared" si="10"/>
        <v/>
      </c>
      <c r="V6" s="32" t="str">
        <f t="shared" si="11"/>
        <v/>
      </c>
      <c r="W6" s="32">
        <f t="shared" si="12"/>
        <v>9</v>
      </c>
      <c r="X6" s="32" t="str">
        <f t="shared" si="13"/>
        <v/>
      </c>
      <c r="Y6" s="32" t="str">
        <f t="shared" si="14"/>
        <v/>
      </c>
      <c r="Z6" s="32" t="str">
        <f t="shared" si="15"/>
        <v/>
      </c>
      <c r="AA6" s="32" t="str">
        <f t="shared" si="16"/>
        <v/>
      </c>
      <c r="AB6" s="32" t="str">
        <f t="shared" si="19"/>
        <v/>
      </c>
      <c r="AC6" s="32" t="str">
        <f t="shared" si="20"/>
        <v/>
      </c>
      <c r="AD6" s="32" t="str">
        <f t="shared" si="17"/>
        <v/>
      </c>
    </row>
    <row r="7" spans="1:30" ht="15" customHeight="1" x14ac:dyDescent="0.15">
      <c r="A7" s="47">
        <v>5</v>
      </c>
      <c r="B7" s="32">
        <v>4081</v>
      </c>
      <c r="C7" s="52" t="str">
        <f>IF($B7="","",VLOOKUP($B7,'Class. Personale'!$B:$I,2,))</f>
        <v>LUTRIANI</v>
      </c>
      <c r="D7" s="52" t="str">
        <f>IF($B7="","",VLOOKUP($B7,'Class. Personale'!$B:$I,3,))</f>
        <v>DAVIDE</v>
      </c>
      <c r="E7" s="53" t="str">
        <f t="shared" si="1"/>
        <v>LUTRIANIDAVIDE</v>
      </c>
      <c r="F7" s="54" t="str">
        <f>IF($B7="","",VLOOKUP($B7,'Class. Personale'!$B:$I,5,))</f>
        <v>RAM</v>
      </c>
      <c r="G7" s="54" t="s">
        <v>9</v>
      </c>
      <c r="H7" s="54" t="str">
        <f>IF($B7="","",VLOOKUP($B7,'Class. Personale'!$B:$I,7,))</f>
        <v>V</v>
      </c>
      <c r="I7" s="34">
        <v>30.6</v>
      </c>
      <c r="J7" s="33">
        <v>8</v>
      </c>
      <c r="K7" s="32">
        <v>996</v>
      </c>
      <c r="L7" s="32">
        <f t="shared" si="2"/>
        <v>8</v>
      </c>
      <c r="M7" s="32" t="str">
        <f t="shared" si="3"/>
        <v/>
      </c>
      <c r="N7" s="32" t="str">
        <f t="shared" si="4"/>
        <v/>
      </c>
      <c r="O7" s="32" t="str">
        <f t="shared" si="5"/>
        <v/>
      </c>
      <c r="P7" s="32" t="str">
        <f t="shared" si="6"/>
        <v/>
      </c>
      <c r="Q7" s="32" t="str">
        <f t="shared" si="7"/>
        <v/>
      </c>
      <c r="R7" s="32" t="str">
        <f t="shared" si="8"/>
        <v/>
      </c>
      <c r="S7" s="32" t="str">
        <f t="shared" si="18"/>
        <v/>
      </c>
      <c r="T7" s="32" t="str">
        <f t="shared" si="9"/>
        <v/>
      </c>
      <c r="U7" s="32" t="str">
        <f t="shared" si="10"/>
        <v/>
      </c>
      <c r="V7" s="32" t="str">
        <f t="shared" si="11"/>
        <v/>
      </c>
      <c r="W7" s="32" t="str">
        <f t="shared" si="12"/>
        <v/>
      </c>
      <c r="X7" s="32">
        <f t="shared" si="13"/>
        <v>8</v>
      </c>
      <c r="Y7" s="32" t="str">
        <f t="shared" si="14"/>
        <v/>
      </c>
      <c r="Z7" s="32" t="str">
        <f t="shared" si="15"/>
        <v/>
      </c>
      <c r="AA7" s="32" t="str">
        <f t="shared" si="16"/>
        <v/>
      </c>
      <c r="AB7" s="32" t="str">
        <f t="shared" si="19"/>
        <v/>
      </c>
      <c r="AC7" s="32" t="str">
        <f t="shared" si="20"/>
        <v/>
      </c>
      <c r="AD7" s="32" t="str">
        <f t="shared" si="17"/>
        <v/>
      </c>
    </row>
    <row r="8" spans="1:30" ht="15" customHeight="1" x14ac:dyDescent="0.15">
      <c r="A8" s="47">
        <v>6</v>
      </c>
      <c r="B8" s="32">
        <v>4069</v>
      </c>
      <c r="C8" s="52" t="str">
        <f>IF($B8="","",VLOOKUP($B8,'Class. Personale'!$B:$I,2,))</f>
        <v>OLIVIERI</v>
      </c>
      <c r="D8" s="52" t="str">
        <f>IF($B8="","",VLOOKUP($B8,'Class. Personale'!$B:$I,3,))</f>
        <v>PIETRO</v>
      </c>
      <c r="E8" s="53" t="str">
        <f t="shared" si="1"/>
        <v>OLIVIERIPIETRO</v>
      </c>
      <c r="F8" s="54" t="str">
        <f>IF($B8="","",VLOOKUP($B8,'Class. Personale'!$B:$I,5,))</f>
        <v>VID</v>
      </c>
      <c r="G8" s="54" t="str">
        <f>IF($B8="","",VLOOKUP($B8,'Class. Personale'!$B:$I,6,))</f>
        <v>VF</v>
      </c>
      <c r="H8" s="54" t="str">
        <f>IF($B8="","",VLOOKUP($B8,'Class. Personale'!$B:$I,7,))</f>
        <v>V</v>
      </c>
      <c r="I8" s="34">
        <v>29.4</v>
      </c>
      <c r="J8" s="33">
        <v>7</v>
      </c>
      <c r="K8" s="32">
        <v>995</v>
      </c>
      <c r="L8" s="32" t="str">
        <f t="shared" si="2"/>
        <v/>
      </c>
      <c r="M8" s="32">
        <f t="shared" si="3"/>
        <v>7</v>
      </c>
      <c r="N8" s="32" t="str">
        <f t="shared" si="4"/>
        <v/>
      </c>
      <c r="O8" s="32" t="str">
        <f t="shared" si="5"/>
        <v/>
      </c>
      <c r="P8" s="32" t="str">
        <f t="shared" si="6"/>
        <v/>
      </c>
      <c r="Q8" s="32" t="str">
        <f t="shared" si="7"/>
        <v/>
      </c>
      <c r="R8" s="32" t="str">
        <f t="shared" si="8"/>
        <v/>
      </c>
      <c r="S8" s="32" t="str">
        <f t="shared" si="18"/>
        <v/>
      </c>
      <c r="T8" s="32" t="str">
        <f t="shared" si="9"/>
        <v/>
      </c>
      <c r="U8" s="32" t="str">
        <f t="shared" si="10"/>
        <v/>
      </c>
      <c r="V8" s="32" t="str">
        <f t="shared" si="11"/>
        <v/>
      </c>
      <c r="W8" s="32" t="str">
        <f t="shared" si="12"/>
        <v/>
      </c>
      <c r="X8" s="32" t="str">
        <f t="shared" si="13"/>
        <v/>
      </c>
      <c r="Y8" s="32" t="str">
        <f t="shared" si="14"/>
        <v/>
      </c>
      <c r="Z8" s="32" t="str">
        <f t="shared" si="15"/>
        <v/>
      </c>
      <c r="AA8" s="32">
        <f t="shared" si="16"/>
        <v>7</v>
      </c>
      <c r="AB8" s="32" t="str">
        <f t="shared" si="19"/>
        <v/>
      </c>
      <c r="AC8" s="32" t="str">
        <f t="shared" si="20"/>
        <v/>
      </c>
      <c r="AD8" s="32" t="str">
        <f t="shared" si="17"/>
        <v/>
      </c>
    </row>
    <row r="9" spans="1:30" ht="15" customHeight="1" x14ac:dyDescent="0.15">
      <c r="A9" s="47">
        <v>7</v>
      </c>
      <c r="C9" s="52" t="s">
        <v>674</v>
      </c>
      <c r="D9" s="52" t="s">
        <v>164</v>
      </c>
      <c r="E9" s="53" t="str">
        <f t="shared" si="1"/>
        <v>CANCELLIERENICOLAS</v>
      </c>
      <c r="F9" s="54" t="s">
        <v>19</v>
      </c>
      <c r="G9" s="54" t="s">
        <v>12</v>
      </c>
      <c r="H9" s="54" t="s">
        <v>183</v>
      </c>
      <c r="I9" s="38">
        <v>29</v>
      </c>
      <c r="J9" s="33">
        <v>6</v>
      </c>
      <c r="K9" s="32">
        <v>994</v>
      </c>
      <c r="L9" s="32" t="str">
        <f t="shared" si="2"/>
        <v/>
      </c>
      <c r="M9" s="32" t="str">
        <f t="shared" si="3"/>
        <v/>
      </c>
      <c r="N9" s="32" t="str">
        <f t="shared" si="4"/>
        <v/>
      </c>
      <c r="O9" s="32">
        <f t="shared" si="5"/>
        <v>6</v>
      </c>
      <c r="P9" s="32" t="str">
        <f t="shared" si="6"/>
        <v/>
      </c>
      <c r="Q9" s="32" t="str">
        <f t="shared" si="7"/>
        <v/>
      </c>
      <c r="R9" s="32" t="str">
        <f t="shared" si="8"/>
        <v/>
      </c>
      <c r="S9" s="32" t="str">
        <f t="shared" si="18"/>
        <v/>
      </c>
      <c r="T9" s="32" t="str">
        <f t="shared" si="9"/>
        <v/>
      </c>
      <c r="U9" s="32" t="str">
        <f t="shared" si="10"/>
        <v/>
      </c>
      <c r="V9" s="32" t="str">
        <f t="shared" si="11"/>
        <v/>
      </c>
      <c r="W9" s="32">
        <f t="shared" si="12"/>
        <v>6</v>
      </c>
      <c r="X9" s="32" t="str">
        <f t="shared" si="13"/>
        <v/>
      </c>
      <c r="Y9" s="32" t="str">
        <f t="shared" si="14"/>
        <v/>
      </c>
      <c r="Z9" s="32" t="str">
        <f t="shared" si="15"/>
        <v/>
      </c>
      <c r="AA9" s="32" t="str">
        <f t="shared" si="16"/>
        <v/>
      </c>
      <c r="AB9" s="32" t="str">
        <f t="shared" si="19"/>
        <v/>
      </c>
      <c r="AC9" s="32" t="str">
        <f t="shared" si="20"/>
        <v/>
      </c>
      <c r="AD9" s="32" t="str">
        <f t="shared" si="17"/>
        <v/>
      </c>
    </row>
    <row r="10" spans="1:30" ht="15" customHeight="1" x14ac:dyDescent="0.15">
      <c r="A10" s="47">
        <v>8</v>
      </c>
      <c r="C10" s="52" t="s">
        <v>673</v>
      </c>
      <c r="D10" s="52" t="s">
        <v>143</v>
      </c>
      <c r="E10" s="53"/>
      <c r="F10" s="54" t="s">
        <v>23</v>
      </c>
      <c r="G10" s="54" t="s">
        <v>10</v>
      </c>
      <c r="H10" s="54" t="s">
        <v>183</v>
      </c>
      <c r="I10" s="34">
        <v>28.9</v>
      </c>
      <c r="J10" s="33">
        <v>5</v>
      </c>
      <c r="K10" s="32">
        <v>993</v>
      </c>
      <c r="L10" s="32" t="str">
        <f t="shared" si="2"/>
        <v/>
      </c>
      <c r="M10" s="32">
        <f t="shared" si="3"/>
        <v>5</v>
      </c>
      <c r="N10" s="32" t="str">
        <f t="shared" si="4"/>
        <v/>
      </c>
      <c r="O10" s="32" t="str">
        <f t="shared" si="5"/>
        <v/>
      </c>
      <c r="P10" s="32" t="str">
        <f t="shared" si="6"/>
        <v/>
      </c>
      <c r="Q10" s="32" t="str">
        <f t="shared" si="7"/>
        <v/>
      </c>
      <c r="R10" s="32" t="str">
        <f t="shared" si="8"/>
        <v/>
      </c>
      <c r="S10" s="32" t="str">
        <f t="shared" si="18"/>
        <v/>
      </c>
      <c r="T10" s="32" t="str">
        <f t="shared" si="9"/>
        <v/>
      </c>
      <c r="U10" s="32" t="str">
        <f t="shared" si="10"/>
        <v/>
      </c>
      <c r="V10" s="32" t="str">
        <f t="shared" si="11"/>
        <v/>
      </c>
      <c r="W10" s="32" t="str">
        <f t="shared" si="12"/>
        <v/>
      </c>
      <c r="X10" s="32" t="str">
        <f t="shared" si="13"/>
        <v/>
      </c>
      <c r="Y10" s="32" t="str">
        <f t="shared" si="14"/>
        <v/>
      </c>
      <c r="Z10" s="32" t="str">
        <f t="shared" si="15"/>
        <v/>
      </c>
      <c r="AA10" s="32">
        <f t="shared" si="16"/>
        <v>5</v>
      </c>
      <c r="AB10" s="32" t="str">
        <f t="shared" si="19"/>
        <v/>
      </c>
      <c r="AC10" s="32" t="str">
        <f t="shared" si="20"/>
        <v/>
      </c>
      <c r="AD10" s="32" t="str">
        <f t="shared" si="17"/>
        <v/>
      </c>
    </row>
    <row r="11" spans="1:30" ht="15" customHeight="1" x14ac:dyDescent="0.15">
      <c r="A11" s="47">
        <v>9</v>
      </c>
      <c r="B11" s="32">
        <v>4021</v>
      </c>
      <c r="C11" s="52" t="str">
        <f>IF($B11="","",VLOOKUP($B11,'Class. Personale'!$B:$I,2,))</f>
        <v>FIGUCCIO</v>
      </c>
      <c r="D11" s="52" t="str">
        <f>IF($B11="","",VLOOKUP($B11,'Class. Personale'!$B:$I,3,))</f>
        <v>EDOARDO</v>
      </c>
      <c r="E11" s="53" t="str">
        <f t="shared" ref="E11:E42" si="21">CONCATENATE(C11,D11)</f>
        <v>FIGUCCIOEDOARDO</v>
      </c>
      <c r="F11" s="54" t="str">
        <f>IF($B11="","",VLOOKUP($B11,'Class. Personale'!$B:$I,5,))</f>
        <v>DON</v>
      </c>
      <c r="G11" s="54" t="str">
        <f>IF($B11="","",VLOOKUP($B11,'Class. Personale'!$B:$I,6,))</f>
        <v>VV</v>
      </c>
      <c r="H11" s="54" t="str">
        <f>IF($B11="","",VLOOKUP($B11,'Class. Personale'!$B:$I,7,))</f>
        <v>V</v>
      </c>
      <c r="I11" s="34">
        <v>27.5</v>
      </c>
      <c r="J11" s="33">
        <v>4</v>
      </c>
      <c r="K11" s="32">
        <v>992</v>
      </c>
      <c r="L11" s="32" t="str">
        <f t="shared" si="2"/>
        <v/>
      </c>
      <c r="M11" s="32" t="str">
        <f t="shared" si="3"/>
        <v/>
      </c>
      <c r="N11" s="32" t="str">
        <f t="shared" si="4"/>
        <v/>
      </c>
      <c r="O11" s="32">
        <f t="shared" si="5"/>
        <v>4</v>
      </c>
      <c r="P11" s="32" t="str">
        <f t="shared" si="6"/>
        <v/>
      </c>
      <c r="Q11" s="32" t="str">
        <f t="shared" si="7"/>
        <v/>
      </c>
      <c r="R11" s="32" t="str">
        <f t="shared" si="8"/>
        <v/>
      </c>
      <c r="S11" s="32" t="str">
        <f t="shared" si="18"/>
        <v/>
      </c>
      <c r="T11" s="32" t="str">
        <f t="shared" si="9"/>
        <v/>
      </c>
      <c r="U11" s="32" t="str">
        <f t="shared" si="10"/>
        <v/>
      </c>
      <c r="V11" s="32">
        <f t="shared" si="11"/>
        <v>4</v>
      </c>
      <c r="W11" s="32" t="str">
        <f t="shared" si="12"/>
        <v/>
      </c>
      <c r="X11" s="32" t="str">
        <f t="shared" si="13"/>
        <v/>
      </c>
      <c r="Y11" s="32" t="str">
        <f t="shared" si="14"/>
        <v/>
      </c>
      <c r="Z11" s="32" t="str">
        <f t="shared" si="15"/>
        <v/>
      </c>
      <c r="AA11" s="32" t="str">
        <f t="shared" si="16"/>
        <v/>
      </c>
      <c r="AB11" s="32" t="str">
        <f t="shared" si="19"/>
        <v/>
      </c>
      <c r="AC11" s="32" t="str">
        <f t="shared" si="20"/>
        <v/>
      </c>
      <c r="AD11" s="32" t="str">
        <f t="shared" si="17"/>
        <v/>
      </c>
    </row>
    <row r="12" spans="1:30" ht="15" customHeight="1" x14ac:dyDescent="0.15">
      <c r="A12" s="47">
        <v>10</v>
      </c>
      <c r="B12" s="32">
        <v>4094</v>
      </c>
      <c r="C12" s="52" t="str">
        <f>IF($B12="","",VLOOKUP($B12,'Class. Personale'!$B:$I,2,))</f>
        <v>PAREA</v>
      </c>
      <c r="D12" s="52" t="str">
        <f>IF($B12="","",VLOOKUP($B12,'Class. Personale'!$B:$I,3,))</f>
        <v>LEONARDO</v>
      </c>
      <c r="E12" s="53" t="str">
        <f t="shared" si="21"/>
        <v>PAREALEONARDO</v>
      </c>
      <c r="F12" s="54" t="str">
        <f>IF($B12="","",VLOOKUP($B12,'Class. Personale'!$B:$I,5,))</f>
        <v>DON</v>
      </c>
      <c r="G12" s="54" t="str">
        <f>IF($B12="","",VLOOKUP($B12,'Class. Personale'!$B:$I,6,))</f>
        <v>VV</v>
      </c>
      <c r="H12" s="54" t="str">
        <f>IF($B12="","",VLOOKUP($B12,'Class. Personale'!$B:$I,7,))</f>
        <v>V</v>
      </c>
      <c r="I12" s="34">
        <v>27.5</v>
      </c>
      <c r="J12" s="33">
        <v>3</v>
      </c>
      <c r="K12" s="32">
        <v>991</v>
      </c>
      <c r="L12" s="32" t="str">
        <f t="shared" si="2"/>
        <v/>
      </c>
      <c r="M12" s="32" t="str">
        <f t="shared" si="3"/>
        <v/>
      </c>
      <c r="N12" s="32" t="str">
        <f t="shared" si="4"/>
        <v/>
      </c>
      <c r="O12" s="32">
        <f t="shared" si="5"/>
        <v>3</v>
      </c>
      <c r="P12" s="32" t="str">
        <f t="shared" si="6"/>
        <v/>
      </c>
      <c r="Q12" s="32" t="str">
        <f t="shared" si="7"/>
        <v/>
      </c>
      <c r="R12" s="32" t="str">
        <f t="shared" si="8"/>
        <v/>
      </c>
      <c r="S12" s="32" t="str">
        <f t="shared" si="18"/>
        <v/>
      </c>
      <c r="T12" s="32" t="str">
        <f t="shared" si="9"/>
        <v/>
      </c>
      <c r="U12" s="32" t="str">
        <f t="shared" si="10"/>
        <v/>
      </c>
      <c r="V12" s="32">
        <f t="shared" si="11"/>
        <v>3</v>
      </c>
      <c r="W12" s="32" t="str">
        <f t="shared" si="12"/>
        <v/>
      </c>
      <c r="X12" s="32" t="str">
        <f t="shared" si="13"/>
        <v/>
      </c>
      <c r="Y12" s="32" t="str">
        <f t="shared" si="14"/>
        <v/>
      </c>
      <c r="Z12" s="32" t="str">
        <f t="shared" si="15"/>
        <v/>
      </c>
      <c r="AA12" s="32" t="str">
        <f t="shared" si="16"/>
        <v/>
      </c>
      <c r="AB12" s="32" t="str">
        <f t="shared" si="19"/>
        <v/>
      </c>
      <c r="AC12" s="32" t="str">
        <f t="shared" si="20"/>
        <v/>
      </c>
      <c r="AD12" s="32" t="str">
        <f t="shared" si="17"/>
        <v/>
      </c>
    </row>
    <row r="13" spans="1:30" ht="15" customHeight="1" x14ac:dyDescent="0.15">
      <c r="A13" s="47">
        <v>11</v>
      </c>
      <c r="B13" s="32">
        <v>4063</v>
      </c>
      <c r="C13" s="52" t="str">
        <f>IF($B13="","",VLOOKUP($B13,'Class. Personale'!$B:$I,2,))</f>
        <v>BROGNONI</v>
      </c>
      <c r="D13" s="52" t="str">
        <f>IF($B13="","",VLOOKUP($B13,'Class. Personale'!$B:$I,3,))</f>
        <v>VITTORIO</v>
      </c>
      <c r="E13" s="53" t="str">
        <f t="shared" si="21"/>
        <v>BROGNONIVITTORIO</v>
      </c>
      <c r="F13" s="54" t="str">
        <f>IF($B13="","",VLOOKUP($B13,'Class. Personale'!$B:$I,5,))</f>
        <v>VID</v>
      </c>
      <c r="G13" s="54" t="str">
        <f>IF($B13="","",VLOOKUP($B13,'Class. Personale'!$B:$I,6,))</f>
        <v>VF</v>
      </c>
      <c r="H13" s="54" t="str">
        <f>IF($B13="","",VLOOKUP($B13,'Class. Personale'!$B:$I,7,))</f>
        <v>V</v>
      </c>
      <c r="I13" s="34">
        <v>27.3</v>
      </c>
      <c r="J13" s="33">
        <v>2</v>
      </c>
      <c r="K13" s="32">
        <v>990</v>
      </c>
      <c r="L13" s="32" t="str">
        <f t="shared" si="2"/>
        <v/>
      </c>
      <c r="M13" s="32">
        <f t="shared" si="3"/>
        <v>2</v>
      </c>
      <c r="N13" s="32" t="str">
        <f t="shared" si="4"/>
        <v/>
      </c>
      <c r="O13" s="32" t="str">
        <f t="shared" si="5"/>
        <v/>
      </c>
      <c r="P13" s="32" t="str">
        <f t="shared" si="6"/>
        <v/>
      </c>
      <c r="Q13" s="32" t="str">
        <f t="shared" si="7"/>
        <v/>
      </c>
      <c r="R13" s="32" t="str">
        <f t="shared" si="8"/>
        <v/>
      </c>
      <c r="S13" s="32" t="str">
        <f t="shared" si="18"/>
        <v/>
      </c>
      <c r="T13" s="32" t="str">
        <f t="shared" si="9"/>
        <v/>
      </c>
      <c r="U13" s="32" t="str">
        <f t="shared" si="10"/>
        <v/>
      </c>
      <c r="V13" s="32" t="str">
        <f t="shared" si="11"/>
        <v/>
      </c>
      <c r="W13" s="32" t="str">
        <f t="shared" si="12"/>
        <v/>
      </c>
      <c r="X13" s="32" t="str">
        <f t="shared" si="13"/>
        <v/>
      </c>
      <c r="Y13" s="32" t="str">
        <f t="shared" si="14"/>
        <v/>
      </c>
      <c r="Z13" s="32" t="str">
        <f t="shared" si="15"/>
        <v/>
      </c>
      <c r="AA13" s="32">
        <f t="shared" si="16"/>
        <v>2</v>
      </c>
      <c r="AB13" s="32" t="str">
        <f t="shared" si="19"/>
        <v/>
      </c>
      <c r="AC13" s="32" t="str">
        <f t="shared" si="20"/>
        <v/>
      </c>
      <c r="AD13" s="32" t="str">
        <f t="shared" si="17"/>
        <v/>
      </c>
    </row>
    <row r="14" spans="1:30" ht="15" customHeight="1" x14ac:dyDescent="0.15">
      <c r="A14" s="47">
        <v>12</v>
      </c>
      <c r="B14" s="32">
        <v>4029</v>
      </c>
      <c r="C14" s="52" t="str">
        <f>IF($B14="","",VLOOKUP($B14,'Class. Personale'!$B:$I,2,))</f>
        <v>CHAVEZ ROMERO</v>
      </c>
      <c r="D14" s="52" t="str">
        <f>IF($B14="","",VLOOKUP($B14,'Class. Personale'!$B:$I,3,))</f>
        <v>JEREMY ISRAEL</v>
      </c>
      <c r="E14" s="53" t="str">
        <f t="shared" si="21"/>
        <v>CHAVEZ ROMEROJEREMY ISRAEL</v>
      </c>
      <c r="F14" s="54" t="str">
        <f>IF($B14="","",VLOOKUP($B14,'Class. Personale'!$B:$I,5,))</f>
        <v>DON</v>
      </c>
      <c r="G14" s="54" t="str">
        <f>IF($B14="","",VLOOKUP($B14,'Class. Personale'!$B:$I,6,))</f>
        <v>VV</v>
      </c>
      <c r="H14" s="54" t="str">
        <f>IF($B14="","",VLOOKUP($B14,'Class. Personale'!$B:$I,7,))</f>
        <v>V</v>
      </c>
      <c r="I14" s="34">
        <v>27.2</v>
      </c>
      <c r="J14" s="33">
        <v>1</v>
      </c>
      <c r="K14" s="32">
        <v>989</v>
      </c>
      <c r="L14" s="32" t="str">
        <f t="shared" si="2"/>
        <v/>
      </c>
      <c r="M14" s="32" t="str">
        <f t="shared" si="3"/>
        <v/>
      </c>
      <c r="N14" s="32" t="str">
        <f t="shared" si="4"/>
        <v/>
      </c>
      <c r="O14" s="32">
        <f t="shared" si="5"/>
        <v>1</v>
      </c>
      <c r="P14" s="32" t="str">
        <f t="shared" si="6"/>
        <v/>
      </c>
      <c r="Q14" s="32" t="str">
        <f t="shared" si="7"/>
        <v/>
      </c>
      <c r="R14" s="32" t="str">
        <f t="shared" si="8"/>
        <v/>
      </c>
      <c r="S14" s="32" t="str">
        <f t="shared" si="18"/>
        <v/>
      </c>
      <c r="T14" s="32" t="str">
        <f t="shared" si="9"/>
        <v/>
      </c>
      <c r="U14" s="32" t="str">
        <f t="shared" si="10"/>
        <v/>
      </c>
      <c r="V14" s="32">
        <f t="shared" si="11"/>
        <v>1</v>
      </c>
      <c r="W14" s="32" t="str">
        <f t="shared" si="12"/>
        <v/>
      </c>
      <c r="X14" s="32" t="str">
        <f t="shared" si="13"/>
        <v/>
      </c>
      <c r="Y14" s="32" t="str">
        <f t="shared" si="14"/>
        <v/>
      </c>
      <c r="Z14" s="32" t="str">
        <f t="shared" si="15"/>
        <v/>
      </c>
      <c r="AA14" s="32" t="str">
        <f t="shared" si="16"/>
        <v/>
      </c>
      <c r="AB14" s="32" t="str">
        <f t="shared" si="19"/>
        <v/>
      </c>
      <c r="AC14" s="32" t="str">
        <f t="shared" si="20"/>
        <v/>
      </c>
      <c r="AD14" s="32" t="str">
        <f t="shared" si="17"/>
        <v/>
      </c>
    </row>
    <row r="15" spans="1:30" ht="15" customHeight="1" x14ac:dyDescent="0.15">
      <c r="A15" s="47">
        <v>13</v>
      </c>
      <c r="B15" s="32">
        <v>4086</v>
      </c>
      <c r="C15" s="52" t="str">
        <f>IF($B15="","",VLOOKUP($B15,'Class. Personale'!$B:$I,2,))</f>
        <v>CASSIBBA</v>
      </c>
      <c r="D15" s="52" t="str">
        <f>IF($B15="","",VLOOKUP($B15,'Class. Personale'!$B:$I,3,))</f>
        <v>THOMAS</v>
      </c>
      <c r="E15" s="53" t="str">
        <f t="shared" si="21"/>
        <v>CASSIBBATHOMAS</v>
      </c>
      <c r="F15" s="54" t="str">
        <f>IF($B15="","",VLOOKUP($B15,'Class. Personale'!$B:$I,5,))</f>
        <v>RAM</v>
      </c>
      <c r="G15" s="54" t="str">
        <f>IF($B15="","",VLOOKUP($B15,'Class. Personale'!$B:$I,6,))</f>
        <v>AB</v>
      </c>
      <c r="H15" s="54" t="s">
        <v>183</v>
      </c>
      <c r="I15" s="34">
        <v>27.1</v>
      </c>
      <c r="J15" s="33">
        <v>0</v>
      </c>
      <c r="K15" s="32">
        <v>988</v>
      </c>
      <c r="L15" s="32">
        <f t="shared" si="2"/>
        <v>0</v>
      </c>
      <c r="M15" s="32" t="str">
        <f t="shared" si="3"/>
        <v/>
      </c>
      <c r="N15" s="32" t="str">
        <f t="shared" si="4"/>
        <v/>
      </c>
      <c r="O15" s="32" t="str">
        <f t="shared" si="5"/>
        <v/>
      </c>
      <c r="P15" s="32" t="str">
        <f t="shared" si="6"/>
        <v/>
      </c>
      <c r="Q15" s="32" t="str">
        <f t="shared" si="7"/>
        <v/>
      </c>
      <c r="R15" s="32" t="str">
        <f t="shared" si="8"/>
        <v/>
      </c>
      <c r="S15" s="32" t="str">
        <f t="shared" si="18"/>
        <v/>
      </c>
      <c r="T15" s="32" t="str">
        <f t="shared" si="9"/>
        <v/>
      </c>
      <c r="U15" s="32" t="str">
        <f t="shared" si="10"/>
        <v/>
      </c>
      <c r="V15" s="32" t="str">
        <f t="shared" si="11"/>
        <v/>
      </c>
      <c r="W15" s="32" t="str">
        <f t="shared" si="12"/>
        <v/>
      </c>
      <c r="X15" s="32">
        <f t="shared" si="13"/>
        <v>0</v>
      </c>
      <c r="Y15" s="32" t="str">
        <f t="shared" si="14"/>
        <v/>
      </c>
      <c r="Z15" s="32" t="str">
        <f t="shared" si="15"/>
        <v/>
      </c>
      <c r="AA15" s="32" t="str">
        <f t="shared" si="16"/>
        <v/>
      </c>
      <c r="AB15" s="32" t="str">
        <f t="shared" si="19"/>
        <v/>
      </c>
      <c r="AC15" s="32" t="str">
        <f t="shared" si="20"/>
        <v/>
      </c>
      <c r="AD15" s="32" t="str">
        <f t="shared" si="17"/>
        <v/>
      </c>
    </row>
    <row r="16" spans="1:30" ht="15" customHeight="1" x14ac:dyDescent="0.15">
      <c r="A16" s="47">
        <v>14</v>
      </c>
      <c r="B16" s="32">
        <v>4027</v>
      </c>
      <c r="C16" s="52" t="str">
        <f>IF($B16="","",VLOOKUP($B16,'Class. Personale'!$B:$I,2,))</f>
        <v>IBRAHIM</v>
      </c>
      <c r="D16" s="52" t="str">
        <f>IF($B16="","",VLOOKUP($B16,'Class. Personale'!$B:$I,3,))</f>
        <v>MOHAMED BASEM IBRAHIM MOHAMED</v>
      </c>
      <c r="E16" s="53" t="str">
        <f t="shared" si="21"/>
        <v>IBRAHIMMOHAMED BASEM IBRAHIM MOHAMED</v>
      </c>
      <c r="F16" s="54" t="str">
        <f>IF($B16="","",VLOOKUP($B16,'Class. Personale'!$B:$I,5,))</f>
        <v>DON</v>
      </c>
      <c r="G16" s="54" t="str">
        <f>IF($B16="","",VLOOKUP($B16,'Class. Personale'!$B:$I,6,))</f>
        <v>VV</v>
      </c>
      <c r="H16" s="54" t="str">
        <f>IF($B16="","",VLOOKUP($B16,'Class. Personale'!$B:$I,7,))</f>
        <v>V</v>
      </c>
      <c r="I16" s="34">
        <v>27.1</v>
      </c>
      <c r="K16" s="32">
        <v>987</v>
      </c>
      <c r="L16" s="32" t="str">
        <f t="shared" si="2"/>
        <v/>
      </c>
      <c r="M16" s="32" t="str">
        <f t="shared" si="3"/>
        <v/>
      </c>
      <c r="N16" s="32" t="str">
        <f t="shared" si="4"/>
        <v/>
      </c>
      <c r="O16" s="32">
        <f t="shared" si="5"/>
        <v>0</v>
      </c>
      <c r="P16" s="32" t="str">
        <f t="shared" si="6"/>
        <v/>
      </c>
      <c r="Q16" s="32" t="str">
        <f t="shared" si="7"/>
        <v/>
      </c>
      <c r="R16" s="32" t="str">
        <f t="shared" si="8"/>
        <v/>
      </c>
      <c r="S16" s="32" t="str">
        <f t="shared" si="18"/>
        <v/>
      </c>
      <c r="T16" s="32" t="str">
        <f t="shared" si="9"/>
        <v/>
      </c>
      <c r="U16" s="32" t="str">
        <f t="shared" si="10"/>
        <v/>
      </c>
      <c r="V16" s="32">
        <f t="shared" si="11"/>
        <v>0</v>
      </c>
      <c r="W16" s="32" t="str">
        <f t="shared" si="12"/>
        <v/>
      </c>
      <c r="X16" s="32" t="str">
        <f t="shared" si="13"/>
        <v/>
      </c>
      <c r="Y16" s="32" t="str">
        <f t="shared" si="14"/>
        <v/>
      </c>
      <c r="Z16" s="32" t="str">
        <f t="shared" si="15"/>
        <v/>
      </c>
      <c r="AA16" s="32" t="str">
        <f t="shared" si="16"/>
        <v/>
      </c>
      <c r="AB16" s="32" t="str">
        <f t="shared" si="19"/>
        <v/>
      </c>
      <c r="AC16" s="32" t="str">
        <f t="shared" si="20"/>
        <v/>
      </c>
      <c r="AD16" s="32" t="str">
        <f t="shared" si="17"/>
        <v/>
      </c>
    </row>
    <row r="17" spans="1:30" ht="15" customHeight="1" x14ac:dyDescent="0.15">
      <c r="A17" s="47">
        <v>15</v>
      </c>
      <c r="B17" s="32">
        <v>4025</v>
      </c>
      <c r="C17" s="52" t="str">
        <f>IF($B17="","",VLOOKUP($B17,'Class. Personale'!$B:$I,2,))</f>
        <v>DRAGHI</v>
      </c>
      <c r="D17" s="52" t="str">
        <f>IF($B17="","",VLOOKUP($B17,'Class. Personale'!$B:$I,3,))</f>
        <v>GIOVANNI MARIA</v>
      </c>
      <c r="E17" s="53" t="str">
        <f t="shared" si="21"/>
        <v>DRAGHIGIOVANNI MARIA</v>
      </c>
      <c r="F17" s="54" t="str">
        <f>IF($B17="","",VLOOKUP($B17,'Class. Personale'!$B:$I,5,))</f>
        <v>DON</v>
      </c>
      <c r="G17" s="54" t="str">
        <f>IF($B17="","",VLOOKUP($B17,'Class. Personale'!$B:$I,6,))</f>
        <v>VV</v>
      </c>
      <c r="H17" s="54" t="str">
        <f>IF($B17="","",VLOOKUP($B17,'Class. Personale'!$B:$I,7,))</f>
        <v>V</v>
      </c>
      <c r="I17" s="34">
        <v>27</v>
      </c>
      <c r="K17" s="32">
        <v>986</v>
      </c>
      <c r="L17" s="32" t="str">
        <f t="shared" si="2"/>
        <v/>
      </c>
      <c r="M17" s="32" t="str">
        <f t="shared" si="3"/>
        <v/>
      </c>
      <c r="N17" s="32" t="str">
        <f t="shared" si="4"/>
        <v/>
      </c>
      <c r="O17" s="32">
        <f t="shared" si="5"/>
        <v>0</v>
      </c>
      <c r="P17" s="32" t="str">
        <f t="shared" si="6"/>
        <v/>
      </c>
      <c r="Q17" s="32" t="str">
        <f t="shared" si="7"/>
        <v/>
      </c>
      <c r="R17" s="32" t="str">
        <f t="shared" si="8"/>
        <v/>
      </c>
      <c r="S17" s="32" t="str">
        <f t="shared" si="18"/>
        <v/>
      </c>
      <c r="T17" s="32" t="str">
        <f t="shared" si="9"/>
        <v/>
      </c>
      <c r="U17" s="32" t="str">
        <f t="shared" si="10"/>
        <v/>
      </c>
      <c r="V17" s="32">
        <f t="shared" si="11"/>
        <v>0</v>
      </c>
      <c r="W17" s="32" t="str">
        <f t="shared" si="12"/>
        <v/>
      </c>
      <c r="X17" s="32" t="str">
        <f t="shared" si="13"/>
        <v/>
      </c>
      <c r="Y17" s="32" t="str">
        <f t="shared" si="14"/>
        <v/>
      </c>
      <c r="Z17" s="32" t="str">
        <f t="shared" si="15"/>
        <v/>
      </c>
      <c r="AA17" s="32" t="str">
        <f t="shared" si="16"/>
        <v/>
      </c>
      <c r="AB17" s="32" t="str">
        <f t="shared" si="19"/>
        <v/>
      </c>
      <c r="AC17" s="32" t="str">
        <f t="shared" si="20"/>
        <v/>
      </c>
      <c r="AD17" s="32" t="str">
        <f t="shared" si="17"/>
        <v/>
      </c>
    </row>
    <row r="18" spans="1:30" ht="15" customHeight="1" x14ac:dyDescent="0.15">
      <c r="A18" s="47">
        <v>16</v>
      </c>
      <c r="B18" s="32">
        <v>4028</v>
      </c>
      <c r="C18" s="52" t="str">
        <f>IF($B18="","",VLOOKUP($B18,'Class. Personale'!$B:$I,2,))</f>
        <v>BAROTTI</v>
      </c>
      <c r="D18" s="52" t="str">
        <f>IF($B18="","",VLOOKUP($B18,'Class. Personale'!$B:$I,3,))</f>
        <v>ANDREA</v>
      </c>
      <c r="E18" s="53" t="str">
        <f t="shared" si="21"/>
        <v>BAROTTIANDREA</v>
      </c>
      <c r="F18" s="54" t="str">
        <f>IF($B18="","",VLOOKUP($B18,'Class. Personale'!$B:$I,5,))</f>
        <v>DON</v>
      </c>
      <c r="G18" s="54" t="str">
        <f>IF($B18="","",VLOOKUP($B18,'Class. Personale'!$B:$I,6,))</f>
        <v>VV</v>
      </c>
      <c r="H18" s="54" t="str">
        <f>IF($B18="","",VLOOKUP($B18,'Class. Personale'!$B:$I,7,))</f>
        <v>V</v>
      </c>
      <c r="I18" s="34">
        <v>26.6</v>
      </c>
      <c r="K18" s="32">
        <v>985</v>
      </c>
      <c r="L18" s="32" t="str">
        <f t="shared" si="2"/>
        <v/>
      </c>
      <c r="M18" s="32" t="str">
        <f t="shared" si="3"/>
        <v/>
      </c>
      <c r="N18" s="32" t="str">
        <f t="shared" si="4"/>
        <v/>
      </c>
      <c r="O18" s="32">
        <f t="shared" si="5"/>
        <v>0</v>
      </c>
      <c r="P18" s="32" t="str">
        <f t="shared" si="6"/>
        <v/>
      </c>
      <c r="Q18" s="32" t="str">
        <f t="shared" si="7"/>
        <v/>
      </c>
      <c r="R18" s="32" t="str">
        <f t="shared" si="8"/>
        <v/>
      </c>
      <c r="S18" s="32" t="str">
        <f t="shared" si="18"/>
        <v/>
      </c>
      <c r="T18" s="32" t="str">
        <f t="shared" si="9"/>
        <v/>
      </c>
      <c r="U18" s="32" t="str">
        <f t="shared" si="10"/>
        <v/>
      </c>
      <c r="V18" s="32">
        <f t="shared" si="11"/>
        <v>0</v>
      </c>
      <c r="W18" s="32" t="str">
        <f t="shared" si="12"/>
        <v/>
      </c>
      <c r="X18" s="32" t="str">
        <f t="shared" si="13"/>
        <v/>
      </c>
      <c r="Y18" s="32" t="str">
        <f t="shared" si="14"/>
        <v/>
      </c>
      <c r="Z18" s="32" t="str">
        <f t="shared" si="15"/>
        <v/>
      </c>
      <c r="AA18" s="32" t="str">
        <f t="shared" si="16"/>
        <v/>
      </c>
      <c r="AB18" s="32" t="str">
        <f t="shared" si="19"/>
        <v/>
      </c>
      <c r="AC18" s="32" t="str">
        <f t="shared" si="20"/>
        <v/>
      </c>
      <c r="AD18" s="32" t="str">
        <f t="shared" si="17"/>
        <v/>
      </c>
    </row>
    <row r="19" spans="1:30" ht="15" customHeight="1" x14ac:dyDescent="0.15">
      <c r="A19" s="47">
        <v>17</v>
      </c>
      <c r="B19" s="32">
        <v>4084</v>
      </c>
      <c r="C19" s="52" t="str">
        <f>IF($B19="","",VLOOKUP($B19,'Class. Personale'!$B:$I,2,))</f>
        <v>BONECCHI</v>
      </c>
      <c r="D19" s="52" t="str">
        <f>IF($B19="","",VLOOKUP($B19,'Class. Personale'!$B:$I,3,))</f>
        <v>ELIA</v>
      </c>
      <c r="E19" s="53" t="str">
        <f t="shared" si="21"/>
        <v>BONECCHIELIA</v>
      </c>
      <c r="F19" s="54" t="str">
        <f>IF($B19="","",VLOOKUP($B19,'Class. Personale'!$B:$I,5,))</f>
        <v>RAM</v>
      </c>
      <c r="G19" s="54" t="str">
        <f>IF($B19="","",VLOOKUP($B19,'Class. Personale'!$B:$I,6,))</f>
        <v>AB</v>
      </c>
      <c r="H19" s="54" t="str">
        <f>IF($B19="","",VLOOKUP($B19,'Class. Personale'!$B:$I,7,))</f>
        <v>V</v>
      </c>
      <c r="I19" s="34">
        <v>26</v>
      </c>
      <c r="K19" s="32">
        <v>984</v>
      </c>
      <c r="L19" s="32">
        <f t="shared" si="2"/>
        <v>0</v>
      </c>
      <c r="M19" s="32" t="str">
        <f t="shared" si="3"/>
        <v/>
      </c>
      <c r="N19" s="32" t="str">
        <f t="shared" si="4"/>
        <v/>
      </c>
      <c r="O19" s="32" t="str">
        <f t="shared" si="5"/>
        <v/>
      </c>
      <c r="P19" s="32" t="str">
        <f t="shared" si="6"/>
        <v/>
      </c>
      <c r="Q19" s="32" t="str">
        <f t="shared" si="7"/>
        <v/>
      </c>
      <c r="R19" s="32" t="str">
        <f t="shared" si="8"/>
        <v/>
      </c>
      <c r="S19" s="32" t="str">
        <f t="shared" si="18"/>
        <v/>
      </c>
      <c r="T19" s="32" t="str">
        <f t="shared" si="9"/>
        <v/>
      </c>
      <c r="U19" s="32" t="str">
        <f t="shared" si="10"/>
        <v/>
      </c>
      <c r="V19" s="32" t="str">
        <f t="shared" si="11"/>
        <v/>
      </c>
      <c r="W19" s="32" t="str">
        <f t="shared" si="12"/>
        <v/>
      </c>
      <c r="X19" s="32">
        <f t="shared" si="13"/>
        <v>0</v>
      </c>
      <c r="Y19" s="32" t="str">
        <f t="shared" si="14"/>
        <v/>
      </c>
      <c r="Z19" s="32" t="str">
        <f t="shared" si="15"/>
        <v/>
      </c>
      <c r="AA19" s="32" t="str">
        <f t="shared" si="16"/>
        <v/>
      </c>
      <c r="AB19" s="32" t="str">
        <f t="shared" si="19"/>
        <v/>
      </c>
      <c r="AC19" s="32" t="str">
        <f t="shared" si="20"/>
        <v/>
      </c>
      <c r="AD19" s="32" t="str">
        <f t="shared" si="17"/>
        <v/>
      </c>
    </row>
    <row r="20" spans="1:30" ht="15" customHeight="1" x14ac:dyDescent="0.15">
      <c r="A20" s="47">
        <v>18</v>
      </c>
      <c r="B20" s="32">
        <v>4079</v>
      </c>
      <c r="C20" s="52" t="str">
        <f>IF($B20="","",VLOOKUP($B20,'Class. Personale'!$B:$I,2,))</f>
        <v>PENZA</v>
      </c>
      <c r="D20" s="52" t="str">
        <f>IF($B20="","",VLOOKUP($B20,'Class. Personale'!$B:$I,3,))</f>
        <v>NICOLO</v>
      </c>
      <c r="E20" s="53" t="str">
        <f t="shared" si="21"/>
        <v>PENZANICOLO</v>
      </c>
      <c r="F20" s="54" t="str">
        <f>IF($B20="","",VLOOKUP($B20,'Class. Personale'!$B:$I,5,))</f>
        <v>RAM</v>
      </c>
      <c r="G20" s="72" t="s">
        <v>9</v>
      </c>
      <c r="H20" s="54" t="str">
        <f>IF($B20="","",VLOOKUP($B20,'Class. Personale'!$B:$I,7,))</f>
        <v>V</v>
      </c>
      <c r="I20" s="34">
        <v>25.8</v>
      </c>
      <c r="K20" s="32">
        <v>983</v>
      </c>
      <c r="L20" s="32">
        <f t="shared" si="2"/>
        <v>0</v>
      </c>
      <c r="M20" s="32" t="str">
        <f t="shared" si="3"/>
        <v/>
      </c>
      <c r="N20" s="32" t="str">
        <f t="shared" si="4"/>
        <v/>
      </c>
      <c r="O20" s="32" t="str">
        <f t="shared" si="5"/>
        <v/>
      </c>
      <c r="P20" s="32" t="str">
        <f t="shared" si="6"/>
        <v/>
      </c>
      <c r="Q20" s="32" t="str">
        <f t="shared" si="7"/>
        <v/>
      </c>
      <c r="R20" s="32" t="str">
        <f t="shared" si="8"/>
        <v/>
      </c>
      <c r="S20" s="32" t="str">
        <f t="shared" si="18"/>
        <v/>
      </c>
      <c r="T20" s="32" t="str">
        <f t="shared" si="9"/>
        <v/>
      </c>
      <c r="U20" s="32" t="str">
        <f t="shared" si="10"/>
        <v/>
      </c>
      <c r="V20" s="32" t="str">
        <f t="shared" si="11"/>
        <v/>
      </c>
      <c r="W20" s="32" t="str">
        <f t="shared" si="12"/>
        <v/>
      </c>
      <c r="X20" s="32">
        <f t="shared" si="13"/>
        <v>0</v>
      </c>
      <c r="Y20" s="32" t="str">
        <f t="shared" si="14"/>
        <v/>
      </c>
      <c r="Z20" s="32" t="str">
        <f t="shared" si="15"/>
        <v/>
      </c>
      <c r="AA20" s="32" t="str">
        <f t="shared" si="16"/>
        <v/>
      </c>
      <c r="AB20" s="32" t="str">
        <f t="shared" si="19"/>
        <v/>
      </c>
      <c r="AC20" s="32" t="str">
        <f t="shared" si="20"/>
        <v/>
      </c>
      <c r="AD20" s="32" t="str">
        <f t="shared" si="17"/>
        <v/>
      </c>
    </row>
    <row r="21" spans="1:30" ht="15" customHeight="1" x14ac:dyDescent="0.15">
      <c r="A21" s="47">
        <v>19</v>
      </c>
      <c r="B21" s="32">
        <v>4033</v>
      </c>
      <c r="C21" s="52" t="str">
        <f>IF($B21="","",VLOOKUP($B21,'Class. Personale'!$B:$I,2,))</f>
        <v>SEYE</v>
      </c>
      <c r="D21" s="52" t="str">
        <f>IF($B21="","",VLOOKUP($B21,'Class. Personale'!$B:$I,3,))</f>
        <v>MOUHAMADOU LAMINE</v>
      </c>
      <c r="E21" s="53" t="str">
        <f t="shared" si="21"/>
        <v>SEYEMOUHAMADOU LAMINE</v>
      </c>
      <c r="F21" s="54" t="str">
        <f>IF($B21="","",VLOOKUP($B21,'Class. Personale'!$B:$I,5,))</f>
        <v>DON</v>
      </c>
      <c r="G21" s="54" t="str">
        <f>IF($B21="","",VLOOKUP($B21,'Class. Personale'!$B:$I,6,))</f>
        <v>VV</v>
      </c>
      <c r="H21" s="54" t="str">
        <f>IF($B21="","",VLOOKUP($B21,'Class. Personale'!$B:$I,7,))</f>
        <v>V</v>
      </c>
      <c r="I21" s="34">
        <v>25.8</v>
      </c>
      <c r="K21" s="32">
        <v>982</v>
      </c>
      <c r="L21" s="32" t="str">
        <f t="shared" si="2"/>
        <v/>
      </c>
      <c r="M21" s="32" t="str">
        <f t="shared" si="3"/>
        <v/>
      </c>
      <c r="N21" s="32" t="str">
        <f t="shared" si="4"/>
        <v/>
      </c>
      <c r="O21" s="32">
        <f t="shared" si="5"/>
        <v>0</v>
      </c>
      <c r="P21" s="32" t="str">
        <f t="shared" si="6"/>
        <v/>
      </c>
      <c r="Q21" s="32" t="str">
        <f t="shared" si="7"/>
        <v/>
      </c>
      <c r="R21" s="32" t="str">
        <f t="shared" si="8"/>
        <v/>
      </c>
      <c r="S21" s="32" t="str">
        <f t="shared" si="18"/>
        <v/>
      </c>
      <c r="T21" s="32" t="str">
        <f t="shared" si="9"/>
        <v/>
      </c>
      <c r="U21" s="32" t="str">
        <f t="shared" si="10"/>
        <v/>
      </c>
      <c r="V21" s="32">
        <f t="shared" si="11"/>
        <v>0</v>
      </c>
      <c r="W21" s="32" t="str">
        <f t="shared" si="12"/>
        <v/>
      </c>
      <c r="X21" s="32" t="str">
        <f t="shared" si="13"/>
        <v/>
      </c>
      <c r="Y21" s="32" t="str">
        <f t="shared" si="14"/>
        <v/>
      </c>
      <c r="Z21" s="32" t="str">
        <f t="shared" si="15"/>
        <v/>
      </c>
      <c r="AA21" s="32" t="str">
        <f t="shared" si="16"/>
        <v/>
      </c>
      <c r="AB21" s="32" t="str">
        <f t="shared" si="19"/>
        <v/>
      </c>
      <c r="AC21" s="32" t="str">
        <f t="shared" si="20"/>
        <v/>
      </c>
      <c r="AD21" s="32" t="str">
        <f t="shared" si="17"/>
        <v/>
      </c>
    </row>
    <row r="22" spans="1:30" ht="15" customHeight="1" x14ac:dyDescent="0.15">
      <c r="A22" s="47">
        <v>20</v>
      </c>
      <c r="B22" s="32">
        <v>4039</v>
      </c>
      <c r="C22" s="52" t="str">
        <f>IF($B22="","",VLOOKUP($B22,'Class. Personale'!$B:$I,2,))</f>
        <v>OKORN</v>
      </c>
      <c r="D22" s="52" t="str">
        <f>IF($B22="","",VLOOKUP($B22,'Class. Personale'!$B:$I,3,))</f>
        <v>GABRIEL OJONG</v>
      </c>
      <c r="E22" s="53" t="str">
        <f t="shared" si="21"/>
        <v>OKORNGABRIEL OJONG</v>
      </c>
      <c r="F22" s="54" t="str">
        <f>IF($B22="","",VLOOKUP($B22,'Class. Personale'!$B:$I,5,))</f>
        <v>MAR</v>
      </c>
      <c r="G22" s="54" t="str">
        <f>IF($B22="","",VLOOKUP($B22,'Class. Personale'!$B:$I,6,))</f>
        <v>VV</v>
      </c>
      <c r="H22" s="54" t="str">
        <f>IF($B22="","",VLOOKUP($B22,'Class. Personale'!$B:$I,7,))</f>
        <v>V</v>
      </c>
      <c r="I22" s="34">
        <v>25.3</v>
      </c>
      <c r="K22" s="32">
        <v>981</v>
      </c>
      <c r="L22" s="32" t="str">
        <f t="shared" si="2"/>
        <v/>
      </c>
      <c r="M22" s="32" t="str">
        <f t="shared" si="3"/>
        <v/>
      </c>
      <c r="N22" s="32" t="str">
        <f t="shared" si="4"/>
        <v/>
      </c>
      <c r="O22" s="32">
        <f t="shared" si="5"/>
        <v>0</v>
      </c>
      <c r="P22" s="32" t="str">
        <f t="shared" si="6"/>
        <v/>
      </c>
      <c r="Q22" s="32" t="str">
        <f t="shared" si="7"/>
        <v/>
      </c>
      <c r="R22" s="32" t="str">
        <f t="shared" si="8"/>
        <v/>
      </c>
      <c r="S22" s="32" t="str">
        <f t="shared" si="18"/>
        <v/>
      </c>
      <c r="T22" s="32" t="str">
        <f t="shared" si="9"/>
        <v/>
      </c>
      <c r="U22" s="32" t="str">
        <f t="shared" si="10"/>
        <v/>
      </c>
      <c r="V22" s="32" t="str">
        <f t="shared" si="11"/>
        <v/>
      </c>
      <c r="W22" s="32">
        <f t="shared" si="12"/>
        <v>0</v>
      </c>
      <c r="X22" s="32" t="str">
        <f t="shared" si="13"/>
        <v/>
      </c>
      <c r="Y22" s="32" t="str">
        <f t="shared" si="14"/>
        <v/>
      </c>
      <c r="Z22" s="32" t="str">
        <f t="shared" si="15"/>
        <v/>
      </c>
      <c r="AA22" s="32" t="str">
        <f t="shared" si="16"/>
        <v/>
      </c>
      <c r="AB22" s="32" t="str">
        <f t="shared" si="19"/>
        <v/>
      </c>
      <c r="AC22" s="32" t="str">
        <f t="shared" si="20"/>
        <v/>
      </c>
      <c r="AD22" s="32" t="str">
        <f t="shared" si="17"/>
        <v/>
      </c>
    </row>
    <row r="23" spans="1:30" ht="15" customHeight="1" x14ac:dyDescent="0.15">
      <c r="A23" s="47">
        <v>21</v>
      </c>
      <c r="B23" s="32">
        <v>4019</v>
      </c>
      <c r="C23" s="52" t="str">
        <f>IF($B23="","",VLOOKUP($B23,'Class. Personale'!$B:$I,2,))</f>
        <v>ACQUAOTTA</v>
      </c>
      <c r="D23" s="52" t="str">
        <f>IF($B23="","",VLOOKUP($B23,'Class. Personale'!$B:$I,3,))</f>
        <v>ACHILLE</v>
      </c>
      <c r="E23" s="53" t="str">
        <f t="shared" si="21"/>
        <v>ACQUAOTTAACHILLE</v>
      </c>
      <c r="F23" s="54" t="str">
        <f>IF($B23="","",VLOOKUP($B23,'Class. Personale'!$B:$I,5,))</f>
        <v>GAM</v>
      </c>
      <c r="G23" s="54" t="str">
        <f>IF($B23="","",VLOOKUP($B23,'Class. Personale'!$B:$I,6,))</f>
        <v>ICG</v>
      </c>
      <c r="H23" s="54" t="str">
        <f>IF($B23="","",VLOOKUP($B23,'Class. Personale'!$B:$I,7,))</f>
        <v>V</v>
      </c>
      <c r="I23" s="34">
        <v>25</v>
      </c>
      <c r="K23" s="32">
        <v>980</v>
      </c>
      <c r="L23" s="32" t="str">
        <f t="shared" si="2"/>
        <v/>
      </c>
      <c r="M23" s="32" t="str">
        <f t="shared" si="3"/>
        <v/>
      </c>
      <c r="N23" s="32" t="str">
        <f t="shared" si="4"/>
        <v/>
      </c>
      <c r="O23" s="32" t="str">
        <f t="shared" si="5"/>
        <v/>
      </c>
      <c r="P23" s="32" t="str">
        <f t="shared" si="6"/>
        <v/>
      </c>
      <c r="Q23" s="32" t="str">
        <f t="shared" si="7"/>
        <v/>
      </c>
      <c r="R23" s="32" t="str">
        <f t="shared" si="8"/>
        <v/>
      </c>
      <c r="S23" s="32">
        <f t="shared" si="18"/>
        <v>0</v>
      </c>
      <c r="T23" s="32" t="str">
        <f t="shared" si="9"/>
        <v/>
      </c>
      <c r="U23" s="32" t="str">
        <f t="shared" si="10"/>
        <v/>
      </c>
      <c r="V23" s="32" t="str">
        <f t="shared" si="11"/>
        <v/>
      </c>
      <c r="W23" s="32" t="str">
        <f t="shared" si="12"/>
        <v/>
      </c>
      <c r="X23" s="32" t="str">
        <f t="shared" si="13"/>
        <v/>
      </c>
      <c r="Y23" s="32" t="str">
        <f t="shared" si="14"/>
        <v/>
      </c>
      <c r="Z23" s="32" t="str">
        <f t="shared" si="15"/>
        <v/>
      </c>
      <c r="AA23" s="32" t="str">
        <f t="shared" si="16"/>
        <v/>
      </c>
      <c r="AB23" s="32" t="str">
        <f t="shared" si="19"/>
        <v/>
      </c>
      <c r="AC23" s="32">
        <f t="shared" si="20"/>
        <v>0</v>
      </c>
      <c r="AD23" s="32" t="str">
        <f t="shared" ref="AD23:AD33" si="22">IF($F23="","",IF($F23="TRO",$J23,""))</f>
        <v/>
      </c>
    </row>
    <row r="24" spans="1:30" ht="15" customHeight="1" x14ac:dyDescent="0.15">
      <c r="A24" s="47">
        <v>22</v>
      </c>
      <c r="B24" s="32">
        <v>4006</v>
      </c>
      <c r="C24" s="52" t="str">
        <f>IF($B24="","",VLOOKUP($B24,'Class. Personale'!$B:$I,2,))</f>
        <v>GREGHI</v>
      </c>
      <c r="D24" s="52" t="str">
        <f>IF($B24="","",VLOOKUP($B24,'Class. Personale'!$B:$I,3,))</f>
        <v>FABIO</v>
      </c>
      <c r="E24" s="53" t="str">
        <f t="shared" si="21"/>
        <v>GREGHIFABIO</v>
      </c>
      <c r="F24" s="54" t="str">
        <f>IF($B24="","",VLOOKUP($B24,'Class. Personale'!$B:$I,5,))</f>
        <v>DEA</v>
      </c>
      <c r="G24" s="54" t="str">
        <f>IF($B24="","",VLOOKUP($B24,'Class. Personale'!$B:$I,6,))</f>
        <v>LIB</v>
      </c>
      <c r="H24" s="54" t="str">
        <f>IF($B24="","",VLOOKUP($B24,'Class. Personale'!$B:$I,7,))</f>
        <v>V</v>
      </c>
      <c r="I24" s="34">
        <v>25</v>
      </c>
      <c r="K24" s="32">
        <v>979</v>
      </c>
      <c r="L24" s="32" t="str">
        <f t="shared" si="2"/>
        <v/>
      </c>
      <c r="M24" s="32" t="str">
        <f t="shared" si="3"/>
        <v/>
      </c>
      <c r="N24" s="32" t="str">
        <f t="shared" si="4"/>
        <v/>
      </c>
      <c r="O24" s="32" t="str">
        <f t="shared" si="5"/>
        <v/>
      </c>
      <c r="P24" s="32" t="str">
        <f t="shared" si="6"/>
        <v/>
      </c>
      <c r="Q24" s="32" t="str">
        <f t="shared" si="7"/>
        <v/>
      </c>
      <c r="R24" s="32" t="str">
        <f t="shared" ref="R24:R33" si="23">IF($F24="","",IF($F24="DCO",$J24,""))</f>
        <v/>
      </c>
      <c r="S24" s="32" t="str">
        <f t="shared" si="18"/>
        <v/>
      </c>
      <c r="T24" s="32" t="str">
        <f t="shared" si="9"/>
        <v/>
      </c>
      <c r="U24" s="32">
        <f t="shared" si="10"/>
        <v>0</v>
      </c>
      <c r="V24" s="32" t="str">
        <f t="shared" si="11"/>
        <v/>
      </c>
      <c r="W24" s="32" t="str">
        <f t="shared" si="12"/>
        <v/>
      </c>
      <c r="X24" s="32" t="str">
        <f t="shared" si="13"/>
        <v/>
      </c>
      <c r="Y24" s="32" t="str">
        <f t="shared" si="14"/>
        <v/>
      </c>
      <c r="Z24" s="32" t="str">
        <f t="shared" si="15"/>
        <v/>
      </c>
      <c r="AA24" s="32" t="str">
        <f t="shared" si="16"/>
        <v/>
      </c>
      <c r="AB24" s="32" t="str">
        <f t="shared" si="19"/>
        <v/>
      </c>
      <c r="AC24" s="32" t="str">
        <f t="shared" ref="AC24:AC33" si="24">IF($F24="","",IF($F24="GAM",$J24,""))</f>
        <v/>
      </c>
      <c r="AD24" s="32" t="str">
        <f t="shared" si="22"/>
        <v/>
      </c>
    </row>
    <row r="25" spans="1:30" ht="15" customHeight="1" x14ac:dyDescent="0.15">
      <c r="A25" s="47">
        <v>23</v>
      </c>
      <c r="B25" s="32">
        <v>4078</v>
      </c>
      <c r="C25" s="52" t="str">
        <f>IF($B25="","",VLOOKUP($B25,'Class. Personale'!$B:$I,2,))</f>
        <v>ABURABI</v>
      </c>
      <c r="D25" s="52" t="str">
        <f>IF($B25="","",VLOOKUP($B25,'Class. Personale'!$B:$I,3,))</f>
        <v>MOUSTAHA HASSAN</v>
      </c>
      <c r="E25" s="53" t="str">
        <f t="shared" si="21"/>
        <v>ABURABIMOUSTAHA HASSAN</v>
      </c>
      <c r="F25" s="54" t="str">
        <f>IF($B25="","",VLOOKUP($B25,'Class. Personale'!$B:$I,5,))</f>
        <v>RAM</v>
      </c>
      <c r="G25" s="72" t="s">
        <v>9</v>
      </c>
      <c r="H25" s="54" t="str">
        <f>IF($B25="","",VLOOKUP($B25,'Class. Personale'!$B:$I,7,))</f>
        <v>V</v>
      </c>
      <c r="I25" s="34">
        <v>24.3</v>
      </c>
      <c r="K25" s="32">
        <v>978</v>
      </c>
      <c r="L25" s="32">
        <f t="shared" si="2"/>
        <v>0</v>
      </c>
      <c r="M25" s="32" t="str">
        <f t="shared" si="3"/>
        <v/>
      </c>
      <c r="N25" s="32" t="str">
        <f t="shared" si="4"/>
        <v/>
      </c>
      <c r="O25" s="32" t="str">
        <f t="shared" si="5"/>
        <v/>
      </c>
      <c r="P25" s="32" t="str">
        <f t="shared" si="6"/>
        <v/>
      </c>
      <c r="Q25" s="32" t="str">
        <f t="shared" si="7"/>
        <v/>
      </c>
      <c r="R25" s="32" t="str">
        <f t="shared" si="23"/>
        <v/>
      </c>
      <c r="S25" s="32" t="str">
        <f t="shared" si="18"/>
        <v/>
      </c>
      <c r="T25" s="32" t="str">
        <f t="shared" si="9"/>
        <v/>
      </c>
      <c r="U25" s="32" t="str">
        <f t="shared" si="10"/>
        <v/>
      </c>
      <c r="V25" s="32" t="str">
        <f t="shared" si="11"/>
        <v/>
      </c>
      <c r="W25" s="32" t="str">
        <f t="shared" si="12"/>
        <v/>
      </c>
      <c r="X25" s="32">
        <f t="shared" si="13"/>
        <v>0</v>
      </c>
      <c r="Y25" s="32" t="str">
        <f t="shared" si="14"/>
        <v/>
      </c>
      <c r="Z25" s="32" t="str">
        <f t="shared" si="15"/>
        <v/>
      </c>
      <c r="AA25" s="32" t="str">
        <f t="shared" si="16"/>
        <v/>
      </c>
      <c r="AB25" s="32" t="str">
        <f t="shared" si="19"/>
        <v/>
      </c>
      <c r="AC25" s="32" t="str">
        <f t="shared" si="24"/>
        <v/>
      </c>
      <c r="AD25" s="32" t="str">
        <f t="shared" si="22"/>
        <v/>
      </c>
    </row>
    <row r="26" spans="1:30" ht="15" customHeight="1" x14ac:dyDescent="0.15">
      <c r="A26" s="47">
        <v>24</v>
      </c>
      <c r="B26" s="32">
        <v>4053</v>
      </c>
      <c r="C26" s="52" t="str">
        <f>IF($B26="","",VLOOKUP($B26,'Class. Personale'!$B:$I,2,))</f>
        <v xml:space="preserve">CANEVARI </v>
      </c>
      <c r="D26" s="52" t="str">
        <f>IF($B26="","",VLOOKUP($B26,'Class. Personale'!$B:$I,3,))</f>
        <v>GIACOMO</v>
      </c>
      <c r="E26" s="53" t="str">
        <f t="shared" si="21"/>
        <v>CANEVARI GIACOMO</v>
      </c>
      <c r="F26" s="54" t="str">
        <f>IF($B26="","",VLOOKUP($B26,'Class. Personale'!$B:$I,5,))</f>
        <v>ADA</v>
      </c>
      <c r="G26" s="54" t="str">
        <f>IF($B26="","",VLOOKUP($B26,'Class. Personale'!$B:$I,6,))</f>
        <v>VF</v>
      </c>
      <c r="H26" s="54" t="str">
        <f>IF($B26="","",VLOOKUP($B26,'Class. Personale'!$B:$I,7,))</f>
        <v>V</v>
      </c>
      <c r="I26" s="34">
        <v>24.1</v>
      </c>
      <c r="K26" s="32">
        <v>977</v>
      </c>
      <c r="L26" s="32" t="str">
        <f t="shared" si="2"/>
        <v/>
      </c>
      <c r="M26" s="32">
        <f t="shared" si="3"/>
        <v>0</v>
      </c>
      <c r="N26" s="32" t="str">
        <f t="shared" si="4"/>
        <v/>
      </c>
      <c r="O26" s="32" t="str">
        <f t="shared" si="5"/>
        <v/>
      </c>
      <c r="P26" s="32" t="str">
        <f t="shared" si="6"/>
        <v/>
      </c>
      <c r="Q26" s="32" t="str">
        <f t="shared" si="7"/>
        <v/>
      </c>
      <c r="R26" s="32" t="str">
        <f t="shared" si="23"/>
        <v/>
      </c>
      <c r="S26" s="32" t="str">
        <f t="shared" si="18"/>
        <v/>
      </c>
      <c r="T26" s="32" t="str">
        <f t="shared" si="9"/>
        <v/>
      </c>
      <c r="U26" s="32" t="str">
        <f t="shared" si="10"/>
        <v/>
      </c>
      <c r="V26" s="32" t="str">
        <f t="shared" si="11"/>
        <v/>
      </c>
      <c r="W26" s="32" t="str">
        <f t="shared" si="12"/>
        <v/>
      </c>
      <c r="X26" s="32" t="str">
        <f t="shared" si="13"/>
        <v/>
      </c>
      <c r="Y26" s="32" t="str">
        <f t="shared" si="14"/>
        <v/>
      </c>
      <c r="Z26" s="32" t="str">
        <f t="shared" si="15"/>
        <v/>
      </c>
      <c r="AA26" s="32" t="str">
        <f t="shared" si="16"/>
        <v/>
      </c>
      <c r="AB26" s="32">
        <f t="shared" si="19"/>
        <v>0</v>
      </c>
      <c r="AC26" s="32" t="str">
        <f t="shared" si="24"/>
        <v/>
      </c>
      <c r="AD26" s="32" t="str">
        <f t="shared" si="22"/>
        <v/>
      </c>
    </row>
    <row r="27" spans="1:30" ht="15" customHeight="1" x14ac:dyDescent="0.15">
      <c r="A27" s="47">
        <v>25</v>
      </c>
      <c r="B27" s="32">
        <v>4065</v>
      </c>
      <c r="C27" s="52" t="str">
        <f>IF($B27="","",VLOOKUP($B27,'Class. Personale'!$B:$I,2,))</f>
        <v>ALI</v>
      </c>
      <c r="D27" s="52" t="str">
        <f>IF($B27="","",VLOOKUP($B27,'Class. Personale'!$B:$I,3,))</f>
        <v>ISLAM</v>
      </c>
      <c r="E27" s="53" t="str">
        <f t="shared" si="21"/>
        <v>ALIISLAM</v>
      </c>
      <c r="F27" s="54" t="str">
        <f>IF($B27="","",VLOOKUP($B27,'Class. Personale'!$B:$I,5,))</f>
        <v>VID</v>
      </c>
      <c r="G27" s="54" t="str">
        <f>IF($B27="","",VLOOKUP($B27,'Class. Personale'!$B:$I,6,))</f>
        <v>VF</v>
      </c>
      <c r="H27" s="54" t="str">
        <f>IF($B27="","",VLOOKUP($B27,'Class. Personale'!$B:$I,7,))</f>
        <v>V</v>
      </c>
      <c r="I27" s="34">
        <v>23.9</v>
      </c>
      <c r="K27" s="32">
        <v>976</v>
      </c>
      <c r="L27" s="32" t="str">
        <f t="shared" si="2"/>
        <v/>
      </c>
      <c r="M27" s="32">
        <f t="shared" si="3"/>
        <v>0</v>
      </c>
      <c r="N27" s="32" t="str">
        <f t="shared" si="4"/>
        <v/>
      </c>
      <c r="O27" s="32" t="str">
        <f t="shared" si="5"/>
        <v/>
      </c>
      <c r="P27" s="32" t="str">
        <f t="shared" si="6"/>
        <v/>
      </c>
      <c r="Q27" s="32" t="str">
        <f t="shared" si="7"/>
        <v/>
      </c>
      <c r="R27" s="32" t="str">
        <f t="shared" si="23"/>
        <v/>
      </c>
      <c r="S27" s="32" t="str">
        <f t="shared" si="18"/>
        <v/>
      </c>
      <c r="T27" s="32" t="str">
        <f t="shared" si="9"/>
        <v/>
      </c>
      <c r="U27" s="32" t="str">
        <f t="shared" si="10"/>
        <v/>
      </c>
      <c r="V27" s="32" t="str">
        <f t="shared" si="11"/>
        <v/>
      </c>
      <c r="W27" s="32" t="str">
        <f t="shared" si="12"/>
        <v/>
      </c>
      <c r="X27" s="32" t="str">
        <f t="shared" si="13"/>
        <v/>
      </c>
      <c r="Y27" s="32" t="str">
        <f t="shared" si="14"/>
        <v/>
      </c>
      <c r="Z27" s="32" t="str">
        <f t="shared" si="15"/>
        <v/>
      </c>
      <c r="AA27" s="32">
        <f t="shared" si="16"/>
        <v>0</v>
      </c>
      <c r="AB27" s="32" t="str">
        <f t="shared" si="19"/>
        <v/>
      </c>
      <c r="AC27" s="32" t="str">
        <f t="shared" si="24"/>
        <v/>
      </c>
      <c r="AD27" s="32" t="str">
        <f t="shared" si="22"/>
        <v/>
      </c>
    </row>
    <row r="28" spans="1:30" ht="15" customHeight="1" x14ac:dyDescent="0.15">
      <c r="A28" s="47">
        <v>26</v>
      </c>
      <c r="B28" s="32">
        <v>4041</v>
      </c>
      <c r="C28" s="52" t="str">
        <f>IF($B28="","",VLOOKUP($B28,'Class. Personale'!$B:$I,2,))</f>
        <v>COLOSIMO</v>
      </c>
      <c r="D28" s="52" t="str">
        <f>IF($B28="","",VLOOKUP($B28,'Class. Personale'!$B:$I,3,))</f>
        <v>LEONARDO</v>
      </c>
      <c r="E28" s="53" t="str">
        <f t="shared" si="21"/>
        <v>COLOSIMOLEONARDO</v>
      </c>
      <c r="F28" s="54" t="str">
        <f>IF($B28="","",VLOOKUP($B28,'Class. Personale'!$B:$I,5,))</f>
        <v>MAR</v>
      </c>
      <c r="G28" s="54" t="str">
        <f>IF($B28="","",VLOOKUP($B28,'Class. Personale'!$B:$I,6,))</f>
        <v>VV</v>
      </c>
      <c r="H28" s="54" t="str">
        <f>IF($B28="","",VLOOKUP($B28,'Class. Personale'!$B:$I,7,))</f>
        <v>V</v>
      </c>
      <c r="I28" s="34">
        <v>23.3</v>
      </c>
      <c r="K28" s="32">
        <v>975</v>
      </c>
      <c r="L28" s="32" t="str">
        <f t="shared" si="2"/>
        <v/>
      </c>
      <c r="M28" s="32" t="str">
        <f t="shared" si="3"/>
        <v/>
      </c>
      <c r="N28" s="32" t="str">
        <f t="shared" si="4"/>
        <v/>
      </c>
      <c r="O28" s="32">
        <f t="shared" si="5"/>
        <v>0</v>
      </c>
      <c r="P28" s="32" t="str">
        <f t="shared" si="6"/>
        <v/>
      </c>
      <c r="Q28" s="32" t="str">
        <f t="shared" si="7"/>
        <v/>
      </c>
      <c r="R28" s="32" t="str">
        <f t="shared" si="23"/>
        <v/>
      </c>
      <c r="S28" s="32" t="str">
        <f t="shared" si="18"/>
        <v/>
      </c>
      <c r="T28" s="32" t="str">
        <f t="shared" si="9"/>
        <v/>
      </c>
      <c r="U28" s="32" t="str">
        <f t="shared" si="10"/>
        <v/>
      </c>
      <c r="V28" s="32" t="str">
        <f t="shared" si="11"/>
        <v/>
      </c>
      <c r="W28" s="32">
        <f t="shared" si="12"/>
        <v>0</v>
      </c>
      <c r="X28" s="32" t="str">
        <f t="shared" si="13"/>
        <v/>
      </c>
      <c r="Y28" s="32" t="str">
        <f t="shared" si="14"/>
        <v/>
      </c>
      <c r="Z28" s="32" t="str">
        <f t="shared" si="15"/>
        <v/>
      </c>
      <c r="AA28" s="32" t="str">
        <f t="shared" si="16"/>
        <v/>
      </c>
      <c r="AB28" s="32" t="str">
        <f t="shared" si="19"/>
        <v/>
      </c>
      <c r="AC28" s="32" t="str">
        <f t="shared" si="24"/>
        <v/>
      </c>
      <c r="AD28" s="32" t="str">
        <f t="shared" si="22"/>
        <v/>
      </c>
    </row>
    <row r="29" spans="1:30" ht="15" customHeight="1" x14ac:dyDescent="0.15">
      <c r="A29" s="47">
        <v>27</v>
      </c>
      <c r="B29" s="32">
        <v>4087</v>
      </c>
      <c r="C29" s="52" t="str">
        <f>IF($B29="","",VLOOKUP($B29,'Class. Personale'!$B:$I,2,))</f>
        <v>FIORELLO</v>
      </c>
      <c r="D29" s="52" t="str">
        <f>IF($B29="","",VLOOKUP($B29,'Class. Personale'!$B:$I,3,))</f>
        <v>LORENZO</v>
      </c>
      <c r="E29" s="53" t="str">
        <f t="shared" si="21"/>
        <v>FIORELLOLORENZO</v>
      </c>
      <c r="F29" s="54" t="str">
        <f>IF($B29="","",VLOOKUP($B29,'Class. Personale'!$B:$I,5,))</f>
        <v>RAM</v>
      </c>
      <c r="G29" s="54" t="str">
        <f>IF($B29="","",VLOOKUP($B29,'Class. Personale'!$B:$I,6,))</f>
        <v>AB</v>
      </c>
      <c r="H29" s="54" t="str">
        <f>IF($B29="","",VLOOKUP($B29,'Class. Personale'!$B:$I,7,))</f>
        <v>V</v>
      </c>
      <c r="I29" s="34">
        <v>23</v>
      </c>
      <c r="K29" s="32">
        <v>974</v>
      </c>
      <c r="L29" s="32">
        <f t="shared" si="2"/>
        <v>0</v>
      </c>
      <c r="M29" s="32" t="str">
        <f t="shared" si="3"/>
        <v/>
      </c>
      <c r="N29" s="32" t="str">
        <f t="shared" si="4"/>
        <v/>
      </c>
      <c r="O29" s="32" t="str">
        <f t="shared" si="5"/>
        <v/>
      </c>
      <c r="P29" s="32" t="str">
        <f t="shared" si="6"/>
        <v/>
      </c>
      <c r="Q29" s="32" t="str">
        <f t="shared" si="7"/>
        <v/>
      </c>
      <c r="R29" s="32" t="str">
        <f t="shared" si="23"/>
        <v/>
      </c>
      <c r="S29" s="32" t="str">
        <f t="shared" si="18"/>
        <v/>
      </c>
      <c r="T29" s="32" t="str">
        <f t="shared" si="9"/>
        <v/>
      </c>
      <c r="U29" s="32" t="str">
        <f t="shared" si="10"/>
        <v/>
      </c>
      <c r="V29" s="32" t="str">
        <f t="shared" si="11"/>
        <v/>
      </c>
      <c r="W29" s="32" t="str">
        <f t="shared" si="12"/>
        <v/>
      </c>
      <c r="X29" s="32">
        <f t="shared" si="13"/>
        <v>0</v>
      </c>
      <c r="Y29" s="32" t="str">
        <f t="shared" si="14"/>
        <v/>
      </c>
      <c r="Z29" s="32" t="str">
        <f t="shared" si="15"/>
        <v/>
      </c>
      <c r="AA29" s="32" t="str">
        <f t="shared" si="16"/>
        <v/>
      </c>
      <c r="AB29" s="32" t="str">
        <f t="shared" si="19"/>
        <v/>
      </c>
      <c r="AC29" s="32" t="str">
        <f t="shared" si="24"/>
        <v/>
      </c>
      <c r="AD29" s="32" t="str">
        <f t="shared" si="22"/>
        <v/>
      </c>
    </row>
    <row r="30" spans="1:30" ht="15" customHeight="1" x14ac:dyDescent="0.15">
      <c r="A30" s="47">
        <v>28</v>
      </c>
      <c r="B30" s="32">
        <v>4070</v>
      </c>
      <c r="C30" s="52" t="str">
        <f>IF($B30="","",VLOOKUP($B30,'Class. Personale'!$B:$I,2,))</f>
        <v>REGA</v>
      </c>
      <c r="D30" s="52" t="str">
        <f>IF($B30="","",VLOOKUP($B30,'Class. Personale'!$B:$I,3,))</f>
        <v>GIOVANNI PAOLO</v>
      </c>
      <c r="E30" s="53" t="str">
        <f t="shared" si="21"/>
        <v>REGAGIOVANNI PAOLO</v>
      </c>
      <c r="F30" s="54" t="str">
        <f>IF($B30="","",VLOOKUP($B30,'Class. Personale'!$B:$I,5,))</f>
        <v>VID</v>
      </c>
      <c r="G30" s="54" t="str">
        <f>IF($B30="","",VLOOKUP($B30,'Class. Personale'!$B:$I,6,))</f>
        <v>VF</v>
      </c>
      <c r="H30" s="54" t="str">
        <f>IF($B30="","",VLOOKUP($B30,'Class. Personale'!$B:$I,7,))</f>
        <v>V</v>
      </c>
      <c r="I30" s="34">
        <v>22.8</v>
      </c>
      <c r="K30" s="32">
        <v>973</v>
      </c>
      <c r="L30" s="32" t="str">
        <f t="shared" si="2"/>
        <v/>
      </c>
      <c r="M30" s="32">
        <f t="shared" si="3"/>
        <v>0</v>
      </c>
      <c r="N30" s="32" t="str">
        <f t="shared" si="4"/>
        <v/>
      </c>
      <c r="O30" s="32" t="str">
        <f t="shared" si="5"/>
        <v/>
      </c>
      <c r="P30" s="32" t="str">
        <f t="shared" si="6"/>
        <v/>
      </c>
      <c r="Q30" s="32" t="str">
        <f t="shared" si="7"/>
        <v/>
      </c>
      <c r="R30" s="32" t="str">
        <f t="shared" si="23"/>
        <v/>
      </c>
      <c r="S30" s="32" t="str">
        <f t="shared" si="18"/>
        <v/>
      </c>
      <c r="T30" s="32" t="str">
        <f t="shared" si="9"/>
        <v/>
      </c>
      <c r="U30" s="32" t="str">
        <f t="shared" si="10"/>
        <v/>
      </c>
      <c r="V30" s="32" t="str">
        <f t="shared" si="11"/>
        <v/>
      </c>
      <c r="W30" s="32" t="str">
        <f t="shared" si="12"/>
        <v/>
      </c>
      <c r="X30" s="32" t="str">
        <f t="shared" si="13"/>
        <v/>
      </c>
      <c r="Y30" s="32" t="str">
        <f t="shared" si="14"/>
        <v/>
      </c>
      <c r="Z30" s="32" t="str">
        <f t="shared" si="15"/>
        <v/>
      </c>
      <c r="AA30" s="32">
        <f t="shared" si="16"/>
        <v>0</v>
      </c>
      <c r="AB30" s="32" t="str">
        <f t="shared" si="19"/>
        <v/>
      </c>
      <c r="AC30" s="32" t="str">
        <f t="shared" si="24"/>
        <v/>
      </c>
      <c r="AD30" s="32" t="str">
        <f t="shared" si="22"/>
        <v/>
      </c>
    </row>
    <row r="31" spans="1:30" ht="15" customHeight="1" x14ac:dyDescent="0.15">
      <c r="A31" s="47">
        <v>29</v>
      </c>
      <c r="B31" s="32">
        <v>4082</v>
      </c>
      <c r="C31" s="52" t="str">
        <f>IF($B31="","",VLOOKUP($B31,'Class. Personale'!$B:$I,2,))</f>
        <v>LAVAGNO</v>
      </c>
      <c r="D31" s="52" t="str">
        <f>IF($B31="","",VLOOKUP($B31,'Class. Personale'!$B:$I,3,))</f>
        <v>VITTORIO</v>
      </c>
      <c r="E31" s="53" t="str">
        <f t="shared" si="21"/>
        <v>LAVAGNOVITTORIO</v>
      </c>
      <c r="F31" s="54" t="str">
        <f>IF($B31="","",VLOOKUP($B31,'Class. Personale'!$B:$I,5,))</f>
        <v>RAM</v>
      </c>
      <c r="G31" s="72" t="s">
        <v>9</v>
      </c>
      <c r="H31" s="54" t="str">
        <f>IF($B31="","",VLOOKUP($B31,'Class. Personale'!$B:$I,7,))</f>
        <v>V</v>
      </c>
      <c r="I31" s="34">
        <v>22</v>
      </c>
      <c r="K31" s="32">
        <v>972</v>
      </c>
      <c r="L31" s="32">
        <f t="shared" si="2"/>
        <v>0</v>
      </c>
      <c r="M31" s="32" t="str">
        <f t="shared" si="3"/>
        <v/>
      </c>
      <c r="N31" s="32" t="str">
        <f t="shared" si="4"/>
        <v/>
      </c>
      <c r="O31" s="32" t="str">
        <f t="shared" si="5"/>
        <v/>
      </c>
      <c r="P31" s="32" t="str">
        <f t="shared" si="6"/>
        <v/>
      </c>
      <c r="Q31" s="32" t="str">
        <f t="shared" si="7"/>
        <v/>
      </c>
      <c r="R31" s="32" t="str">
        <f t="shared" si="23"/>
        <v/>
      </c>
      <c r="S31" s="32" t="str">
        <f t="shared" si="18"/>
        <v/>
      </c>
      <c r="T31" s="32" t="str">
        <f t="shared" si="9"/>
        <v/>
      </c>
      <c r="U31" s="32" t="str">
        <f t="shared" si="10"/>
        <v/>
      </c>
      <c r="V31" s="32" t="str">
        <f t="shared" si="11"/>
        <v/>
      </c>
      <c r="W31" s="32" t="str">
        <f t="shared" si="12"/>
        <v/>
      </c>
      <c r="X31" s="32">
        <f t="shared" si="13"/>
        <v>0</v>
      </c>
      <c r="Y31" s="32" t="str">
        <f t="shared" si="14"/>
        <v/>
      </c>
      <c r="Z31" s="32" t="str">
        <f t="shared" si="15"/>
        <v/>
      </c>
      <c r="AA31" s="32" t="str">
        <f t="shared" si="16"/>
        <v/>
      </c>
      <c r="AB31" s="32" t="str">
        <f t="shared" si="19"/>
        <v/>
      </c>
      <c r="AC31" s="32" t="str">
        <f t="shared" si="24"/>
        <v/>
      </c>
      <c r="AD31" s="32" t="str">
        <f t="shared" si="22"/>
        <v/>
      </c>
    </row>
    <row r="32" spans="1:30" ht="15" customHeight="1" x14ac:dyDescent="0.15">
      <c r="A32" s="47">
        <v>30</v>
      </c>
      <c r="B32" s="32">
        <v>4026</v>
      </c>
      <c r="C32" s="52" t="str">
        <f>IF($B32="","",VLOOKUP($B32,'Class. Personale'!$B:$I,2,))</f>
        <v>PICCOLO</v>
      </c>
      <c r="D32" s="52" t="str">
        <f>IF($B32="","",VLOOKUP($B32,'Class. Personale'!$B:$I,3,))</f>
        <v>ALESSANDRO</v>
      </c>
      <c r="E32" s="53" t="str">
        <f t="shared" si="21"/>
        <v>PICCOLOALESSANDRO</v>
      </c>
      <c r="F32" s="54" t="str">
        <f>IF($B32="","",VLOOKUP($B32,'Class. Personale'!$B:$I,5,))</f>
        <v>DON</v>
      </c>
      <c r="G32" s="54" t="str">
        <f>IF($B32="","",VLOOKUP($B32,'Class. Personale'!$B:$I,6,))</f>
        <v>VV</v>
      </c>
      <c r="H32" s="54" t="str">
        <f>IF($B32="","",VLOOKUP($B32,'Class. Personale'!$B:$I,7,))</f>
        <v>V</v>
      </c>
      <c r="I32" s="34">
        <v>22</v>
      </c>
      <c r="K32" s="32">
        <v>971</v>
      </c>
      <c r="L32" s="32" t="str">
        <f t="shared" si="2"/>
        <v/>
      </c>
      <c r="M32" s="32" t="str">
        <f t="shared" si="3"/>
        <v/>
      </c>
      <c r="N32" s="32" t="str">
        <f t="shared" si="4"/>
        <v/>
      </c>
      <c r="O32" s="32">
        <f t="shared" si="5"/>
        <v>0</v>
      </c>
      <c r="P32" s="32" t="str">
        <f t="shared" si="6"/>
        <v/>
      </c>
      <c r="Q32" s="32" t="str">
        <f t="shared" si="7"/>
        <v/>
      </c>
      <c r="R32" s="32" t="str">
        <f t="shared" si="23"/>
        <v/>
      </c>
      <c r="S32" s="32" t="str">
        <f t="shared" si="18"/>
        <v/>
      </c>
      <c r="T32" s="32" t="str">
        <f t="shared" si="9"/>
        <v/>
      </c>
      <c r="U32" s="32" t="str">
        <f t="shared" si="10"/>
        <v/>
      </c>
      <c r="V32" s="32">
        <f t="shared" si="11"/>
        <v>0</v>
      </c>
      <c r="W32" s="32" t="str">
        <f t="shared" si="12"/>
        <v/>
      </c>
      <c r="X32" s="32" t="str">
        <f t="shared" si="13"/>
        <v/>
      </c>
      <c r="Y32" s="32" t="str">
        <f t="shared" si="14"/>
        <v/>
      </c>
      <c r="Z32" s="32" t="str">
        <f t="shared" si="15"/>
        <v/>
      </c>
      <c r="AA32" s="32" t="str">
        <f t="shared" si="16"/>
        <v/>
      </c>
      <c r="AB32" s="32" t="str">
        <f t="shared" si="19"/>
        <v/>
      </c>
      <c r="AC32" s="32" t="str">
        <f t="shared" si="24"/>
        <v/>
      </c>
      <c r="AD32" s="32" t="str">
        <f t="shared" si="22"/>
        <v/>
      </c>
    </row>
    <row r="33" spans="1:30" ht="15" customHeight="1" x14ac:dyDescent="0.15">
      <c r="A33" s="47">
        <v>31</v>
      </c>
      <c r="B33" s="32">
        <v>4032</v>
      </c>
      <c r="C33" s="52" t="str">
        <f>IF($B33="","",VLOOKUP($B33,'Class. Personale'!$B:$I,2,))</f>
        <v>LANZA</v>
      </c>
      <c r="D33" s="52" t="str">
        <f>IF($B33="","",VLOOKUP($B33,'Class. Personale'!$B:$I,3,))</f>
        <v>LEONARDO</v>
      </c>
      <c r="E33" s="53" t="str">
        <f t="shared" si="21"/>
        <v>LANZALEONARDO</v>
      </c>
      <c r="F33" s="54" t="str">
        <f>IF($B33="","",VLOOKUP($B33,'Class. Personale'!$B:$I,5,))</f>
        <v>DON</v>
      </c>
      <c r="G33" s="54" t="str">
        <f>IF($B33="","",VLOOKUP($B33,'Class. Personale'!$B:$I,6,))</f>
        <v>VV</v>
      </c>
      <c r="H33" s="54" t="str">
        <f>IF($B33="","",VLOOKUP($B33,'Class. Personale'!$B:$I,7,))</f>
        <v>V</v>
      </c>
      <c r="I33" s="34">
        <v>22</v>
      </c>
      <c r="K33" s="32">
        <v>970</v>
      </c>
      <c r="L33" s="32" t="str">
        <f t="shared" si="2"/>
        <v/>
      </c>
      <c r="M33" s="32" t="str">
        <f t="shared" si="3"/>
        <v/>
      </c>
      <c r="N33" s="32" t="str">
        <f t="shared" si="4"/>
        <v/>
      </c>
      <c r="O33" s="32">
        <f t="shared" si="5"/>
        <v>0</v>
      </c>
      <c r="P33" s="32" t="str">
        <f t="shared" si="6"/>
        <v/>
      </c>
      <c r="Q33" s="32" t="str">
        <f t="shared" si="7"/>
        <v/>
      </c>
      <c r="R33" s="32" t="str">
        <f t="shared" si="23"/>
        <v/>
      </c>
      <c r="S33" s="32" t="str">
        <f t="shared" si="18"/>
        <v/>
      </c>
      <c r="T33" s="32" t="str">
        <f t="shared" si="9"/>
        <v/>
      </c>
      <c r="U33" s="32" t="str">
        <f t="shared" si="10"/>
        <v/>
      </c>
      <c r="V33" s="32">
        <f t="shared" si="11"/>
        <v>0</v>
      </c>
      <c r="W33" s="32" t="str">
        <f t="shared" si="12"/>
        <v/>
      </c>
      <c r="X33" s="32" t="str">
        <f t="shared" si="13"/>
        <v/>
      </c>
      <c r="Y33" s="32" t="str">
        <f t="shared" si="14"/>
        <v/>
      </c>
      <c r="Z33" s="32" t="str">
        <f t="shared" si="15"/>
        <v/>
      </c>
      <c r="AA33" s="32" t="str">
        <f t="shared" si="16"/>
        <v/>
      </c>
      <c r="AB33" s="32" t="str">
        <f t="shared" si="19"/>
        <v/>
      </c>
      <c r="AC33" s="32" t="str">
        <f t="shared" si="24"/>
        <v/>
      </c>
      <c r="AD33" s="32" t="str">
        <f t="shared" si="22"/>
        <v/>
      </c>
    </row>
    <row r="34" spans="1:30" ht="15" customHeight="1" x14ac:dyDescent="0.15">
      <c r="A34" s="47">
        <v>32</v>
      </c>
      <c r="B34" s="32">
        <v>4030</v>
      </c>
      <c r="C34" s="52" t="str">
        <f>IF($B34="","",VLOOKUP($B34,'Class. Personale'!$B:$I,2,))</f>
        <v>DESIRO'</v>
      </c>
      <c r="D34" s="52" t="str">
        <f>IF($B34="","",VLOOKUP($B34,'Class. Personale'!$B:$I,3,))</f>
        <v>LUCA</v>
      </c>
      <c r="E34" s="53" t="str">
        <f t="shared" si="21"/>
        <v>DESIRO'LUCA</v>
      </c>
      <c r="F34" s="54" t="str">
        <f>IF($B34="","",VLOOKUP($B34,'Class. Personale'!$B:$I,5,))</f>
        <v>DON</v>
      </c>
      <c r="G34" s="54" t="str">
        <f>IF($B34="","",VLOOKUP($B34,'Class. Personale'!$B:$I,6,))</f>
        <v>VV</v>
      </c>
      <c r="H34" s="54" t="str">
        <f>IF($B34="","",VLOOKUP($B34,'Class. Personale'!$B:$I,7,))</f>
        <v>V</v>
      </c>
      <c r="I34" s="34">
        <v>21.6</v>
      </c>
      <c r="K34" s="32">
        <v>969</v>
      </c>
    </row>
    <row r="35" spans="1:30" ht="15" customHeight="1" x14ac:dyDescent="0.15">
      <c r="A35" s="47">
        <v>33</v>
      </c>
      <c r="B35" s="32">
        <v>4067</v>
      </c>
      <c r="C35" s="52" t="str">
        <f>IF($B35="","",VLOOKUP($B35,'Class. Personale'!$B:$I,2,))</f>
        <v>IBRAHIM</v>
      </c>
      <c r="D35" s="52" t="str">
        <f>IF($B35="","",VLOOKUP($B35,'Class. Personale'!$B:$I,3,))</f>
        <v>MAHMOUD</v>
      </c>
      <c r="E35" s="53" t="str">
        <f t="shared" si="21"/>
        <v>IBRAHIMMAHMOUD</v>
      </c>
      <c r="F35" s="54" t="str">
        <f>IF($B35="","",VLOOKUP($B35,'Class. Personale'!$B:$I,5,))</f>
        <v>VID</v>
      </c>
      <c r="G35" s="54" t="str">
        <f>IF($B35="","",VLOOKUP($B35,'Class. Personale'!$B:$I,6,))</f>
        <v>VF</v>
      </c>
      <c r="H35" s="54" t="str">
        <f>IF($B35="","",VLOOKUP($B35,'Class. Personale'!$B:$I,7,))</f>
        <v>V</v>
      </c>
      <c r="I35" s="34">
        <v>21.3</v>
      </c>
      <c r="K35" s="32">
        <v>968</v>
      </c>
    </row>
    <row r="36" spans="1:30" ht="15" customHeight="1" x14ac:dyDescent="0.15">
      <c r="A36" s="47">
        <v>34</v>
      </c>
      <c r="B36" s="32">
        <v>4051</v>
      </c>
      <c r="C36" s="52" t="str">
        <f>IF($B36="","",VLOOKUP($B36,'Class. Personale'!$B:$I,2,))</f>
        <v>SACCHI</v>
      </c>
      <c r="D36" s="52" t="str">
        <f>IF($B36="","",VLOOKUP($B36,'Class. Personale'!$B:$I,3,))</f>
        <v>RICCARDO</v>
      </c>
      <c r="E36" s="53" t="str">
        <f t="shared" si="21"/>
        <v>SACCHIRICCARDO</v>
      </c>
      <c r="F36" s="54" t="str">
        <f>IF($B36="","",VLOOKUP($B36,'Class. Personale'!$B:$I,5,))</f>
        <v>SAN</v>
      </c>
      <c r="G36" s="54" t="str">
        <f>IF($B36="","",VLOOKUP($B36,'Class. Personale'!$B:$I,6,))</f>
        <v>SAN</v>
      </c>
      <c r="H36" s="54" t="str">
        <f>IF($B36="","",VLOOKUP($B36,'Class. Personale'!$B:$I,7,))</f>
        <v>V</v>
      </c>
      <c r="I36" s="34">
        <v>21.2</v>
      </c>
      <c r="K36" s="32">
        <v>967</v>
      </c>
    </row>
    <row r="37" spans="1:30" ht="15" customHeight="1" x14ac:dyDescent="0.15">
      <c r="A37" s="47">
        <v>35</v>
      </c>
      <c r="B37" s="32">
        <v>4090</v>
      </c>
      <c r="C37" s="52" t="str">
        <f>IF($B37="","",VLOOKUP($B37,'Class. Personale'!$B:$I,2,))</f>
        <v>BETTOLINI</v>
      </c>
      <c r="D37" s="52" t="str">
        <f>IF($B37="","",VLOOKUP($B37,'Class. Personale'!$B:$I,3,))</f>
        <v>NIKLAS</v>
      </c>
      <c r="E37" s="53" t="str">
        <f t="shared" si="21"/>
        <v>BETTOLININIKLAS</v>
      </c>
      <c r="F37" s="54" t="str">
        <f>IF($B37="","",VLOOKUP($B37,'Class. Personale'!$B:$I,5,))</f>
        <v>RAM</v>
      </c>
      <c r="G37" s="54" t="str">
        <f>IF($B37="","",VLOOKUP($B37,'Class. Personale'!$B:$I,6,))</f>
        <v>AB</v>
      </c>
      <c r="H37" s="54" t="str">
        <f>IF($B37="","",VLOOKUP($B37,'Class. Personale'!$B:$I,7,))</f>
        <v>V</v>
      </c>
      <c r="I37" s="34">
        <v>20.100000000000001</v>
      </c>
      <c r="K37" s="32">
        <v>966</v>
      </c>
    </row>
    <row r="38" spans="1:30" ht="15" customHeight="1" x14ac:dyDescent="0.15">
      <c r="A38" s="47">
        <v>36</v>
      </c>
      <c r="B38" s="32">
        <v>4061</v>
      </c>
      <c r="C38" s="52" t="str">
        <f>IF($B38="","",VLOOKUP($B38,'Class. Personale'!$B:$I,2,))</f>
        <v>BABO</v>
      </c>
      <c r="D38" s="52" t="str">
        <f>IF($B38="","",VLOOKUP($B38,'Class. Personale'!$B:$I,3,))</f>
        <v>ILIAN</v>
      </c>
      <c r="E38" s="53" t="str">
        <f t="shared" si="21"/>
        <v>BABOILIAN</v>
      </c>
      <c r="F38" s="54" t="str">
        <f>IF($B38="","",VLOOKUP($B38,'Class. Personale'!$B:$I,5,))</f>
        <v>VID</v>
      </c>
      <c r="G38" s="54" t="str">
        <f>IF($B38="","",VLOOKUP($B38,'Class. Personale'!$B:$I,6,))</f>
        <v>VF</v>
      </c>
      <c r="H38" s="54" t="str">
        <f>IF($B38="","",VLOOKUP($B38,'Class. Personale'!$B:$I,7,))</f>
        <v>V</v>
      </c>
      <c r="I38" s="34">
        <v>20.100000000000001</v>
      </c>
      <c r="K38" s="32">
        <v>965</v>
      </c>
    </row>
    <row r="39" spans="1:30" ht="15" customHeight="1" x14ac:dyDescent="0.15">
      <c r="A39" s="47">
        <v>37</v>
      </c>
      <c r="B39" s="32">
        <v>4040</v>
      </c>
      <c r="C39" s="52" t="str">
        <f>IF($B39="","",VLOOKUP($B39,'Class. Personale'!$B:$I,2,))</f>
        <v>PORTA FUSERO</v>
      </c>
      <c r="D39" s="52" t="str">
        <f>IF($B39="","",VLOOKUP($B39,'Class. Personale'!$B:$I,3,))</f>
        <v>EMANUEL</v>
      </c>
      <c r="E39" s="53" t="str">
        <f t="shared" si="21"/>
        <v>PORTA FUSEROEMANUEL</v>
      </c>
      <c r="F39" s="54" t="str">
        <f>IF($B39="","",VLOOKUP($B39,'Class. Personale'!$B:$I,5,))</f>
        <v>MAR</v>
      </c>
      <c r="G39" s="54" t="str">
        <f>IF($B39="","",VLOOKUP($B39,'Class. Personale'!$B:$I,6,))</f>
        <v>VV</v>
      </c>
      <c r="H39" s="54" t="str">
        <f>IF($B39="","",VLOOKUP($B39,'Class. Personale'!$B:$I,7,))</f>
        <v>V</v>
      </c>
      <c r="I39" s="34">
        <v>19.7</v>
      </c>
      <c r="K39" s="32">
        <v>964</v>
      </c>
    </row>
    <row r="40" spans="1:30" ht="15" customHeight="1" x14ac:dyDescent="0.15">
      <c r="A40" s="47">
        <v>38</v>
      </c>
      <c r="B40" s="32">
        <v>4092</v>
      </c>
      <c r="C40" s="52" t="str">
        <f>IF($B40="","",VLOOKUP($B40,'Class. Personale'!$B:$I,2,))</f>
        <v>VASCON</v>
      </c>
      <c r="D40" s="52" t="str">
        <f>IF($B40="","",VLOOKUP($B40,'Class. Personale'!$B:$I,3,))</f>
        <v>NICHOLAS</v>
      </c>
      <c r="E40" s="53" t="str">
        <f t="shared" si="21"/>
        <v>VASCONNICHOLAS</v>
      </c>
      <c r="F40" s="54" t="str">
        <f>IF($B40="","",VLOOKUP($B40,'Class. Personale'!$B:$I,5,))</f>
        <v>RAM</v>
      </c>
      <c r="G40" s="54" t="str">
        <f>IF($B40="","",VLOOKUP($B40,'Class. Personale'!$B:$I,6,))</f>
        <v>AB</v>
      </c>
      <c r="H40" s="54" t="str">
        <f>IF($B40="","",VLOOKUP($B40,'Class. Personale'!$B:$I,7,))</f>
        <v>V</v>
      </c>
      <c r="I40" s="34">
        <v>19.399999999999999</v>
      </c>
      <c r="K40" s="32">
        <v>963</v>
      </c>
    </row>
    <row r="41" spans="1:30" ht="15" customHeight="1" x14ac:dyDescent="0.15">
      <c r="A41" s="47">
        <v>39</v>
      </c>
      <c r="B41" s="32">
        <v>4037</v>
      </c>
      <c r="C41" s="52" t="str">
        <f>IF($B41="","",VLOOKUP($B41,'Class. Personale'!$B:$I,2,))</f>
        <v>CAMERONI</v>
      </c>
      <c r="D41" s="52" t="str">
        <f>IF($B41="","",VLOOKUP($B41,'Class. Personale'!$B:$I,3,))</f>
        <v>CARLO</v>
      </c>
      <c r="E41" s="53" t="str">
        <f t="shared" si="21"/>
        <v>CAMERONICARLO</v>
      </c>
      <c r="F41" s="54" t="str">
        <f>IF($B41="","",VLOOKUP($B41,'Class. Personale'!$B:$I,5,))</f>
        <v>MAR</v>
      </c>
      <c r="G41" s="54" t="str">
        <f>IF($B41="","",VLOOKUP($B41,'Class. Personale'!$B:$I,6,))</f>
        <v>VV</v>
      </c>
      <c r="H41" s="54" t="str">
        <f>IF($B41="","",VLOOKUP($B41,'Class. Personale'!$B:$I,7,))</f>
        <v>V</v>
      </c>
      <c r="I41" s="34">
        <v>19.3</v>
      </c>
      <c r="K41" s="32">
        <v>962</v>
      </c>
    </row>
    <row r="42" spans="1:30" ht="15" customHeight="1" x14ac:dyDescent="0.15">
      <c r="A42" s="47">
        <v>40</v>
      </c>
      <c r="B42" s="32">
        <v>4042</v>
      </c>
      <c r="C42" s="52" t="str">
        <f>IF($B42="","",VLOOKUP($B42,'Class. Personale'!$B:$I,2,))</f>
        <v>SCOTTI COBIANCHI</v>
      </c>
      <c r="D42" s="52" t="str">
        <f>IF($B42="","",VLOOKUP($B42,'Class. Personale'!$B:$I,3,))</f>
        <v>VITTORIO</v>
      </c>
      <c r="E42" s="53" t="str">
        <f t="shared" si="21"/>
        <v>SCOTTI COBIANCHIVITTORIO</v>
      </c>
      <c r="F42" s="54" t="str">
        <f>IF($B42="","",VLOOKUP($B42,'Class. Personale'!$B:$I,5,))</f>
        <v>MAR</v>
      </c>
      <c r="G42" s="54" t="str">
        <f>IF($B42="","",VLOOKUP($B42,'Class. Personale'!$B:$I,6,))</f>
        <v>VV</v>
      </c>
      <c r="H42" s="54" t="str">
        <f>IF($B42="","",VLOOKUP($B42,'Class. Personale'!$B:$I,7,))</f>
        <v>V</v>
      </c>
      <c r="I42" s="34">
        <v>19.3</v>
      </c>
      <c r="K42" s="32">
        <v>961</v>
      </c>
    </row>
    <row r="43" spans="1:30" ht="15" customHeight="1" x14ac:dyDescent="0.15">
      <c r="A43" s="47">
        <v>41</v>
      </c>
      <c r="B43" s="32">
        <v>4015</v>
      </c>
      <c r="C43" s="52" t="str">
        <f>IF($B43="","",VLOOKUP($B43,'Class. Personale'!$B:$I,2,))</f>
        <v>SIRBU</v>
      </c>
      <c r="D43" s="52" t="str">
        <f>IF($B43="","",VLOOKUP($B43,'Class. Personale'!$B:$I,3,))</f>
        <v>THIAGO GABRIEL</v>
      </c>
      <c r="E43" s="53" t="str">
        <f t="shared" ref="E43:E66" si="25">CONCATENATE(C43,D43)</f>
        <v>SIRBUTHIAGO GABRIEL</v>
      </c>
      <c r="F43" s="54" t="str">
        <f>IF($B43="","",VLOOKUP($B43,'Class. Personale'!$B:$I,5,))</f>
        <v>GAM</v>
      </c>
      <c r="G43" s="54" t="str">
        <f>IF($B43="","",VLOOKUP($B43,'Class. Personale'!$B:$I,6,))</f>
        <v>ICG</v>
      </c>
      <c r="H43" s="54" t="str">
        <f>IF($B43="","",VLOOKUP($B43,'Class. Personale'!$B:$I,7,))</f>
        <v>V</v>
      </c>
      <c r="I43" s="34">
        <v>19</v>
      </c>
      <c r="K43" s="32">
        <v>960</v>
      </c>
    </row>
    <row r="44" spans="1:30" ht="15" customHeight="1" x14ac:dyDescent="0.15">
      <c r="A44" s="47">
        <v>42</v>
      </c>
      <c r="B44" s="32">
        <v>4068</v>
      </c>
      <c r="C44" s="52" t="str">
        <f>IF($B44="","",VLOOKUP($B44,'Class. Personale'!$B:$I,2,))</f>
        <v>MAGENTA BIASINA</v>
      </c>
      <c r="D44" s="52" t="str">
        <f>IF($B44="","",VLOOKUP($B44,'Class. Personale'!$B:$I,3,))</f>
        <v>PARIDE</v>
      </c>
      <c r="E44" s="53" t="str">
        <f t="shared" si="25"/>
        <v>MAGENTA BIASINAPARIDE</v>
      </c>
      <c r="F44" s="54" t="str">
        <f>IF($B44="","",VLOOKUP($B44,'Class. Personale'!$B:$I,5,))</f>
        <v>VID</v>
      </c>
      <c r="G44" s="54" t="str">
        <f>IF($B44="","",VLOOKUP($B44,'Class. Personale'!$B:$I,6,))</f>
        <v>VF</v>
      </c>
      <c r="H44" s="54" t="str">
        <f>IF($B44="","",VLOOKUP($B44,'Class. Personale'!$B:$I,7,))</f>
        <v>V</v>
      </c>
      <c r="I44" s="34">
        <v>19</v>
      </c>
      <c r="K44" s="32">
        <v>959</v>
      </c>
    </row>
    <row r="45" spans="1:30" ht="15" customHeight="1" x14ac:dyDescent="0.15">
      <c r="A45" s="47">
        <v>43</v>
      </c>
      <c r="B45" s="32">
        <v>4091</v>
      </c>
      <c r="C45" s="52" t="str">
        <f>IF($B45="","",VLOOKUP($B45,'Class. Personale'!$B:$I,2,))</f>
        <v>MALINVERNO</v>
      </c>
      <c r="D45" s="52" t="str">
        <f>IF($B45="","",VLOOKUP($B45,'Class. Personale'!$B:$I,3,))</f>
        <v>DIEGO</v>
      </c>
      <c r="E45" s="53" t="str">
        <f t="shared" si="25"/>
        <v>MALINVERNODIEGO</v>
      </c>
      <c r="F45" s="54" t="str">
        <f>IF($B45="","",VLOOKUP($B45,'Class. Personale'!$B:$I,5,))</f>
        <v>RAM</v>
      </c>
      <c r="G45" s="54" t="str">
        <f>IF($B45="","",VLOOKUP($B45,'Class. Personale'!$B:$I,6,))</f>
        <v>AB</v>
      </c>
      <c r="H45" s="54" t="str">
        <f>IF($B45="","",VLOOKUP($B45,'Class. Personale'!$B:$I,7,))</f>
        <v>V</v>
      </c>
      <c r="I45" s="34">
        <v>18.7</v>
      </c>
      <c r="K45" s="32">
        <v>958</v>
      </c>
    </row>
    <row r="46" spans="1:30" ht="15" customHeight="1" x14ac:dyDescent="0.15">
      <c r="A46" s="47">
        <v>44</v>
      </c>
      <c r="B46" s="32">
        <v>4060</v>
      </c>
      <c r="C46" s="52" t="str">
        <f>IF($B46="","",VLOOKUP($B46,'Class. Personale'!$B:$I,2,))</f>
        <v>ATTIA BADR</v>
      </c>
      <c r="D46" s="52" t="str">
        <f>IF($B46="","",VLOOKUP($B46,'Class. Personale'!$B:$I,3,))</f>
        <v>AHMED</v>
      </c>
      <c r="E46" s="53" t="str">
        <f t="shared" si="25"/>
        <v>ATTIA BADRAHMED</v>
      </c>
      <c r="F46" s="54" t="str">
        <f>IF($B46="","",VLOOKUP($B46,'Class. Personale'!$B:$I,5,))</f>
        <v>VID</v>
      </c>
      <c r="G46" s="54" t="str">
        <f>IF($B46="","",VLOOKUP($B46,'Class. Personale'!$B:$I,6,))</f>
        <v>VF</v>
      </c>
      <c r="H46" s="54" t="str">
        <f>IF($B46="","",VLOOKUP($B46,'Class. Personale'!$B:$I,7,))</f>
        <v>V</v>
      </c>
      <c r="I46" s="34">
        <v>18.7</v>
      </c>
      <c r="K46" s="32">
        <v>957</v>
      </c>
    </row>
    <row r="47" spans="1:30" ht="15" customHeight="1" x14ac:dyDescent="0.15">
      <c r="A47" s="47">
        <v>45</v>
      </c>
      <c r="B47" s="32">
        <v>4009</v>
      </c>
      <c r="C47" s="52" t="str">
        <f>IF($B47="","",VLOOKUP($B47,'Class. Personale'!$B:$I,2,))</f>
        <v>NIDASIO</v>
      </c>
      <c r="D47" s="52" t="str">
        <f>IF($B47="","",VLOOKUP($B47,'Class. Personale'!$B:$I,3,))</f>
        <v>NOVAK</v>
      </c>
      <c r="E47" s="53" t="str">
        <f t="shared" si="25"/>
        <v>NIDASIONOVAK</v>
      </c>
      <c r="F47" s="54" t="str">
        <f>IF($B47="","",VLOOKUP($B47,'Class. Personale'!$B:$I,5,))</f>
        <v>DCO</v>
      </c>
      <c r="G47" s="54" t="str">
        <f>IF($B47="","",VLOOKUP($B47,'Class. Personale'!$B:$I,6,))</f>
        <v>DCO</v>
      </c>
      <c r="H47" s="54" t="str">
        <f>IF($B47="","",VLOOKUP($B47,'Class. Personale'!$B:$I,7,))</f>
        <v>V</v>
      </c>
      <c r="I47" s="34">
        <v>18.5</v>
      </c>
      <c r="K47" s="32">
        <v>956</v>
      </c>
    </row>
    <row r="48" spans="1:30" ht="15" customHeight="1" x14ac:dyDescent="0.15">
      <c r="A48" s="47">
        <v>46</v>
      </c>
      <c r="B48" s="32">
        <v>4022</v>
      </c>
      <c r="C48" s="52" t="str">
        <f>IF($B48="","",VLOOKUP($B48,'Class. Personale'!$B:$I,2,))</f>
        <v>LABERINTI</v>
      </c>
      <c r="D48" s="52" t="str">
        <f>IF($B48="","",VLOOKUP($B48,'Class. Personale'!$B:$I,3,))</f>
        <v>GIULIO</v>
      </c>
      <c r="E48" s="53" t="str">
        <f t="shared" si="25"/>
        <v>LABERINTIGIULIO</v>
      </c>
      <c r="F48" s="54" t="str">
        <f>IF($B48="","",VLOOKUP($B48,'Class. Personale'!$B:$I,5,))</f>
        <v>DON</v>
      </c>
      <c r="G48" s="54" t="str">
        <f>IF($B48="","",VLOOKUP($B48,'Class. Personale'!$B:$I,6,))</f>
        <v>VV</v>
      </c>
      <c r="H48" s="54" t="str">
        <f>IF($B48="","",VLOOKUP($B48,'Class. Personale'!$B:$I,7,))</f>
        <v>V</v>
      </c>
      <c r="I48" s="34">
        <v>18.399999999999999</v>
      </c>
      <c r="K48" s="32">
        <v>955</v>
      </c>
    </row>
    <row r="49" spans="1:11" ht="15" customHeight="1" x14ac:dyDescent="0.15">
      <c r="A49" s="47">
        <v>47</v>
      </c>
      <c r="B49" s="32">
        <v>4012</v>
      </c>
      <c r="C49" s="52" t="str">
        <f>IF($B49="","",VLOOKUP($B49,'Class. Personale'!$B:$I,2,))</f>
        <v>PALADINO</v>
      </c>
      <c r="D49" s="52" t="str">
        <f>IF($B49="","",VLOOKUP($B49,'Class. Personale'!$B:$I,3,))</f>
        <v>NICOLAS</v>
      </c>
      <c r="E49" s="53" t="str">
        <f t="shared" si="25"/>
        <v>PALADINONICOLAS</v>
      </c>
      <c r="F49" s="54" t="str">
        <f>IF($B49="","",VLOOKUP($B49,'Class. Personale'!$B:$I,5,))</f>
        <v>GAM</v>
      </c>
      <c r="G49" s="54" t="str">
        <f>IF($B49="","",VLOOKUP($B49,'Class. Personale'!$B:$I,6,))</f>
        <v>ICG</v>
      </c>
      <c r="H49" s="54" t="str">
        <f>IF($B49="","",VLOOKUP($B49,'Class. Personale'!$B:$I,7,))</f>
        <v>V</v>
      </c>
      <c r="I49" s="34">
        <v>18.3</v>
      </c>
      <c r="K49" s="32">
        <v>954</v>
      </c>
    </row>
    <row r="50" spans="1:11" ht="15" customHeight="1" x14ac:dyDescent="0.15">
      <c r="A50" s="47">
        <v>48</v>
      </c>
      <c r="B50" s="32">
        <v>4057</v>
      </c>
      <c r="C50" s="52" t="str">
        <f>IF($B50="","",VLOOKUP($B50,'Class. Personale'!$B:$I,2,))</f>
        <v>MOHAMED</v>
      </c>
      <c r="D50" s="52" t="str">
        <f>IF($B50="","",VLOOKUP($B50,'Class. Personale'!$B:$I,3,))</f>
        <v>EYAD</v>
      </c>
      <c r="E50" s="53" t="str">
        <f t="shared" si="25"/>
        <v>MOHAMEDEYAD</v>
      </c>
      <c r="F50" s="54" t="str">
        <f>IF($B50="","",VLOOKUP($B50,'Class. Personale'!$B:$I,5,))</f>
        <v>VID</v>
      </c>
      <c r="G50" s="54" t="str">
        <f>IF($B50="","",VLOOKUP($B50,'Class. Personale'!$B:$I,6,))</f>
        <v>VF</v>
      </c>
      <c r="H50" s="54" t="str">
        <f>IF($B50="","",VLOOKUP($B50,'Class. Personale'!$B:$I,7,))</f>
        <v>V</v>
      </c>
      <c r="I50" s="34">
        <v>18</v>
      </c>
      <c r="K50" s="32">
        <v>953</v>
      </c>
    </row>
    <row r="51" spans="1:11" x14ac:dyDescent="0.15">
      <c r="A51" s="47">
        <v>49</v>
      </c>
      <c r="B51" s="32">
        <v>4058</v>
      </c>
      <c r="C51" s="52" t="str">
        <f>IF($B51="","",VLOOKUP($B51,'Class. Personale'!$B:$I,2,))</f>
        <v>ZERROUF</v>
      </c>
      <c r="D51" s="52" t="str">
        <f>IF($B51="","",VLOOKUP($B51,'Class. Personale'!$B:$I,3,))</f>
        <v>ISHAQ</v>
      </c>
      <c r="E51" s="53" t="str">
        <f t="shared" si="25"/>
        <v>ZERROUFISHAQ</v>
      </c>
      <c r="F51" s="54" t="str">
        <f>IF($B51="","",VLOOKUP($B51,'Class. Personale'!$B:$I,5,))</f>
        <v>VID</v>
      </c>
      <c r="G51" s="54" t="str">
        <f>IF($B51="","",VLOOKUP($B51,'Class. Personale'!$B:$I,6,))</f>
        <v>VF</v>
      </c>
      <c r="H51" s="54" t="str">
        <f>IF($B51="","",VLOOKUP($B51,'Class. Personale'!$B:$I,7,))</f>
        <v>V</v>
      </c>
      <c r="I51" s="34">
        <v>17.3</v>
      </c>
      <c r="K51" s="32">
        <v>952</v>
      </c>
    </row>
    <row r="52" spans="1:11" x14ac:dyDescent="0.15">
      <c r="A52" s="47">
        <v>50</v>
      </c>
      <c r="B52" s="32">
        <v>4038</v>
      </c>
      <c r="C52" s="52" t="str">
        <f>IF($B52="","",VLOOKUP($B52,'Class. Personale'!$B:$I,2,))</f>
        <v>CHICCONI</v>
      </c>
      <c r="D52" s="52" t="str">
        <f>IF($B52="","",VLOOKUP($B52,'Class. Personale'!$B:$I,3,))</f>
        <v>ENEA</v>
      </c>
      <c r="E52" s="53" t="str">
        <f t="shared" si="25"/>
        <v>CHICCONIENEA</v>
      </c>
      <c r="F52" s="54" t="str">
        <f>IF($B52="","",VLOOKUP($B52,'Class. Personale'!$B:$I,5,))</f>
        <v>MAR</v>
      </c>
      <c r="G52" s="54" t="str">
        <f>IF($B52="","",VLOOKUP($B52,'Class. Personale'!$B:$I,6,))</f>
        <v>VV</v>
      </c>
      <c r="H52" s="54" t="str">
        <f>IF($B52="","",VLOOKUP($B52,'Class. Personale'!$B:$I,7,))</f>
        <v>V</v>
      </c>
      <c r="I52" s="34">
        <v>17</v>
      </c>
      <c r="K52" s="32">
        <v>951</v>
      </c>
    </row>
    <row r="53" spans="1:11" x14ac:dyDescent="0.15">
      <c r="A53" s="47">
        <v>51</v>
      </c>
      <c r="B53" s="32">
        <v>4024</v>
      </c>
      <c r="C53" s="52" t="str">
        <f>IF($B53="","",VLOOKUP($B53,'Class. Personale'!$B:$I,2,))</f>
        <v>PICCIONE</v>
      </c>
      <c r="D53" s="52" t="str">
        <f>IF($B53="","",VLOOKUP($B53,'Class. Personale'!$B:$I,3,))</f>
        <v>MIRKO GIOVANNI</v>
      </c>
      <c r="E53" s="53" t="str">
        <f t="shared" si="25"/>
        <v>PICCIONEMIRKO GIOVANNI</v>
      </c>
      <c r="F53" s="54" t="str">
        <f>IF($B53="","",VLOOKUP($B53,'Class. Personale'!$B:$I,5,))</f>
        <v>DON</v>
      </c>
      <c r="G53" s="54" t="str">
        <f>IF($B53="","",VLOOKUP($B53,'Class. Personale'!$B:$I,6,))</f>
        <v>VV</v>
      </c>
      <c r="H53" s="54" t="str">
        <f>IF($B53="","",VLOOKUP($B53,'Class. Personale'!$B:$I,7,))</f>
        <v>V</v>
      </c>
      <c r="I53" s="34">
        <v>16.7</v>
      </c>
      <c r="K53" s="32">
        <v>950</v>
      </c>
    </row>
    <row r="54" spans="1:11" x14ac:dyDescent="0.15">
      <c r="A54" s="47">
        <v>52</v>
      </c>
      <c r="B54" s="32">
        <v>4046</v>
      </c>
      <c r="C54" s="52" t="str">
        <f>IF($B54="","",VLOOKUP($B54,'Class. Personale'!$B:$I,2,))</f>
        <v>PARRINO</v>
      </c>
      <c r="D54" s="52" t="str">
        <f>IF($B54="","",VLOOKUP($B54,'Class. Personale'!$B:$I,3,))</f>
        <v>DIEGO</v>
      </c>
      <c r="E54" s="53" t="str">
        <f t="shared" si="25"/>
        <v>PARRINODIEGO</v>
      </c>
      <c r="F54" s="54" t="str">
        <f>IF($B54="","",VLOOKUP($B54,'Class. Personale'!$B:$I,5,))</f>
        <v>RIC</v>
      </c>
      <c r="G54" s="54" t="str">
        <f>IF($B54="","",VLOOKUP($B54,'Class. Personale'!$B:$I,6,))</f>
        <v>VF</v>
      </c>
      <c r="H54" s="54" t="str">
        <f>IF($B54="","",VLOOKUP($B54,'Class. Personale'!$B:$I,7,))</f>
        <v>V</v>
      </c>
      <c r="I54" s="34">
        <v>16.7</v>
      </c>
      <c r="K54" s="32">
        <v>949</v>
      </c>
    </row>
    <row r="55" spans="1:11" x14ac:dyDescent="0.15">
      <c r="A55" s="47">
        <v>53</v>
      </c>
      <c r="B55" s="32">
        <v>4036</v>
      </c>
      <c r="C55" s="52" t="str">
        <f>IF($B55="","",VLOOKUP($B55,'Class. Personale'!$B:$I,2,))</f>
        <v>AMMAR</v>
      </c>
      <c r="D55" s="52" t="str">
        <f>IF($B55="","",VLOOKUP($B55,'Class. Personale'!$B:$I,3,))</f>
        <v>ANAS</v>
      </c>
      <c r="E55" s="53" t="str">
        <f t="shared" si="25"/>
        <v>AMMARANAS</v>
      </c>
      <c r="F55" s="54" t="str">
        <f>IF($B55="","",VLOOKUP($B55,'Class. Personale'!$B:$I,5,))</f>
        <v>MAR</v>
      </c>
      <c r="G55" s="54" t="str">
        <f>IF($B55="","",VLOOKUP($B55,'Class. Personale'!$B:$I,6,))</f>
        <v>VV</v>
      </c>
      <c r="H55" s="54" t="str">
        <f>IF($B55="","",VLOOKUP($B55,'Class. Personale'!$B:$I,7,))</f>
        <v>V</v>
      </c>
      <c r="I55" s="34">
        <v>16.600000000000001</v>
      </c>
      <c r="K55" s="32">
        <v>948</v>
      </c>
    </row>
    <row r="56" spans="1:11" x14ac:dyDescent="0.15">
      <c r="A56" s="47">
        <v>54</v>
      </c>
      <c r="B56" s="32">
        <v>4048</v>
      </c>
      <c r="C56" s="52" t="str">
        <f>IF($B56="","",VLOOKUP($B56,'Class. Personale'!$B:$I,2,))</f>
        <v>SILVA</v>
      </c>
      <c r="D56" s="52" t="str">
        <f>IF($B56="","",VLOOKUP($B56,'Class. Personale'!$B:$I,3,))</f>
        <v>FILIPPO</v>
      </c>
      <c r="E56" s="53" t="str">
        <f t="shared" si="25"/>
        <v>SILVAFILIPPO</v>
      </c>
      <c r="F56" s="54" t="str">
        <f>IF($B56="","",VLOOKUP($B56,'Class. Personale'!$B:$I,5,))</f>
        <v>RIC</v>
      </c>
      <c r="G56" s="54" t="str">
        <f>IF($B56="","",VLOOKUP($B56,'Class. Personale'!$B:$I,6,))</f>
        <v>VF</v>
      </c>
      <c r="H56" s="54" t="str">
        <f>IF($B56="","",VLOOKUP($B56,'Class. Personale'!$B:$I,7,))</f>
        <v>V</v>
      </c>
      <c r="I56" s="34">
        <v>16</v>
      </c>
      <c r="K56" s="32">
        <v>947</v>
      </c>
    </row>
    <row r="57" spans="1:11" x14ac:dyDescent="0.15">
      <c r="A57" s="47">
        <v>55</v>
      </c>
      <c r="B57" s="32">
        <v>4095</v>
      </c>
      <c r="C57" s="52" t="str">
        <f>IF($B57="","",VLOOKUP($B57,'Class. Personale'!$B:$I,2,))</f>
        <v>PRENDI</v>
      </c>
      <c r="D57" s="52" t="str">
        <f>IF($B57="","",VLOOKUP($B57,'Class. Personale'!$B:$I,3,))</f>
        <v>AURELIO</v>
      </c>
      <c r="E57" s="53" t="str">
        <f t="shared" si="25"/>
        <v>PRENDIAURELIO</v>
      </c>
      <c r="F57" s="54" t="str">
        <f>IF($B57="","",VLOOKUP($B57,'Class. Personale'!$B:$I,5,))</f>
        <v>MAR</v>
      </c>
      <c r="G57" s="54" t="str">
        <f>IF($B57="","",VLOOKUP($B57,'Class. Personale'!$B:$I,6,))</f>
        <v>VV</v>
      </c>
      <c r="H57" s="54" t="str">
        <f>IF($B57="","",VLOOKUP($B57,'Class. Personale'!$B:$I,7,))</f>
        <v>V</v>
      </c>
      <c r="I57" s="34">
        <v>15.6</v>
      </c>
      <c r="K57" s="32">
        <v>946</v>
      </c>
    </row>
    <row r="58" spans="1:11" x14ac:dyDescent="0.15">
      <c r="A58" s="47">
        <v>56</v>
      </c>
      <c r="B58" s="32">
        <v>4010</v>
      </c>
      <c r="C58" s="52" t="str">
        <f>IF($B58="","",VLOOKUP($B58,'Class. Personale'!$B:$I,2,))</f>
        <v>CAMERONI</v>
      </c>
      <c r="D58" s="52" t="str">
        <f>IF($B58="","",VLOOKUP($B58,'Class. Personale'!$B:$I,3,))</f>
        <v>TOMMASO</v>
      </c>
      <c r="E58" s="53" t="str">
        <f t="shared" si="25"/>
        <v>CAMERONITOMMASO</v>
      </c>
      <c r="F58" s="54" t="str">
        <f>IF($B58="","",VLOOKUP($B58,'Class. Personale'!$B:$I,5,))</f>
        <v>DCO</v>
      </c>
      <c r="G58" s="54" t="str">
        <f>IF($B58="","",VLOOKUP($B58,'Class. Personale'!$B:$I,6,))</f>
        <v>DCO</v>
      </c>
      <c r="H58" s="54" t="str">
        <f>IF($B58="","",VLOOKUP($B58,'Class. Personale'!$B:$I,7,))</f>
        <v>V</v>
      </c>
      <c r="I58" s="34">
        <v>15</v>
      </c>
      <c r="K58" s="32">
        <v>945</v>
      </c>
    </row>
    <row r="59" spans="1:11" x14ac:dyDescent="0.15">
      <c r="A59" s="47">
        <v>57</v>
      </c>
      <c r="C59" s="52" t="s">
        <v>697</v>
      </c>
      <c r="D59" s="52" t="s">
        <v>163</v>
      </c>
      <c r="E59" s="53" t="str">
        <f t="shared" si="25"/>
        <v>DIMARTINOFEDERICO</v>
      </c>
      <c r="F59" s="54" t="s">
        <v>20</v>
      </c>
      <c r="G59" s="54" t="s">
        <v>9</v>
      </c>
      <c r="H59" s="54" t="s">
        <v>183</v>
      </c>
      <c r="I59" s="34">
        <v>14.3</v>
      </c>
      <c r="K59" s="32">
        <v>944</v>
      </c>
    </row>
    <row r="60" spans="1:11" x14ac:dyDescent="0.15">
      <c r="A60" s="47">
        <v>58</v>
      </c>
      <c r="B60" s="32">
        <v>4043</v>
      </c>
      <c r="C60" s="52" t="str">
        <f>IF($B60="","",VLOOKUP($B60,'Class. Personale'!$B:$I,2,))</f>
        <v>MANZO</v>
      </c>
      <c r="D60" s="52" t="str">
        <f>IF($B60="","",VLOOKUP($B60,'Class. Personale'!$B:$I,3,))</f>
        <v>JUSTIN</v>
      </c>
      <c r="E60" s="53" t="str">
        <f t="shared" si="25"/>
        <v>MANZOJUSTIN</v>
      </c>
      <c r="F60" s="54" t="str">
        <f>IF($B60="","",VLOOKUP($B60,'Class. Personale'!$B:$I,5,))</f>
        <v>RMA</v>
      </c>
      <c r="G60" s="54" t="str">
        <f>IF($B60="","",VLOOKUP($B60,'Class. Personale'!$B:$I,6,))</f>
        <v>VV</v>
      </c>
      <c r="H60" s="54" t="str">
        <f>IF($B60="","",VLOOKUP($B60,'Class. Personale'!$B:$I,7,))</f>
        <v>V</v>
      </c>
      <c r="I60" s="34">
        <v>14</v>
      </c>
      <c r="K60" s="32">
        <v>943</v>
      </c>
    </row>
    <row r="61" spans="1:11" x14ac:dyDescent="0.15">
      <c r="A61" s="47">
        <v>59</v>
      </c>
      <c r="B61" s="32">
        <v>4008</v>
      </c>
      <c r="C61" s="52" t="str">
        <f>IF($B61="","",VLOOKUP($B61,'Class. Personale'!$B:$I,2,))</f>
        <v>RUSSO</v>
      </c>
      <c r="D61" s="52" t="str">
        <f>IF($B61="","",VLOOKUP($B61,'Class. Personale'!$B:$I,3,))</f>
        <v>JACOPO</v>
      </c>
      <c r="E61" s="53" t="str">
        <f t="shared" si="25"/>
        <v>RUSSOJACOPO</v>
      </c>
      <c r="F61" s="54" t="str">
        <f>IF($B61="","",VLOOKUP($B61,'Class. Personale'!$B:$I,5,))</f>
        <v>DEA</v>
      </c>
      <c r="G61" s="54" t="str">
        <f>IF($B61="","",VLOOKUP($B61,'Class. Personale'!$B:$I,6,))</f>
        <v>LIB</v>
      </c>
      <c r="H61" s="54" t="str">
        <f>IF($B61="","",VLOOKUP($B61,'Class. Personale'!$B:$I,7,))</f>
        <v>V</v>
      </c>
      <c r="I61" s="34">
        <v>13.9</v>
      </c>
      <c r="K61" s="32">
        <v>942</v>
      </c>
    </row>
    <row r="62" spans="1:11" x14ac:dyDescent="0.15">
      <c r="A62" s="47">
        <v>60</v>
      </c>
      <c r="B62" s="32">
        <v>4044</v>
      </c>
      <c r="C62" s="52" t="str">
        <f>IF($B62="","",VLOOKUP($B62,'Class. Personale'!$B:$I,2,))</f>
        <v xml:space="preserve">ALI </v>
      </c>
      <c r="D62" s="52" t="str">
        <f>IF($B62="","",VLOOKUP($B62,'Class. Personale'!$B:$I,3,))</f>
        <v xml:space="preserve"> YASSIN MOHAMED NEGM IBRAHIM </v>
      </c>
      <c r="E62" s="53" t="str">
        <f t="shared" si="25"/>
        <v xml:space="preserve">ALI  YASSIN MOHAMED NEGM IBRAHIM </v>
      </c>
      <c r="F62" s="54" t="str">
        <f>IF($B62="","",VLOOKUP($B62,'Class. Personale'!$B:$I,5,))</f>
        <v>RIC</v>
      </c>
      <c r="G62" s="54" t="str">
        <f>IF($B62="","",VLOOKUP($B62,'Class. Personale'!$B:$I,6,))</f>
        <v>VF</v>
      </c>
      <c r="H62" s="54" t="str">
        <f>IF($B62="","",VLOOKUP($B62,'Class. Personale'!$B:$I,7,))</f>
        <v>V</v>
      </c>
      <c r="I62" s="34">
        <v>11.9</v>
      </c>
      <c r="K62" s="32">
        <v>941</v>
      </c>
    </row>
    <row r="63" spans="1:11" x14ac:dyDescent="0.15">
      <c r="A63" s="47">
        <v>61</v>
      </c>
      <c r="B63" s="32">
        <v>4083</v>
      </c>
      <c r="C63" s="52" t="str">
        <f>IF($B63="","",VLOOKUP($B63,'Class. Personale'!$B:$I,2,))</f>
        <v>BARBIERO</v>
      </c>
      <c r="D63" s="52" t="str">
        <f>IF($B63="","",VLOOKUP($B63,'Class. Personale'!$B:$I,3,))</f>
        <v>FILIPPO</v>
      </c>
      <c r="E63" s="53" t="str">
        <f t="shared" si="25"/>
        <v>BARBIEROFILIPPO</v>
      </c>
      <c r="F63" s="54" t="str">
        <f>IF($B63="","",VLOOKUP($B63,'Class. Personale'!$B:$I,5,))</f>
        <v>RAM</v>
      </c>
      <c r="G63" s="54" t="str">
        <f>IF($B63="","",VLOOKUP($B63,'Class. Personale'!$B:$I,6,))</f>
        <v>AB</v>
      </c>
      <c r="H63" s="54" t="str">
        <f>IF($B63="","",VLOOKUP($B63,'Class. Personale'!$B:$I,7,))</f>
        <v>V</v>
      </c>
      <c r="I63" s="34">
        <v>11.5</v>
      </c>
      <c r="K63" s="32">
        <v>940</v>
      </c>
    </row>
    <row r="64" spans="1:11" x14ac:dyDescent="0.15">
      <c r="A64" s="47">
        <v>62</v>
      </c>
      <c r="B64" s="32">
        <v>4085</v>
      </c>
      <c r="C64" s="52" t="str">
        <f>IF($B64="","",VLOOKUP($B64,'Class. Personale'!$B:$I,2,))</f>
        <v>MENEGHETTI</v>
      </c>
      <c r="D64" s="52" t="str">
        <f>IF($B64="","",VLOOKUP($B64,'Class. Personale'!$B:$I,3,))</f>
        <v>FILIPPO</v>
      </c>
      <c r="E64" s="53" t="str">
        <f t="shared" si="25"/>
        <v>MENEGHETTIFILIPPO</v>
      </c>
      <c r="F64" s="54" t="str">
        <f>IF($B64="","",VLOOKUP($B64,'Class. Personale'!$B:$I,5,))</f>
        <v>RAM</v>
      </c>
      <c r="G64" s="54" t="str">
        <f>IF($B64="","",VLOOKUP($B64,'Class. Personale'!$B:$I,6,))</f>
        <v>AB</v>
      </c>
      <c r="H64" s="54" t="str">
        <f>IF($B64="","",VLOOKUP($B64,'Class. Personale'!$B:$I,7,))</f>
        <v>V</v>
      </c>
      <c r="I64" s="34">
        <v>11.5</v>
      </c>
      <c r="K64" s="32">
        <v>939</v>
      </c>
    </row>
    <row r="65" spans="1:11" x14ac:dyDescent="0.15">
      <c r="A65" s="47">
        <v>63</v>
      </c>
      <c r="B65" s="32">
        <v>4064</v>
      </c>
      <c r="C65" s="52" t="str">
        <f>IF($B65="","",VLOOKUP($B65,'Class. Personale'!$B:$I,2,))</f>
        <v>COSTA</v>
      </c>
      <c r="D65" s="52" t="str">
        <f>IF($B65="","",VLOOKUP($B65,'Class. Personale'!$B:$I,3,))</f>
        <v>FEDERICO</v>
      </c>
      <c r="E65" s="53" t="str">
        <f t="shared" si="25"/>
        <v>COSTAFEDERICO</v>
      </c>
      <c r="F65" s="54" t="str">
        <f>IF($B65="","",VLOOKUP($B65,'Class. Personale'!$B:$I,5,))</f>
        <v>VID</v>
      </c>
      <c r="G65" s="54" t="str">
        <f>IF($B65="","",VLOOKUP($B65,'Class. Personale'!$B:$I,6,))</f>
        <v>VF</v>
      </c>
      <c r="H65" s="54" t="str">
        <f>IF($B65="","",VLOOKUP($B65,'Class. Personale'!$B:$I,7,))</f>
        <v>V</v>
      </c>
      <c r="I65" s="34">
        <v>11.5</v>
      </c>
      <c r="K65" s="32">
        <v>938</v>
      </c>
    </row>
    <row r="66" spans="1:11" x14ac:dyDescent="0.15">
      <c r="A66" s="47">
        <v>64</v>
      </c>
      <c r="B66" s="32">
        <v>4050</v>
      </c>
      <c r="C66" s="52" t="str">
        <f>IF($B66="","",VLOOKUP($B66,'Class. Personale'!$B:$I,2,))</f>
        <v>TAVELLA</v>
      </c>
      <c r="D66" s="52" t="str">
        <f>IF($B66="","",VLOOKUP($B66,'Class. Personale'!$B:$I,3,))</f>
        <v>SEBASTIAN</v>
      </c>
      <c r="E66" s="53" t="str">
        <f t="shared" si="25"/>
        <v>TAVELLASEBASTIAN</v>
      </c>
      <c r="F66" s="54" t="str">
        <f>IF($B66="","",VLOOKUP($B66,'Class. Personale'!$B:$I,5,))</f>
        <v>RIC</v>
      </c>
      <c r="G66" s="54" t="str">
        <f>IF($B66="","",VLOOKUP($B66,'Class. Personale'!$B:$I,6,))</f>
        <v>VF</v>
      </c>
      <c r="H66" s="54" t="str">
        <f>IF($B66="","",VLOOKUP($B66,'Class. Personale'!$B:$I,7,))</f>
        <v>V</v>
      </c>
      <c r="I66" s="34">
        <v>11.2</v>
      </c>
      <c r="K66" s="32">
        <v>937</v>
      </c>
    </row>
    <row r="67" spans="1:11" x14ac:dyDescent="0.15">
      <c r="A67" s="47">
        <v>65</v>
      </c>
      <c r="C67" s="52" t="str">
        <f>IF($B67="","",VLOOKUP($B67,'Class. Personale'!$B:$I,2,))</f>
        <v/>
      </c>
      <c r="D67" s="52" t="str">
        <f>IF($B67="","",VLOOKUP($B67,'Class. Personale'!$B:$I,3,))</f>
        <v/>
      </c>
      <c r="E67" s="53" t="str">
        <f t="shared" ref="E67:E98" si="26">CONCATENATE(C67,D67)</f>
        <v/>
      </c>
      <c r="F67" s="54" t="str">
        <f>IF($B67="","",VLOOKUP($B67,'Class. Personale'!$B:$I,5,))</f>
        <v/>
      </c>
      <c r="G67" s="54" t="str">
        <f>IF($B67="","",VLOOKUP($B67,'Class. Personale'!$B:$I,6,))</f>
        <v/>
      </c>
      <c r="H67" s="54" t="str">
        <f>IF($B67="","",VLOOKUP($B67,'Class. Personale'!$B:$I,7,))</f>
        <v/>
      </c>
      <c r="K67" s="32">
        <v>936</v>
      </c>
    </row>
    <row r="68" spans="1:11" x14ac:dyDescent="0.15">
      <c r="A68" s="47">
        <v>66</v>
      </c>
      <c r="C68" s="52" t="str">
        <f>IF($B68="","",VLOOKUP($B68,'Class. Personale'!$B:$I,2,))</f>
        <v/>
      </c>
      <c r="D68" s="52" t="str">
        <f>IF($B68="","",VLOOKUP($B68,'Class. Personale'!$B:$I,3,))</f>
        <v/>
      </c>
      <c r="E68" s="53" t="str">
        <f t="shared" si="26"/>
        <v/>
      </c>
      <c r="F68" s="54" t="str">
        <f>IF($B68="","",VLOOKUP($B68,'Class. Personale'!$B:$I,5,))</f>
        <v/>
      </c>
      <c r="G68" s="54" t="str">
        <f>IF($B68="","",VLOOKUP($B68,'Class. Personale'!$B:$I,6,))</f>
        <v/>
      </c>
      <c r="H68" s="54" t="str">
        <f>IF($B68="","",VLOOKUP($B68,'Class. Personale'!$B:$I,7,))</f>
        <v/>
      </c>
      <c r="K68" s="32">
        <v>935</v>
      </c>
    </row>
    <row r="69" spans="1:11" x14ac:dyDescent="0.15">
      <c r="A69" s="47">
        <v>67</v>
      </c>
      <c r="C69" s="52" t="str">
        <f>IF($B69="","",VLOOKUP($B69,'Class. Personale'!$B:$I,2,))</f>
        <v/>
      </c>
      <c r="D69" s="52" t="str">
        <f>IF($B69="","",VLOOKUP($B69,'Class. Personale'!$B:$I,3,))</f>
        <v/>
      </c>
      <c r="E69" s="53" t="str">
        <f t="shared" si="26"/>
        <v/>
      </c>
      <c r="F69" s="54" t="str">
        <f>IF($B69="","",VLOOKUP($B69,'Class. Personale'!$B:$I,5,))</f>
        <v/>
      </c>
      <c r="G69" s="54" t="str">
        <f>IF($B69="","",VLOOKUP($B69,'Class. Personale'!$B:$I,6,))</f>
        <v/>
      </c>
      <c r="H69" s="54" t="str">
        <f>IF($B69="","",VLOOKUP($B69,'Class. Personale'!$B:$I,7,))</f>
        <v/>
      </c>
      <c r="K69" s="32">
        <v>934</v>
      </c>
    </row>
    <row r="70" spans="1:11" x14ac:dyDescent="0.15">
      <c r="A70" s="47">
        <v>68</v>
      </c>
      <c r="C70" s="52" t="str">
        <f>IF($B70="","",VLOOKUP($B70,'Class. Personale'!$B:$I,2,))</f>
        <v/>
      </c>
      <c r="D70" s="52" t="str">
        <f>IF($B70="","",VLOOKUP($B70,'Class. Personale'!$B:$I,3,))</f>
        <v/>
      </c>
      <c r="E70" s="53" t="str">
        <f t="shared" si="26"/>
        <v/>
      </c>
      <c r="F70" s="54" t="str">
        <f>IF($B70="","",VLOOKUP($B70,'Class. Personale'!$B:$I,5,))</f>
        <v/>
      </c>
      <c r="G70" s="54" t="str">
        <f>IF($B70="","",VLOOKUP($B70,'Class. Personale'!$B:$I,6,))</f>
        <v/>
      </c>
      <c r="H70" s="54" t="str">
        <f>IF($B70="","",VLOOKUP($B70,'Class. Personale'!$B:$I,7,))</f>
        <v/>
      </c>
      <c r="K70" s="32">
        <v>933</v>
      </c>
    </row>
    <row r="71" spans="1:11" x14ac:dyDescent="0.15">
      <c r="A71" s="47">
        <v>69</v>
      </c>
      <c r="C71" s="52" t="str">
        <f>IF($B71="","",VLOOKUP($B71,'Class. Personale'!$B:$I,2,))</f>
        <v/>
      </c>
      <c r="D71" s="52" t="str">
        <f>IF($B71="","",VLOOKUP($B71,'Class. Personale'!$B:$I,3,))</f>
        <v/>
      </c>
      <c r="E71" s="53" t="str">
        <f t="shared" si="26"/>
        <v/>
      </c>
      <c r="F71" s="54" t="str">
        <f>IF($B71="","",VLOOKUP($B71,'Class. Personale'!$B:$I,5,))</f>
        <v/>
      </c>
      <c r="G71" s="54" t="str">
        <f>IF($B71="","",VLOOKUP($B71,'Class. Personale'!$B:$I,6,))</f>
        <v/>
      </c>
      <c r="H71" s="54" t="str">
        <f>IF($B71="","",VLOOKUP($B71,'Class. Personale'!$B:$I,7,))</f>
        <v/>
      </c>
      <c r="K71" s="32">
        <v>932</v>
      </c>
    </row>
    <row r="72" spans="1:11" x14ac:dyDescent="0.15">
      <c r="A72" s="47">
        <v>70</v>
      </c>
      <c r="C72" s="52" t="str">
        <f>IF($B72="","",VLOOKUP($B72,'Class. Personale'!$B:$I,2,))</f>
        <v/>
      </c>
      <c r="D72" s="52" t="str">
        <f>IF($B72="","",VLOOKUP($B72,'Class. Personale'!$B:$I,3,))</f>
        <v/>
      </c>
      <c r="E72" s="53" t="str">
        <f t="shared" si="26"/>
        <v/>
      </c>
      <c r="F72" s="54" t="str">
        <f>IF($B72="","",VLOOKUP($B72,'Class. Personale'!$B:$I,5,))</f>
        <v/>
      </c>
      <c r="G72" s="54" t="str">
        <f>IF($B72="","",VLOOKUP($B72,'Class. Personale'!$B:$I,6,))</f>
        <v/>
      </c>
      <c r="H72" s="54" t="str">
        <f>IF($B72="","",VLOOKUP($B72,'Class. Personale'!$B:$I,7,))</f>
        <v/>
      </c>
      <c r="K72" s="32">
        <v>931</v>
      </c>
    </row>
    <row r="73" spans="1:11" x14ac:dyDescent="0.15">
      <c r="A73" s="47">
        <v>71</v>
      </c>
      <c r="C73" s="52" t="str">
        <f>IF($B73="","",VLOOKUP($B73,'Class. Personale'!$B:$I,2,))</f>
        <v/>
      </c>
      <c r="D73" s="52" t="str">
        <f>IF($B73="","",VLOOKUP($B73,'Class. Personale'!$B:$I,3,))</f>
        <v/>
      </c>
      <c r="E73" s="53" t="str">
        <f t="shared" si="26"/>
        <v/>
      </c>
      <c r="F73" s="54" t="str">
        <f>IF($B73="","",VLOOKUP($B73,'Class. Personale'!$B:$I,5,))</f>
        <v/>
      </c>
      <c r="G73" s="54" t="str">
        <f>IF($B73="","",VLOOKUP($B73,'Class. Personale'!$B:$I,6,))</f>
        <v/>
      </c>
      <c r="H73" s="54" t="str">
        <f>IF($B73="","",VLOOKUP($B73,'Class. Personale'!$B:$I,7,))</f>
        <v/>
      </c>
      <c r="K73" s="32">
        <v>930</v>
      </c>
    </row>
    <row r="74" spans="1:11" x14ac:dyDescent="0.15">
      <c r="A74" s="47">
        <v>72</v>
      </c>
      <c r="C74" s="52" t="str">
        <f>IF($B74="","",VLOOKUP($B74,'Class. Personale'!$B:$I,2,))</f>
        <v/>
      </c>
      <c r="D74" s="52" t="str">
        <f>IF($B74="","",VLOOKUP($B74,'Class. Personale'!$B:$I,3,))</f>
        <v/>
      </c>
      <c r="E74" s="53" t="str">
        <f t="shared" si="26"/>
        <v/>
      </c>
      <c r="F74" s="54" t="str">
        <f>IF($B74="","",VLOOKUP($B74,'Class. Personale'!$B:$I,5,))</f>
        <v/>
      </c>
      <c r="G74" s="54" t="str">
        <f>IF($B74="","",VLOOKUP($B74,'Class. Personale'!$B:$I,6,))</f>
        <v/>
      </c>
      <c r="H74" s="54" t="str">
        <f>IF($B74="","",VLOOKUP($B74,'Class. Personale'!$B:$I,7,))</f>
        <v/>
      </c>
      <c r="K74" s="32">
        <v>929</v>
      </c>
    </row>
    <row r="75" spans="1:11" x14ac:dyDescent="0.15">
      <c r="A75" s="47">
        <v>73</v>
      </c>
      <c r="C75" s="52" t="str">
        <f>IF($B75="","",VLOOKUP($B75,'Class. Personale'!$B:$I,2,))</f>
        <v/>
      </c>
      <c r="D75" s="52" t="str">
        <f>IF($B75="","",VLOOKUP($B75,'Class. Personale'!$B:$I,3,))</f>
        <v/>
      </c>
      <c r="E75" s="53" t="str">
        <f t="shared" si="26"/>
        <v/>
      </c>
      <c r="F75" s="54" t="str">
        <f>IF($B75="","",VLOOKUP($B75,'Class. Personale'!$B:$I,5,))</f>
        <v/>
      </c>
      <c r="G75" s="54" t="str">
        <f>IF($B75="","",VLOOKUP($B75,'Class. Personale'!$B:$I,6,))</f>
        <v/>
      </c>
      <c r="H75" s="54" t="str">
        <f>IF($B75="","",VLOOKUP($B75,'Class. Personale'!$B:$I,7,))</f>
        <v/>
      </c>
      <c r="K75" s="32">
        <v>928</v>
      </c>
    </row>
    <row r="76" spans="1:11" x14ac:dyDescent="0.15">
      <c r="A76" s="47">
        <v>74</v>
      </c>
      <c r="C76" s="52" t="str">
        <f>IF($B76="","",VLOOKUP($B76,'Class. Personale'!$B:$I,2,))</f>
        <v/>
      </c>
      <c r="D76" s="52" t="str">
        <f>IF($B76="","",VLOOKUP($B76,'Class. Personale'!$B:$I,3,))</f>
        <v/>
      </c>
      <c r="E76" s="53" t="str">
        <f t="shared" si="26"/>
        <v/>
      </c>
      <c r="F76" s="54" t="str">
        <f>IF($B76="","",VLOOKUP($B76,'Class. Personale'!$B:$I,5,))</f>
        <v/>
      </c>
      <c r="G76" s="54" t="str">
        <f>IF($B76="","",VLOOKUP($B76,'Class. Personale'!$B:$I,6,))</f>
        <v/>
      </c>
      <c r="H76" s="54" t="str">
        <f>IF($B76="","",VLOOKUP($B76,'Class. Personale'!$B:$I,7,))</f>
        <v/>
      </c>
      <c r="K76" s="32">
        <v>927</v>
      </c>
    </row>
    <row r="77" spans="1:11" x14ac:dyDescent="0.15">
      <c r="A77" s="47">
        <v>75</v>
      </c>
      <c r="C77" s="52" t="str">
        <f>IF($B77="","",VLOOKUP($B77,'Class. Personale'!$B:$I,2,))</f>
        <v/>
      </c>
      <c r="D77" s="52" t="str">
        <f>IF($B77="","",VLOOKUP($B77,'Class. Personale'!$B:$I,3,))</f>
        <v/>
      </c>
      <c r="E77" s="53" t="str">
        <f t="shared" si="26"/>
        <v/>
      </c>
      <c r="F77" s="54" t="str">
        <f>IF($B77="","",VLOOKUP($B77,'Class. Personale'!$B:$I,5,))</f>
        <v/>
      </c>
      <c r="G77" s="54" t="str">
        <f>IF($B77="","",VLOOKUP($B77,'Class. Personale'!$B:$I,6,))</f>
        <v/>
      </c>
      <c r="H77" s="54" t="str">
        <f>IF($B77="","",VLOOKUP($B77,'Class. Personale'!$B:$I,7,))</f>
        <v/>
      </c>
      <c r="K77" s="32">
        <v>926</v>
      </c>
    </row>
    <row r="78" spans="1:11" x14ac:dyDescent="0.15">
      <c r="A78" s="47">
        <v>76</v>
      </c>
      <c r="C78" s="52" t="str">
        <f>IF($B78="","",VLOOKUP($B78,'Class. Personale'!$B:$I,2,))</f>
        <v/>
      </c>
      <c r="D78" s="52" t="str">
        <f>IF($B78="","",VLOOKUP($B78,'Class. Personale'!$B:$I,3,))</f>
        <v/>
      </c>
      <c r="E78" s="53" t="str">
        <f t="shared" si="26"/>
        <v/>
      </c>
      <c r="F78" s="54" t="str">
        <f>IF($B78="","",VLOOKUP($B78,'Class. Personale'!$B:$I,5,))</f>
        <v/>
      </c>
      <c r="G78" s="54" t="str">
        <f>IF($B78="","",VLOOKUP($B78,'Class. Personale'!$B:$I,6,))</f>
        <v/>
      </c>
      <c r="H78" s="54" t="str">
        <f>IF($B78="","",VLOOKUP($B78,'Class. Personale'!$B:$I,7,))</f>
        <v/>
      </c>
      <c r="K78" s="32">
        <v>925</v>
      </c>
    </row>
    <row r="79" spans="1:11" x14ac:dyDescent="0.15">
      <c r="A79" s="47">
        <v>77</v>
      </c>
      <c r="C79" s="52" t="str">
        <f>IF($B79="","",VLOOKUP($B79,'Class. Personale'!$B:$I,2,))</f>
        <v/>
      </c>
      <c r="D79" s="52" t="str">
        <f>IF($B79="","",VLOOKUP($B79,'Class. Personale'!$B:$I,3,))</f>
        <v/>
      </c>
      <c r="E79" s="53" t="str">
        <f t="shared" si="26"/>
        <v/>
      </c>
      <c r="F79" s="54" t="str">
        <f>IF($B79="","",VLOOKUP($B79,'Class. Personale'!$B:$I,5,))</f>
        <v/>
      </c>
      <c r="G79" s="54" t="str">
        <f>IF($B79="","",VLOOKUP($B79,'Class. Personale'!$B:$I,6,))</f>
        <v/>
      </c>
      <c r="H79" s="54" t="str">
        <f>IF($B79="","",VLOOKUP($B79,'Class. Personale'!$B:$I,7,))</f>
        <v/>
      </c>
      <c r="K79" s="32">
        <v>924</v>
      </c>
    </row>
    <row r="80" spans="1:11" x14ac:dyDescent="0.15">
      <c r="A80" s="47">
        <v>78</v>
      </c>
      <c r="C80" s="52" t="str">
        <f>IF($B80="","",VLOOKUP($B80,'Class. Personale'!$B:$I,2,))</f>
        <v/>
      </c>
      <c r="D80" s="52" t="str">
        <f>IF($B80="","",VLOOKUP($B80,'Class. Personale'!$B:$I,3,))</f>
        <v/>
      </c>
      <c r="E80" s="53" t="str">
        <f t="shared" si="26"/>
        <v/>
      </c>
      <c r="F80" s="54" t="str">
        <f>IF($B80="","",VLOOKUP($B80,'Class. Personale'!$B:$I,5,))</f>
        <v/>
      </c>
      <c r="G80" s="54" t="str">
        <f>IF($B80="","",VLOOKUP($B80,'Class. Personale'!$B:$I,6,))</f>
        <v/>
      </c>
      <c r="H80" s="54" t="str">
        <f>IF($B80="","",VLOOKUP($B80,'Class. Personale'!$B:$I,7,))</f>
        <v/>
      </c>
      <c r="K80" s="32">
        <v>923</v>
      </c>
    </row>
    <row r="81" spans="1:11" x14ac:dyDescent="0.15">
      <c r="A81" s="47">
        <v>79</v>
      </c>
      <c r="C81" s="52" t="str">
        <f>IF($B81="","",VLOOKUP($B81,'Class. Personale'!$B:$I,2,))</f>
        <v/>
      </c>
      <c r="D81" s="52" t="str">
        <f>IF($B81="","",VLOOKUP($B81,'Class. Personale'!$B:$I,3,))</f>
        <v/>
      </c>
      <c r="E81" s="53" t="str">
        <f t="shared" si="26"/>
        <v/>
      </c>
      <c r="F81" s="54" t="str">
        <f>IF($B81="","",VLOOKUP($B81,'Class. Personale'!$B:$I,5,))</f>
        <v/>
      </c>
      <c r="G81" s="54" t="str">
        <f>IF($B81="","",VLOOKUP($B81,'Class. Personale'!$B:$I,6,))</f>
        <v/>
      </c>
      <c r="H81" s="54" t="str">
        <f>IF($B81="","",VLOOKUP($B81,'Class. Personale'!$B:$I,7,))</f>
        <v/>
      </c>
      <c r="K81" s="32">
        <v>922</v>
      </c>
    </row>
    <row r="82" spans="1:11" x14ac:dyDescent="0.15">
      <c r="A82" s="47">
        <v>80</v>
      </c>
      <c r="C82" s="52" t="str">
        <f>IF($B82="","",VLOOKUP($B82,'Class. Personale'!$B:$I,2,))</f>
        <v/>
      </c>
      <c r="D82" s="52" t="str">
        <f>IF($B82="","",VLOOKUP($B82,'Class. Personale'!$B:$I,3,))</f>
        <v/>
      </c>
      <c r="E82" s="53" t="str">
        <f t="shared" si="26"/>
        <v/>
      </c>
      <c r="F82" s="54" t="str">
        <f>IF($B82="","",VLOOKUP($B82,'Class. Personale'!$B:$I,5,))</f>
        <v/>
      </c>
      <c r="G82" s="54" t="str">
        <f>IF($B82="","",VLOOKUP($B82,'Class. Personale'!$B:$I,6,))</f>
        <v/>
      </c>
      <c r="H82" s="54" t="str">
        <f>IF($B82="","",VLOOKUP($B82,'Class. Personale'!$B:$I,7,))</f>
        <v/>
      </c>
      <c r="K82" s="32">
        <v>921</v>
      </c>
    </row>
    <row r="83" spans="1:11" x14ac:dyDescent="0.15">
      <c r="A83" s="47">
        <v>81</v>
      </c>
      <c r="C83" s="52" t="str">
        <f>IF($B83="","",VLOOKUP($B83,'Class. Personale'!$B:$I,2,))</f>
        <v/>
      </c>
      <c r="D83" s="52" t="str">
        <f>IF($B83="","",VLOOKUP($B83,'Class. Personale'!$B:$I,3,))</f>
        <v/>
      </c>
      <c r="E83" s="53" t="str">
        <f t="shared" si="26"/>
        <v/>
      </c>
      <c r="F83" s="54" t="str">
        <f>IF($B83="","",VLOOKUP($B83,'Class. Personale'!$B:$I,5,))</f>
        <v/>
      </c>
      <c r="G83" s="54" t="str">
        <f>IF($B83="","",VLOOKUP($B83,'Class. Personale'!$B:$I,6,))</f>
        <v/>
      </c>
      <c r="H83" s="54" t="str">
        <f>IF($B83="","",VLOOKUP($B83,'Class. Personale'!$B:$I,7,))</f>
        <v/>
      </c>
      <c r="K83" s="32">
        <v>920</v>
      </c>
    </row>
    <row r="84" spans="1:11" x14ac:dyDescent="0.15">
      <c r="A84" s="47">
        <v>82</v>
      </c>
      <c r="C84" s="52" t="str">
        <f>IF($B84="","",VLOOKUP($B84,'Class. Personale'!$B:$I,2,))</f>
        <v/>
      </c>
      <c r="D84" s="52" t="str">
        <f>IF($B84="","",VLOOKUP($B84,'Class. Personale'!$B:$I,3,))</f>
        <v/>
      </c>
      <c r="E84" s="53" t="str">
        <f t="shared" si="26"/>
        <v/>
      </c>
      <c r="F84" s="54" t="str">
        <f>IF($B84="","",VLOOKUP($B84,'Class. Personale'!$B:$I,5,))</f>
        <v/>
      </c>
      <c r="G84" s="54" t="str">
        <f>IF($B84="","",VLOOKUP($B84,'Class. Personale'!$B:$I,6,))</f>
        <v/>
      </c>
      <c r="H84" s="54" t="str">
        <f>IF($B84="","",VLOOKUP($B84,'Class. Personale'!$B:$I,7,))</f>
        <v/>
      </c>
      <c r="K84" s="32">
        <v>919</v>
      </c>
    </row>
    <row r="85" spans="1:11" x14ac:dyDescent="0.15">
      <c r="A85" s="47">
        <v>83</v>
      </c>
      <c r="C85" s="52" t="str">
        <f>IF($B85="","",VLOOKUP($B85,'Class. Personale'!$B:$I,2,))</f>
        <v/>
      </c>
      <c r="D85" s="52" t="str">
        <f>IF($B85="","",VLOOKUP($B85,'Class. Personale'!$B:$I,3,))</f>
        <v/>
      </c>
      <c r="E85" s="53" t="str">
        <f t="shared" si="26"/>
        <v/>
      </c>
      <c r="F85" s="54" t="str">
        <f>IF($B85="","",VLOOKUP($B85,'Class. Personale'!$B:$I,5,))</f>
        <v/>
      </c>
      <c r="G85" s="54" t="str">
        <f>IF($B85="","",VLOOKUP($B85,'Class. Personale'!$B:$I,6,))</f>
        <v/>
      </c>
      <c r="H85" s="54" t="str">
        <f>IF($B85="","",VLOOKUP($B85,'Class. Personale'!$B:$I,7,))</f>
        <v/>
      </c>
      <c r="K85" s="32">
        <v>918</v>
      </c>
    </row>
    <row r="86" spans="1:11" x14ac:dyDescent="0.15">
      <c r="A86" s="47">
        <v>84</v>
      </c>
      <c r="C86" s="52" t="str">
        <f>IF($B86="","",VLOOKUP($B86,'Class. Personale'!$B:$I,2,))</f>
        <v/>
      </c>
      <c r="D86" s="52" t="str">
        <f>IF($B86="","",VLOOKUP($B86,'Class. Personale'!$B:$I,3,))</f>
        <v/>
      </c>
      <c r="E86" s="53" t="str">
        <f t="shared" si="26"/>
        <v/>
      </c>
      <c r="F86" s="54" t="str">
        <f>IF($B86="","",VLOOKUP($B86,'Class. Personale'!$B:$I,5,))</f>
        <v/>
      </c>
      <c r="G86" s="54" t="str">
        <f>IF($B86="","",VLOOKUP($B86,'Class. Personale'!$B:$I,6,))</f>
        <v/>
      </c>
      <c r="H86" s="54" t="str">
        <f>IF($B86="","",VLOOKUP($B86,'Class. Personale'!$B:$I,7,))</f>
        <v/>
      </c>
      <c r="K86" s="32">
        <v>917</v>
      </c>
    </row>
    <row r="87" spans="1:11" x14ac:dyDescent="0.15">
      <c r="A87" s="47">
        <v>85</v>
      </c>
      <c r="C87" s="52" t="str">
        <f>IF($B87="","",VLOOKUP($B87,'Class. Personale'!$B:$I,2,))</f>
        <v/>
      </c>
      <c r="D87" s="52" t="str">
        <f>IF($B87="","",VLOOKUP($B87,'Class. Personale'!$B:$I,3,))</f>
        <v/>
      </c>
      <c r="E87" s="53" t="str">
        <f t="shared" si="26"/>
        <v/>
      </c>
      <c r="F87" s="54" t="str">
        <f>IF($B87="","",VLOOKUP($B87,'Class. Personale'!$B:$I,5,))</f>
        <v/>
      </c>
      <c r="G87" s="54" t="str">
        <f>IF($B87="","",VLOOKUP($B87,'Class. Personale'!$B:$I,6,))</f>
        <v/>
      </c>
      <c r="H87" s="54" t="str">
        <f>IF($B87="","",VLOOKUP($B87,'Class. Personale'!$B:$I,7,))</f>
        <v/>
      </c>
      <c r="K87" s="32">
        <v>916</v>
      </c>
    </row>
    <row r="88" spans="1:11" x14ac:dyDescent="0.15">
      <c r="A88" s="47">
        <v>86</v>
      </c>
      <c r="C88" s="52" t="str">
        <f>IF($B88="","",VLOOKUP($B88,'Class. Personale'!$B:$I,2,))</f>
        <v/>
      </c>
      <c r="D88" s="52" t="str">
        <f>IF($B88="","",VLOOKUP($B88,'Class. Personale'!$B:$I,3,))</f>
        <v/>
      </c>
      <c r="E88" s="53" t="str">
        <f t="shared" si="26"/>
        <v/>
      </c>
      <c r="F88" s="54" t="str">
        <f>IF($B88="","",VLOOKUP($B88,'Class. Personale'!$B:$I,5,))</f>
        <v/>
      </c>
      <c r="G88" s="54" t="str">
        <f>IF($B88="","",VLOOKUP($B88,'Class. Personale'!$B:$I,6,))</f>
        <v/>
      </c>
      <c r="H88" s="54" t="str">
        <f>IF($B88="","",VLOOKUP($B88,'Class. Personale'!$B:$I,7,))</f>
        <v/>
      </c>
      <c r="K88" s="32">
        <v>915</v>
      </c>
    </row>
    <row r="89" spans="1:11" x14ac:dyDescent="0.15">
      <c r="A89" s="47">
        <v>87</v>
      </c>
      <c r="C89" s="52" t="str">
        <f>IF($B89="","",VLOOKUP($B89,'Class. Personale'!$B:$I,2,))</f>
        <v/>
      </c>
      <c r="D89" s="52" t="str">
        <f>IF($B89="","",VLOOKUP($B89,'Class. Personale'!$B:$I,3,))</f>
        <v/>
      </c>
      <c r="E89" s="53" t="str">
        <f t="shared" si="26"/>
        <v/>
      </c>
      <c r="F89" s="54" t="str">
        <f>IF($B89="","",VLOOKUP($B89,'Class. Personale'!$B:$I,5,))</f>
        <v/>
      </c>
      <c r="G89" s="54" t="str">
        <f>IF($B89="","",VLOOKUP($B89,'Class. Personale'!$B:$I,6,))</f>
        <v/>
      </c>
      <c r="H89" s="54" t="str">
        <f>IF($B89="","",VLOOKUP($B89,'Class. Personale'!$B:$I,7,))</f>
        <v/>
      </c>
      <c r="K89" s="32">
        <v>914</v>
      </c>
    </row>
    <row r="90" spans="1:11" x14ac:dyDescent="0.15">
      <c r="A90" s="47">
        <v>88</v>
      </c>
      <c r="C90" s="52" t="str">
        <f>IF($B90="","",VLOOKUP($B90,'Class. Personale'!$B:$I,2,))</f>
        <v/>
      </c>
      <c r="D90" s="52" t="str">
        <f>IF($B90="","",VLOOKUP($B90,'Class. Personale'!$B:$I,3,))</f>
        <v/>
      </c>
      <c r="E90" s="53" t="str">
        <f t="shared" si="26"/>
        <v/>
      </c>
      <c r="F90" s="54" t="str">
        <f>IF($B90="","",VLOOKUP($B90,'Class. Personale'!$B:$I,5,))</f>
        <v/>
      </c>
      <c r="G90" s="54" t="str">
        <f>IF($B90="","",VLOOKUP($B90,'Class. Personale'!$B:$I,6,))</f>
        <v/>
      </c>
      <c r="H90" s="54" t="str">
        <f>IF($B90="","",VLOOKUP($B90,'Class. Personale'!$B:$I,7,))</f>
        <v/>
      </c>
      <c r="K90" s="32">
        <v>913</v>
      </c>
    </row>
    <row r="91" spans="1:11" x14ac:dyDescent="0.15">
      <c r="A91" s="47">
        <v>89</v>
      </c>
      <c r="C91" s="52" t="str">
        <f>IF($B91="","",VLOOKUP($B91,'Class. Personale'!$B:$I,2,))</f>
        <v/>
      </c>
      <c r="D91" s="52" t="str">
        <f>IF($B91="","",VLOOKUP($B91,'Class. Personale'!$B:$I,3,))</f>
        <v/>
      </c>
      <c r="E91" s="53" t="str">
        <f t="shared" si="26"/>
        <v/>
      </c>
      <c r="F91" s="54" t="str">
        <f>IF($B91="","",VLOOKUP($B91,'Class. Personale'!$B:$I,5,))</f>
        <v/>
      </c>
      <c r="G91" s="54" t="str">
        <f>IF($B91="","",VLOOKUP($B91,'Class. Personale'!$B:$I,6,))</f>
        <v/>
      </c>
      <c r="H91" s="54" t="str">
        <f>IF($B91="","",VLOOKUP($B91,'Class. Personale'!$B:$I,7,))</f>
        <v/>
      </c>
      <c r="K91" s="32">
        <v>912</v>
      </c>
    </row>
    <row r="92" spans="1:11" x14ac:dyDescent="0.15">
      <c r="A92" s="47">
        <v>90</v>
      </c>
      <c r="C92" s="52" t="str">
        <f>IF($B92="","",VLOOKUP($B92,'Class. Personale'!$B:$I,2,))</f>
        <v/>
      </c>
      <c r="D92" s="52" t="str">
        <f>IF($B92="","",VLOOKUP($B92,'Class. Personale'!$B:$I,3,))</f>
        <v/>
      </c>
      <c r="E92" s="53" t="str">
        <f t="shared" si="26"/>
        <v/>
      </c>
      <c r="F92" s="54" t="str">
        <f>IF($B92="","",VLOOKUP($B92,'Class. Personale'!$B:$I,5,))</f>
        <v/>
      </c>
      <c r="G92" s="54" t="str">
        <f>IF($B92="","",VLOOKUP($B92,'Class. Personale'!$B:$I,6,))</f>
        <v/>
      </c>
      <c r="H92" s="54" t="str">
        <f>IF($B92="","",VLOOKUP($B92,'Class. Personale'!$B:$I,7,))</f>
        <v/>
      </c>
      <c r="K92" s="32">
        <v>911</v>
      </c>
    </row>
    <row r="93" spans="1:11" x14ac:dyDescent="0.15">
      <c r="A93" s="47">
        <v>91</v>
      </c>
      <c r="C93" s="52" t="str">
        <f>IF($B93="","",VLOOKUP($B93,'Class. Personale'!$B:$I,2,))</f>
        <v/>
      </c>
      <c r="D93" s="52" t="str">
        <f>IF($B93="","",VLOOKUP($B93,'Class. Personale'!$B:$I,3,))</f>
        <v/>
      </c>
      <c r="E93" s="53" t="str">
        <f t="shared" si="26"/>
        <v/>
      </c>
      <c r="F93" s="54" t="str">
        <f>IF($B93="","",VLOOKUP($B93,'Class. Personale'!$B:$I,5,))</f>
        <v/>
      </c>
      <c r="G93" s="54" t="str">
        <f>IF($B93="","",VLOOKUP($B93,'Class. Personale'!$B:$I,6,))</f>
        <v/>
      </c>
      <c r="H93" s="54" t="str">
        <f>IF($B93="","",VLOOKUP($B93,'Class. Personale'!$B:$I,7,))</f>
        <v/>
      </c>
      <c r="K93" s="32">
        <v>910</v>
      </c>
    </row>
    <row r="94" spans="1:11" x14ac:dyDescent="0.15">
      <c r="A94" s="47">
        <v>92</v>
      </c>
      <c r="C94" s="52" t="str">
        <f>IF($B94="","",VLOOKUP($B94,'Class. Personale'!$B:$I,2,))</f>
        <v/>
      </c>
      <c r="D94" s="52" t="str">
        <f>IF($B94="","",VLOOKUP($B94,'Class. Personale'!$B:$I,3,))</f>
        <v/>
      </c>
      <c r="E94" s="53" t="str">
        <f t="shared" si="26"/>
        <v/>
      </c>
      <c r="F94" s="54" t="str">
        <f>IF($B94="","",VLOOKUP($B94,'Class. Personale'!$B:$I,5,))</f>
        <v/>
      </c>
      <c r="G94" s="54" t="str">
        <f>IF($B94="","",VLOOKUP($B94,'Class. Personale'!$B:$I,6,))</f>
        <v/>
      </c>
      <c r="H94" s="54" t="str">
        <f>IF($B94="","",VLOOKUP($B94,'Class. Personale'!$B:$I,7,))</f>
        <v/>
      </c>
      <c r="K94" s="32">
        <v>909</v>
      </c>
    </row>
    <row r="95" spans="1:11" x14ac:dyDescent="0.15">
      <c r="A95" s="47">
        <v>93</v>
      </c>
      <c r="C95" s="52" t="str">
        <f>IF($B95="","",VLOOKUP($B95,'Class. Personale'!$B:$I,2,))</f>
        <v/>
      </c>
      <c r="D95" s="52" t="str">
        <f>IF($B95="","",VLOOKUP($B95,'Class. Personale'!$B:$I,3,))</f>
        <v/>
      </c>
      <c r="E95" s="53" t="str">
        <f t="shared" si="26"/>
        <v/>
      </c>
      <c r="F95" s="54" t="str">
        <f>IF($B95="","",VLOOKUP($B95,'Class. Personale'!$B:$I,5,))</f>
        <v/>
      </c>
      <c r="G95" s="54" t="str">
        <f>IF($B95="","",VLOOKUP($B95,'Class. Personale'!$B:$I,6,))</f>
        <v/>
      </c>
      <c r="H95" s="54" t="str">
        <f>IF($B95="","",VLOOKUP($B95,'Class. Personale'!$B:$I,7,))</f>
        <v/>
      </c>
      <c r="K95" s="32">
        <v>908</v>
      </c>
    </row>
    <row r="96" spans="1:11" x14ac:dyDescent="0.15">
      <c r="A96" s="47">
        <v>94</v>
      </c>
      <c r="C96" s="52" t="str">
        <f>IF($B96="","",VLOOKUP($B96,'Class. Personale'!$B:$I,2,))</f>
        <v/>
      </c>
      <c r="D96" s="52" t="str">
        <f>IF($B96="","",VLOOKUP($B96,'Class. Personale'!$B:$I,3,))</f>
        <v/>
      </c>
      <c r="E96" s="53" t="str">
        <f t="shared" si="26"/>
        <v/>
      </c>
      <c r="F96" s="54" t="str">
        <f>IF($B96="","",VLOOKUP($B96,'Class. Personale'!$B:$I,5,))</f>
        <v/>
      </c>
      <c r="G96" s="54" t="str">
        <f>IF($B96="","",VLOOKUP($B96,'Class. Personale'!$B:$I,6,))</f>
        <v/>
      </c>
      <c r="H96" s="54" t="str">
        <f>IF($B96="","",VLOOKUP($B96,'Class. Personale'!$B:$I,7,))</f>
        <v/>
      </c>
      <c r="K96" s="32">
        <v>907</v>
      </c>
    </row>
    <row r="97" spans="1:11" x14ac:dyDescent="0.15">
      <c r="A97" s="47">
        <v>95</v>
      </c>
      <c r="C97" s="52" t="str">
        <f>IF($B97="","",VLOOKUP($B97,'Class. Personale'!$B:$I,2,))</f>
        <v/>
      </c>
      <c r="D97" s="52" t="str">
        <f>IF($B97="","",VLOOKUP($B97,'Class. Personale'!$B:$I,3,))</f>
        <v/>
      </c>
      <c r="E97" s="53" t="str">
        <f t="shared" si="26"/>
        <v/>
      </c>
      <c r="F97" s="54" t="str">
        <f>IF($B97="","",VLOOKUP($B97,'Class. Personale'!$B:$I,5,))</f>
        <v/>
      </c>
      <c r="G97" s="54" t="str">
        <f>IF($B97="","",VLOOKUP($B97,'Class. Personale'!$B:$I,6,))</f>
        <v/>
      </c>
      <c r="H97" s="54" t="str">
        <f>IF($B97="","",VLOOKUP($B97,'Class. Personale'!$B:$I,7,))</f>
        <v/>
      </c>
      <c r="K97" s="32">
        <v>906</v>
      </c>
    </row>
    <row r="98" spans="1:11" x14ac:dyDescent="0.15">
      <c r="A98" s="47">
        <v>96</v>
      </c>
      <c r="C98" s="52" t="str">
        <f>IF($B98="","",VLOOKUP($B98,'Class. Personale'!$B:$I,2,))</f>
        <v/>
      </c>
      <c r="D98" s="52" t="str">
        <f>IF($B98="","",VLOOKUP($B98,'Class. Personale'!$B:$I,3,))</f>
        <v/>
      </c>
      <c r="E98" s="53" t="str">
        <f t="shared" si="26"/>
        <v/>
      </c>
      <c r="F98" s="54" t="str">
        <f>IF($B98="","",VLOOKUP($B98,'Class. Personale'!$B:$I,5,))</f>
        <v/>
      </c>
      <c r="G98" s="54" t="str">
        <f>IF($B98="","",VLOOKUP($B98,'Class. Personale'!$B:$I,6,))</f>
        <v/>
      </c>
      <c r="H98" s="54" t="str">
        <f>IF($B98="","",VLOOKUP($B98,'Class. Personale'!$B:$I,7,))</f>
        <v/>
      </c>
      <c r="K98" s="32">
        <v>905</v>
      </c>
    </row>
    <row r="99" spans="1:11" x14ac:dyDescent="0.15">
      <c r="A99" s="47">
        <v>97</v>
      </c>
      <c r="C99" s="52" t="str">
        <f>IF($B99="","",VLOOKUP($B99,'Class. Personale'!$B:$I,2,))</f>
        <v/>
      </c>
      <c r="D99" s="52" t="str">
        <f>IF($B99="","",VLOOKUP($B99,'Class. Personale'!$B:$I,3,))</f>
        <v/>
      </c>
      <c r="E99" s="53" t="str">
        <f t="shared" ref="E99:E130" si="27">CONCATENATE(C99,D99)</f>
        <v/>
      </c>
      <c r="F99" s="54" t="str">
        <f>IF($B99="","",VLOOKUP($B99,'Class. Personale'!$B:$I,5,))</f>
        <v/>
      </c>
      <c r="G99" s="54" t="str">
        <f>IF($B99="","",VLOOKUP($B99,'Class. Personale'!$B:$I,6,))</f>
        <v/>
      </c>
      <c r="H99" s="54" t="str">
        <f>IF($B99="","",VLOOKUP($B99,'Class. Personale'!$B:$I,7,))</f>
        <v/>
      </c>
      <c r="K99" s="32">
        <v>904</v>
      </c>
    </row>
    <row r="100" spans="1:11" x14ac:dyDescent="0.15">
      <c r="A100" s="47">
        <v>98</v>
      </c>
      <c r="C100" s="52" t="str">
        <f>IF($B100="","",VLOOKUP($B100,'Class. Personale'!$B:$I,2,))</f>
        <v/>
      </c>
      <c r="D100" s="52" t="str">
        <f>IF($B100="","",VLOOKUP($B100,'Class. Personale'!$B:$I,3,))</f>
        <v/>
      </c>
      <c r="E100" s="53" t="str">
        <f t="shared" si="27"/>
        <v/>
      </c>
      <c r="F100" s="54" t="str">
        <f>IF($B100="","",VLOOKUP($B100,'Class. Personale'!$B:$I,5,))</f>
        <v/>
      </c>
      <c r="G100" s="54" t="str">
        <f>IF($B100="","",VLOOKUP($B100,'Class. Personale'!$B:$I,6,))</f>
        <v/>
      </c>
      <c r="H100" s="54" t="str">
        <f>IF($B100="","",VLOOKUP($B100,'Class. Personale'!$B:$I,7,))</f>
        <v/>
      </c>
      <c r="K100" s="32">
        <v>903</v>
      </c>
    </row>
    <row r="101" spans="1:11" x14ac:dyDescent="0.15">
      <c r="A101" s="47">
        <v>99</v>
      </c>
      <c r="C101" s="52" t="str">
        <f>IF($B101="","",VLOOKUP($B101,'Class. Personale'!$B:$I,2,))</f>
        <v/>
      </c>
      <c r="D101" s="52" t="str">
        <f>IF($B101="","",VLOOKUP($B101,'Class. Personale'!$B:$I,3,))</f>
        <v/>
      </c>
      <c r="E101" s="53" t="str">
        <f t="shared" si="27"/>
        <v/>
      </c>
      <c r="F101" s="54" t="str">
        <f>IF($B101="","",VLOOKUP($B101,'Class. Personale'!$B:$I,5,))</f>
        <v/>
      </c>
      <c r="G101" s="54" t="str">
        <f>IF($B101="","",VLOOKUP($B101,'Class. Personale'!$B:$I,6,))</f>
        <v/>
      </c>
      <c r="H101" s="54" t="str">
        <f>IF($B101="","",VLOOKUP($B101,'Class. Personale'!$B:$I,7,))</f>
        <v/>
      </c>
      <c r="K101" s="32">
        <v>902</v>
      </c>
    </row>
    <row r="102" spans="1:11" x14ac:dyDescent="0.15">
      <c r="A102" s="47">
        <v>100</v>
      </c>
      <c r="C102" s="52" t="str">
        <f>IF($B102="","",VLOOKUP($B102,'Class. Personale'!$B:$I,2,))</f>
        <v/>
      </c>
      <c r="D102" s="52" t="str">
        <f>IF($B102="","",VLOOKUP($B102,'Class. Personale'!$B:$I,3,))</f>
        <v/>
      </c>
      <c r="E102" s="53" t="str">
        <f t="shared" si="27"/>
        <v/>
      </c>
      <c r="F102" s="54" t="str">
        <f>IF($B102="","",VLOOKUP($B102,'Class. Personale'!$B:$I,5,))</f>
        <v/>
      </c>
      <c r="G102" s="54" t="str">
        <f>IF($B102="","",VLOOKUP($B102,'Class. Personale'!$B:$I,6,))</f>
        <v/>
      </c>
      <c r="H102" s="54" t="str">
        <f>IF($B102="","",VLOOKUP($B102,'Class. Personale'!$B:$I,7,))</f>
        <v/>
      </c>
      <c r="K102" s="32">
        <v>901</v>
      </c>
    </row>
    <row r="103" spans="1:11" x14ac:dyDescent="0.15">
      <c r="A103" s="47">
        <v>101</v>
      </c>
      <c r="C103" s="52" t="str">
        <f>IF($B103="","",VLOOKUP($B103,'Class. Personale'!$B:$I,2,))</f>
        <v/>
      </c>
      <c r="D103" s="52" t="str">
        <f>IF($B103="","",VLOOKUP($B103,'Class. Personale'!$B:$I,3,))</f>
        <v/>
      </c>
      <c r="E103" s="53" t="str">
        <f t="shared" si="27"/>
        <v/>
      </c>
      <c r="F103" s="54" t="str">
        <f>IF($B103="","",VLOOKUP($B103,'Class. Personale'!$B:$I,5,))</f>
        <v/>
      </c>
      <c r="G103" s="54" t="str">
        <f>IF($B103="","",VLOOKUP($B103,'Class. Personale'!$B:$I,6,))</f>
        <v/>
      </c>
      <c r="H103" s="54" t="str">
        <f>IF($B103="","",VLOOKUP($B103,'Class. Personale'!$B:$I,7,))</f>
        <v/>
      </c>
      <c r="K103" s="32">
        <v>900</v>
      </c>
    </row>
    <row r="104" spans="1:11" x14ac:dyDescent="0.15">
      <c r="A104" s="47">
        <v>102</v>
      </c>
      <c r="C104" s="52" t="str">
        <f>IF($B104="","",VLOOKUP($B104,'Class. Personale'!$B:$I,2,))</f>
        <v/>
      </c>
      <c r="D104" s="52" t="str">
        <f>IF($B104="","",VLOOKUP($B104,'Class. Personale'!$B:$I,3,))</f>
        <v/>
      </c>
      <c r="E104" s="53" t="str">
        <f t="shared" si="27"/>
        <v/>
      </c>
      <c r="F104" s="54" t="str">
        <f>IF($B104="","",VLOOKUP($B104,'Class. Personale'!$B:$I,5,))</f>
        <v/>
      </c>
      <c r="G104" s="54" t="str">
        <f>IF($B104="","",VLOOKUP($B104,'Class. Personale'!$B:$I,6,))</f>
        <v/>
      </c>
      <c r="H104" s="54" t="str">
        <f>IF($B104="","",VLOOKUP($B104,'Class. Personale'!$B:$I,7,))</f>
        <v/>
      </c>
      <c r="K104" s="32">
        <v>899</v>
      </c>
    </row>
    <row r="105" spans="1:11" x14ac:dyDescent="0.15">
      <c r="A105" s="47">
        <v>103</v>
      </c>
      <c r="C105" s="52" t="str">
        <f>IF($B105="","",VLOOKUP($B105,'Class. Personale'!$B:$I,2,))</f>
        <v/>
      </c>
      <c r="D105" s="52" t="str">
        <f>IF($B105="","",VLOOKUP($B105,'Class. Personale'!$B:$I,3,))</f>
        <v/>
      </c>
      <c r="E105" s="53" t="str">
        <f t="shared" si="27"/>
        <v/>
      </c>
      <c r="F105" s="54" t="str">
        <f>IF($B105="","",VLOOKUP($B105,'Class. Personale'!$B:$I,5,))</f>
        <v/>
      </c>
      <c r="G105" s="54" t="str">
        <f>IF($B105="","",VLOOKUP($B105,'Class. Personale'!$B:$I,6,))</f>
        <v/>
      </c>
      <c r="H105" s="54" t="str">
        <f>IF($B105="","",VLOOKUP($B105,'Class. Personale'!$B:$I,7,))</f>
        <v/>
      </c>
      <c r="K105" s="32">
        <v>898</v>
      </c>
    </row>
    <row r="106" spans="1:11" x14ac:dyDescent="0.15">
      <c r="A106" s="47">
        <v>104</v>
      </c>
      <c r="C106" s="52" t="str">
        <f>IF($B106="","",VLOOKUP($B106,'Class. Personale'!$B:$I,2,))</f>
        <v/>
      </c>
      <c r="D106" s="52" t="str">
        <f>IF($B106="","",VLOOKUP($B106,'Class. Personale'!$B:$I,3,))</f>
        <v/>
      </c>
      <c r="E106" s="53" t="str">
        <f t="shared" si="27"/>
        <v/>
      </c>
      <c r="F106" s="54" t="str">
        <f>IF($B106="","",VLOOKUP($B106,'Class. Personale'!$B:$I,5,))</f>
        <v/>
      </c>
      <c r="G106" s="54" t="str">
        <f>IF($B106="","",VLOOKUP($B106,'Class. Personale'!$B:$I,6,))</f>
        <v/>
      </c>
      <c r="H106" s="54" t="str">
        <f>IF($B106="","",VLOOKUP($B106,'Class. Personale'!$B:$I,7,))</f>
        <v/>
      </c>
      <c r="K106" s="32">
        <v>897</v>
      </c>
    </row>
    <row r="107" spans="1:11" x14ac:dyDescent="0.15">
      <c r="A107" s="47">
        <v>105</v>
      </c>
      <c r="C107" s="52" t="str">
        <f>IF($B107="","",VLOOKUP($B107,'Class. Personale'!$B:$I,2,))</f>
        <v/>
      </c>
      <c r="D107" s="52" t="str">
        <f>IF($B107="","",VLOOKUP($B107,'Class. Personale'!$B:$I,3,))</f>
        <v/>
      </c>
      <c r="E107" s="53" t="str">
        <f t="shared" si="27"/>
        <v/>
      </c>
      <c r="F107" s="54" t="str">
        <f>IF($B107="","",VLOOKUP($B107,'Class. Personale'!$B:$I,5,))</f>
        <v/>
      </c>
      <c r="G107" s="54" t="str">
        <f>IF($B107="","",VLOOKUP($B107,'Class. Personale'!$B:$I,6,))</f>
        <v/>
      </c>
      <c r="H107" s="54" t="str">
        <f>IF($B107="","",VLOOKUP($B107,'Class. Personale'!$B:$I,7,))</f>
        <v/>
      </c>
      <c r="K107" s="32">
        <v>896</v>
      </c>
    </row>
    <row r="108" spans="1:11" x14ac:dyDescent="0.15">
      <c r="A108" s="47">
        <v>106</v>
      </c>
      <c r="C108" s="52" t="str">
        <f>IF($B108="","",VLOOKUP($B108,'Class. Personale'!$B:$I,2,))</f>
        <v/>
      </c>
      <c r="D108" s="52" t="str">
        <f>IF($B108="","",VLOOKUP($B108,'Class. Personale'!$B:$I,3,))</f>
        <v/>
      </c>
      <c r="E108" s="53" t="str">
        <f t="shared" si="27"/>
        <v/>
      </c>
      <c r="F108" s="54" t="str">
        <f>IF($B108="","",VLOOKUP($B108,'Class. Personale'!$B:$I,5,))</f>
        <v/>
      </c>
      <c r="G108" s="54" t="str">
        <f>IF($B108="","",VLOOKUP($B108,'Class. Personale'!$B:$I,6,))</f>
        <v/>
      </c>
      <c r="H108" s="54" t="str">
        <f>IF($B108="","",VLOOKUP($B108,'Class. Personale'!$B:$I,7,))</f>
        <v/>
      </c>
      <c r="K108" s="32">
        <v>895</v>
      </c>
    </row>
    <row r="109" spans="1:11" x14ac:dyDescent="0.15">
      <c r="A109" s="47">
        <v>107</v>
      </c>
      <c r="C109" s="52" t="str">
        <f>IF($B109="","",VLOOKUP($B109,'Class. Personale'!$B:$I,2,))</f>
        <v/>
      </c>
      <c r="D109" s="52" t="str">
        <f>IF($B109="","",VLOOKUP($B109,'Class. Personale'!$B:$I,3,))</f>
        <v/>
      </c>
      <c r="E109" s="53" t="str">
        <f t="shared" si="27"/>
        <v/>
      </c>
      <c r="F109" s="54" t="str">
        <f>IF($B109="","",VLOOKUP($B109,'Class. Personale'!$B:$I,5,))</f>
        <v/>
      </c>
      <c r="G109" s="54" t="str">
        <f>IF($B109="","",VLOOKUP($B109,'Class. Personale'!$B:$I,6,))</f>
        <v/>
      </c>
      <c r="H109" s="54" t="str">
        <f>IF($B109="","",VLOOKUP($B109,'Class. Personale'!$B:$I,7,))</f>
        <v/>
      </c>
      <c r="K109" s="32">
        <v>894</v>
      </c>
    </row>
    <row r="110" spans="1:11" x14ac:dyDescent="0.15">
      <c r="A110" s="47">
        <v>108</v>
      </c>
      <c r="C110" s="52" t="str">
        <f>IF($B110="","",VLOOKUP($B110,'Class. Personale'!$B:$I,2,))</f>
        <v/>
      </c>
      <c r="D110" s="52" t="str">
        <f>IF($B110="","",VLOOKUP($B110,'Class. Personale'!$B:$I,3,))</f>
        <v/>
      </c>
      <c r="E110" s="53" t="str">
        <f t="shared" si="27"/>
        <v/>
      </c>
      <c r="F110" s="54" t="str">
        <f>IF($B110="","",VLOOKUP($B110,'Class. Personale'!$B:$I,5,))</f>
        <v/>
      </c>
      <c r="G110" s="54" t="str">
        <f>IF($B110="","",VLOOKUP($B110,'Class. Personale'!$B:$I,6,))</f>
        <v/>
      </c>
      <c r="H110" s="54" t="str">
        <f>IF($B110="","",VLOOKUP($B110,'Class. Personale'!$B:$I,7,))</f>
        <v/>
      </c>
      <c r="K110" s="32">
        <v>893</v>
      </c>
    </row>
    <row r="111" spans="1:11" x14ac:dyDescent="0.15">
      <c r="A111" s="47">
        <v>109</v>
      </c>
      <c r="C111" s="52" t="str">
        <f>IF($B111="","",VLOOKUP($B111,'Class. Personale'!$B:$I,2,))</f>
        <v/>
      </c>
      <c r="D111" s="52" t="str">
        <f>IF($B111="","",VLOOKUP($B111,'Class. Personale'!$B:$I,3,))</f>
        <v/>
      </c>
      <c r="E111" s="53" t="str">
        <f t="shared" si="27"/>
        <v/>
      </c>
      <c r="F111" s="54" t="str">
        <f>IF($B111="","",VLOOKUP($B111,'Class. Personale'!$B:$I,5,))</f>
        <v/>
      </c>
      <c r="G111" s="54" t="str">
        <f>IF($B111="","",VLOOKUP($B111,'Class. Personale'!$B:$I,6,))</f>
        <v/>
      </c>
      <c r="H111" s="54" t="str">
        <f>IF($B111="","",VLOOKUP($B111,'Class. Personale'!$B:$I,7,))</f>
        <v/>
      </c>
      <c r="K111" s="32">
        <v>892</v>
      </c>
    </row>
    <row r="112" spans="1:11" x14ac:dyDescent="0.15">
      <c r="A112" s="47">
        <v>110</v>
      </c>
      <c r="C112" s="52" t="str">
        <f>IF($B112="","",VLOOKUP($B112,'Class. Personale'!$B:$I,2,))</f>
        <v/>
      </c>
      <c r="D112" s="52" t="str">
        <f>IF($B112="","",VLOOKUP($B112,'Class. Personale'!$B:$I,3,))</f>
        <v/>
      </c>
      <c r="E112" s="53" t="str">
        <f t="shared" si="27"/>
        <v/>
      </c>
      <c r="F112" s="54" t="str">
        <f>IF($B112="","",VLOOKUP($B112,'Class. Personale'!$B:$I,5,))</f>
        <v/>
      </c>
      <c r="G112" s="54" t="str">
        <f>IF($B112="","",VLOOKUP($B112,'Class. Personale'!$B:$I,6,))</f>
        <v/>
      </c>
      <c r="H112" s="54" t="str">
        <f>IF($B112="","",VLOOKUP($B112,'Class. Personale'!$B:$I,7,))</f>
        <v/>
      </c>
      <c r="K112" s="32">
        <v>891</v>
      </c>
    </row>
    <row r="113" spans="1:11" x14ac:dyDescent="0.15">
      <c r="A113" s="47">
        <v>111</v>
      </c>
      <c r="C113" s="52" t="str">
        <f>IF($B113="","",VLOOKUP($B113,'Class. Personale'!$B:$I,2,))</f>
        <v/>
      </c>
      <c r="D113" s="52" t="str">
        <f>IF($B113="","",VLOOKUP($B113,'Class. Personale'!$B:$I,3,))</f>
        <v/>
      </c>
      <c r="E113" s="53" t="str">
        <f t="shared" si="27"/>
        <v/>
      </c>
      <c r="F113" s="54" t="str">
        <f>IF($B113="","",VLOOKUP($B113,'Class. Personale'!$B:$I,5,))</f>
        <v/>
      </c>
      <c r="G113" s="54" t="str">
        <f>IF($B113="","",VLOOKUP($B113,'Class. Personale'!$B:$I,6,))</f>
        <v/>
      </c>
      <c r="H113" s="54" t="str">
        <f>IF($B113="","",VLOOKUP($B113,'Class. Personale'!$B:$I,7,))</f>
        <v/>
      </c>
      <c r="K113" s="32">
        <v>890</v>
      </c>
    </row>
    <row r="114" spans="1:11" x14ac:dyDescent="0.15">
      <c r="A114" s="47">
        <v>112</v>
      </c>
      <c r="C114" s="52" t="str">
        <f>IF($B114="","",VLOOKUP($B114,'Class. Personale'!$B:$I,2,))</f>
        <v/>
      </c>
      <c r="D114" s="52" t="str">
        <f>IF($B114="","",VLOOKUP($B114,'Class. Personale'!$B:$I,3,))</f>
        <v/>
      </c>
      <c r="E114" s="53" t="str">
        <f t="shared" si="27"/>
        <v/>
      </c>
      <c r="F114" s="54" t="str">
        <f>IF($B114="","",VLOOKUP($B114,'Class. Personale'!$B:$I,5,))</f>
        <v/>
      </c>
      <c r="G114" s="54" t="str">
        <f>IF($B114="","",VLOOKUP($B114,'Class. Personale'!$B:$I,6,))</f>
        <v/>
      </c>
      <c r="H114" s="54" t="str">
        <f>IF($B114="","",VLOOKUP($B114,'Class. Personale'!$B:$I,7,))</f>
        <v/>
      </c>
      <c r="K114" s="32">
        <v>889</v>
      </c>
    </row>
    <row r="115" spans="1:11" x14ac:dyDescent="0.15">
      <c r="A115" s="47">
        <v>113</v>
      </c>
      <c r="C115" s="52" t="str">
        <f>IF($B115="","",VLOOKUP($B115,'Class. Personale'!$B:$I,2,))</f>
        <v/>
      </c>
      <c r="D115" s="52" t="str">
        <f>IF($B115="","",VLOOKUP($B115,'Class. Personale'!$B:$I,3,))</f>
        <v/>
      </c>
      <c r="E115" s="53" t="str">
        <f t="shared" si="27"/>
        <v/>
      </c>
      <c r="F115" s="54" t="str">
        <f>IF($B115="","",VLOOKUP($B115,'Class. Personale'!$B:$I,5,))</f>
        <v/>
      </c>
      <c r="G115" s="54" t="str">
        <f>IF($B115="","",VLOOKUP($B115,'Class. Personale'!$B:$I,6,))</f>
        <v/>
      </c>
      <c r="H115" s="54" t="str">
        <f>IF($B115="","",VLOOKUP($B115,'Class. Personale'!$B:$I,7,))</f>
        <v/>
      </c>
      <c r="K115" s="32">
        <v>888</v>
      </c>
    </row>
    <row r="116" spans="1:11" x14ac:dyDescent="0.15">
      <c r="A116" s="47">
        <v>114</v>
      </c>
      <c r="C116" s="52" t="str">
        <f>IF($B116="","",VLOOKUP($B116,'Class. Personale'!$B:$I,2,))</f>
        <v/>
      </c>
      <c r="D116" s="52" t="str">
        <f>IF($B116="","",VLOOKUP($B116,'Class. Personale'!$B:$I,3,))</f>
        <v/>
      </c>
      <c r="E116" s="53" t="str">
        <f t="shared" si="27"/>
        <v/>
      </c>
      <c r="F116" s="54" t="str">
        <f>IF($B116="","",VLOOKUP($B116,'Class. Personale'!$B:$I,5,))</f>
        <v/>
      </c>
      <c r="G116" s="54" t="str">
        <f>IF($B116="","",VLOOKUP($B116,'Class. Personale'!$B:$I,6,))</f>
        <v/>
      </c>
      <c r="H116" s="54" t="str">
        <f>IF($B116="","",VLOOKUP($B116,'Class. Personale'!$B:$I,7,))</f>
        <v/>
      </c>
      <c r="K116" s="32">
        <v>887</v>
      </c>
    </row>
    <row r="117" spans="1:11" x14ac:dyDescent="0.15">
      <c r="A117" s="47">
        <v>115</v>
      </c>
      <c r="C117" s="52" t="str">
        <f>IF($B117="","",VLOOKUP($B117,'Class. Personale'!$B:$I,2,))</f>
        <v/>
      </c>
      <c r="D117" s="52" t="str">
        <f>IF($B117="","",VLOOKUP($B117,'Class. Personale'!$B:$I,3,))</f>
        <v/>
      </c>
      <c r="E117" s="53" t="str">
        <f t="shared" si="27"/>
        <v/>
      </c>
      <c r="F117" s="54" t="str">
        <f>IF($B117="","",VLOOKUP($B117,'Class. Personale'!$B:$I,5,))</f>
        <v/>
      </c>
      <c r="G117" s="54" t="str">
        <f>IF($B117="","",VLOOKUP($B117,'Class. Personale'!$B:$I,6,))</f>
        <v/>
      </c>
      <c r="H117" s="54" t="str">
        <f>IF($B117="","",VLOOKUP($B117,'Class. Personale'!$B:$I,7,))</f>
        <v/>
      </c>
      <c r="K117" s="32">
        <v>886</v>
      </c>
    </row>
    <row r="118" spans="1:11" x14ac:dyDescent="0.15">
      <c r="A118" s="47">
        <v>116</v>
      </c>
      <c r="C118" s="52" t="str">
        <f>IF($B118="","",VLOOKUP($B118,'Class. Personale'!$B:$I,2,))</f>
        <v/>
      </c>
      <c r="D118" s="52" t="str">
        <f>IF($B118="","",VLOOKUP($B118,'Class. Personale'!$B:$I,3,))</f>
        <v/>
      </c>
      <c r="E118" s="53" t="str">
        <f t="shared" si="27"/>
        <v/>
      </c>
      <c r="F118" s="54" t="str">
        <f>IF($B118="","",VLOOKUP($B118,'Class. Personale'!$B:$I,5,))</f>
        <v/>
      </c>
      <c r="G118" s="54" t="str">
        <f>IF($B118="","",VLOOKUP($B118,'Class. Personale'!$B:$I,6,))</f>
        <v/>
      </c>
      <c r="H118" s="54" t="str">
        <f>IF($B118="","",VLOOKUP($B118,'Class. Personale'!$B:$I,7,))</f>
        <v/>
      </c>
      <c r="K118" s="32">
        <v>885</v>
      </c>
    </row>
    <row r="119" spans="1:11" x14ac:dyDescent="0.15">
      <c r="A119" s="47">
        <v>117</v>
      </c>
      <c r="C119" s="52" t="str">
        <f>IF($B119="","",VLOOKUP($B119,'Class. Personale'!$B:$I,2,))</f>
        <v/>
      </c>
      <c r="D119" s="52" t="str">
        <f>IF($B119="","",VLOOKUP($B119,'Class. Personale'!$B:$I,3,))</f>
        <v/>
      </c>
      <c r="E119" s="53" t="str">
        <f t="shared" si="27"/>
        <v/>
      </c>
      <c r="F119" s="54" t="str">
        <f>IF($B119="","",VLOOKUP($B119,'Class. Personale'!$B:$I,5,))</f>
        <v/>
      </c>
      <c r="G119" s="54" t="str">
        <f>IF($B119="","",VLOOKUP($B119,'Class. Personale'!$B:$I,6,))</f>
        <v/>
      </c>
      <c r="H119" s="54" t="str">
        <f>IF($B119="","",VLOOKUP($B119,'Class. Personale'!$B:$I,7,))</f>
        <v/>
      </c>
      <c r="K119" s="32">
        <v>884</v>
      </c>
    </row>
    <row r="120" spans="1:11" x14ac:dyDescent="0.15">
      <c r="A120" s="47">
        <v>118</v>
      </c>
      <c r="C120" s="52" t="str">
        <f>IF($B120="","",VLOOKUP($B120,'Class. Personale'!$B:$I,2,))</f>
        <v/>
      </c>
      <c r="D120" s="52" t="str">
        <f>IF($B120="","",VLOOKUP($B120,'Class. Personale'!$B:$I,3,))</f>
        <v/>
      </c>
      <c r="E120" s="53" t="str">
        <f t="shared" si="27"/>
        <v/>
      </c>
      <c r="F120" s="54" t="str">
        <f>IF($B120="","",VLOOKUP($B120,'Class. Personale'!$B:$I,5,))</f>
        <v/>
      </c>
      <c r="G120" s="54" t="str">
        <f>IF($B120="","",VLOOKUP($B120,'Class. Personale'!$B:$I,6,))</f>
        <v/>
      </c>
      <c r="H120" s="54" t="str">
        <f>IF($B120="","",VLOOKUP($B120,'Class. Personale'!$B:$I,7,))</f>
        <v/>
      </c>
      <c r="K120" s="32">
        <v>883</v>
      </c>
    </row>
    <row r="121" spans="1:11" x14ac:dyDescent="0.15">
      <c r="A121" s="47">
        <v>119</v>
      </c>
      <c r="C121" s="52" t="str">
        <f>IF($B121="","",VLOOKUP($B121,'Class. Personale'!$B:$I,2,))</f>
        <v/>
      </c>
      <c r="D121" s="52" t="str">
        <f>IF($B121="","",VLOOKUP($B121,'Class. Personale'!$B:$I,3,))</f>
        <v/>
      </c>
      <c r="E121" s="53" t="str">
        <f t="shared" si="27"/>
        <v/>
      </c>
      <c r="F121" s="54" t="str">
        <f>IF($B121="","",VLOOKUP($B121,'Class. Personale'!$B:$I,5,))</f>
        <v/>
      </c>
      <c r="G121" s="54" t="str">
        <f>IF($B121="","",VLOOKUP($B121,'Class. Personale'!$B:$I,6,))</f>
        <v/>
      </c>
      <c r="H121" s="54" t="str">
        <f>IF($B121="","",VLOOKUP($B121,'Class. Personale'!$B:$I,7,))</f>
        <v/>
      </c>
      <c r="K121" s="32">
        <v>882</v>
      </c>
    </row>
    <row r="122" spans="1:11" x14ac:dyDescent="0.15">
      <c r="A122" s="47">
        <v>120</v>
      </c>
      <c r="C122" s="52" t="str">
        <f>IF($B122="","",VLOOKUP($B122,'Class. Personale'!$B:$I,2,))</f>
        <v/>
      </c>
      <c r="D122" s="52" t="str">
        <f>IF($B122="","",VLOOKUP($B122,'Class. Personale'!$B:$I,3,))</f>
        <v/>
      </c>
      <c r="E122" s="53" t="str">
        <f t="shared" si="27"/>
        <v/>
      </c>
      <c r="F122" s="54" t="str">
        <f>IF($B122="","",VLOOKUP($B122,'Class. Personale'!$B:$I,5,))</f>
        <v/>
      </c>
      <c r="G122" s="54" t="str">
        <f>IF($B122="","",VLOOKUP($B122,'Class. Personale'!$B:$I,6,))</f>
        <v/>
      </c>
      <c r="H122" s="54" t="str">
        <f>IF($B122="","",VLOOKUP($B122,'Class. Personale'!$B:$I,7,))</f>
        <v/>
      </c>
      <c r="K122" s="32">
        <v>881</v>
      </c>
    </row>
    <row r="123" spans="1:11" x14ac:dyDescent="0.15">
      <c r="A123" s="47">
        <v>121</v>
      </c>
      <c r="C123" s="52" t="str">
        <f>IF($B123="","",VLOOKUP($B123,'Class. Personale'!$B:$I,2,))</f>
        <v/>
      </c>
      <c r="D123" s="52" t="str">
        <f>IF($B123="","",VLOOKUP($B123,'Class. Personale'!$B:$I,3,))</f>
        <v/>
      </c>
      <c r="E123" s="53" t="str">
        <f t="shared" si="27"/>
        <v/>
      </c>
      <c r="F123" s="54" t="str">
        <f>IF($B123="","",VLOOKUP($B123,'Class. Personale'!$B:$I,5,))</f>
        <v/>
      </c>
      <c r="G123" s="54" t="str">
        <f>IF($B123="","",VLOOKUP($B123,'Class. Personale'!$B:$I,6,))</f>
        <v/>
      </c>
      <c r="H123" s="54" t="str">
        <f>IF($B123="","",VLOOKUP($B123,'Class. Personale'!$B:$I,7,))</f>
        <v/>
      </c>
      <c r="K123" s="32">
        <v>880</v>
      </c>
    </row>
    <row r="124" spans="1:11" x14ac:dyDescent="0.15">
      <c r="A124" s="47">
        <v>122</v>
      </c>
      <c r="C124" s="52" t="str">
        <f>IF($B124="","",VLOOKUP($B124,'Class. Personale'!$B:$I,2,))</f>
        <v/>
      </c>
      <c r="D124" s="52" t="str">
        <f>IF($B124="","",VLOOKUP($B124,'Class. Personale'!$B:$I,3,))</f>
        <v/>
      </c>
      <c r="E124" s="53" t="str">
        <f t="shared" si="27"/>
        <v/>
      </c>
      <c r="F124" s="54" t="str">
        <f>IF($B124="","",VLOOKUP($B124,'Class. Personale'!$B:$I,5,))</f>
        <v/>
      </c>
      <c r="G124" s="54" t="str">
        <f>IF($B124="","",VLOOKUP($B124,'Class. Personale'!$B:$I,6,))</f>
        <v/>
      </c>
      <c r="H124" s="54" t="str">
        <f>IF($B124="","",VLOOKUP($B124,'Class. Personale'!$B:$I,7,))</f>
        <v/>
      </c>
      <c r="K124" s="32">
        <v>879</v>
      </c>
    </row>
    <row r="125" spans="1:11" x14ac:dyDescent="0.15">
      <c r="A125" s="47">
        <v>123</v>
      </c>
      <c r="C125" s="52" t="str">
        <f>IF($B125="","",VLOOKUP($B125,'Class. Personale'!$B:$I,2,))</f>
        <v/>
      </c>
      <c r="D125" s="52" t="str">
        <f>IF($B125="","",VLOOKUP($B125,'Class. Personale'!$B:$I,3,))</f>
        <v/>
      </c>
      <c r="E125" s="53" t="str">
        <f t="shared" si="27"/>
        <v/>
      </c>
      <c r="F125" s="54" t="str">
        <f>IF($B125="","",VLOOKUP($B125,'Class. Personale'!$B:$I,5,))</f>
        <v/>
      </c>
      <c r="G125" s="54" t="str">
        <f>IF($B125="","",VLOOKUP($B125,'Class. Personale'!$B:$I,6,))</f>
        <v/>
      </c>
      <c r="H125" s="54" t="str">
        <f>IF($B125="","",VLOOKUP($B125,'Class. Personale'!$B:$I,7,))</f>
        <v/>
      </c>
      <c r="K125" s="32">
        <v>878</v>
      </c>
    </row>
    <row r="126" spans="1:11" x14ac:dyDescent="0.15">
      <c r="A126" s="47">
        <v>124</v>
      </c>
      <c r="C126" s="52" t="str">
        <f>IF($B126="","",VLOOKUP($B126,'Class. Personale'!$B:$I,2,))</f>
        <v/>
      </c>
      <c r="D126" s="52" t="str">
        <f>IF($B126="","",VLOOKUP($B126,'Class. Personale'!$B:$I,3,))</f>
        <v/>
      </c>
      <c r="E126" s="53" t="str">
        <f t="shared" si="27"/>
        <v/>
      </c>
      <c r="F126" s="54" t="str">
        <f>IF($B126="","",VLOOKUP($B126,'Class. Personale'!$B:$I,5,))</f>
        <v/>
      </c>
      <c r="G126" s="54" t="str">
        <f>IF($B126="","",VLOOKUP($B126,'Class. Personale'!$B:$I,6,))</f>
        <v/>
      </c>
      <c r="H126" s="54" t="str">
        <f>IF($B126="","",VLOOKUP($B126,'Class. Personale'!$B:$I,7,))</f>
        <v/>
      </c>
      <c r="K126" s="32">
        <v>877</v>
      </c>
    </row>
    <row r="127" spans="1:11" x14ac:dyDescent="0.15">
      <c r="A127" s="47">
        <v>125</v>
      </c>
      <c r="C127" s="52" t="str">
        <f>IF($B127="","",VLOOKUP($B127,'Class. Personale'!$B:$I,2,))</f>
        <v/>
      </c>
      <c r="D127" s="52" t="str">
        <f>IF($B127="","",VLOOKUP($B127,'Class. Personale'!$B:$I,3,))</f>
        <v/>
      </c>
      <c r="E127" s="53" t="str">
        <f t="shared" si="27"/>
        <v/>
      </c>
      <c r="F127" s="54" t="str">
        <f>IF($B127="","",VLOOKUP($B127,'Class. Personale'!$B:$I,5,))</f>
        <v/>
      </c>
      <c r="G127" s="54" t="str">
        <f>IF($B127="","",VLOOKUP($B127,'Class. Personale'!$B:$I,6,))</f>
        <v/>
      </c>
      <c r="H127" s="54" t="str">
        <f>IF($B127="","",VLOOKUP($B127,'Class. Personale'!$B:$I,7,))</f>
        <v/>
      </c>
      <c r="K127" s="32">
        <v>876</v>
      </c>
    </row>
    <row r="128" spans="1:11" x14ac:dyDescent="0.15">
      <c r="A128" s="47">
        <v>126</v>
      </c>
      <c r="C128" s="52" t="str">
        <f>IF($B128="","",VLOOKUP($B128,'Class. Personale'!$B:$I,2,))</f>
        <v/>
      </c>
      <c r="D128" s="52" t="str">
        <f>IF($B128="","",VLOOKUP($B128,'Class. Personale'!$B:$I,3,))</f>
        <v/>
      </c>
      <c r="E128" s="53" t="str">
        <f t="shared" si="27"/>
        <v/>
      </c>
      <c r="F128" s="54" t="str">
        <f>IF($B128="","",VLOOKUP($B128,'Class. Personale'!$B:$I,5,))</f>
        <v/>
      </c>
      <c r="G128" s="54" t="str">
        <f>IF($B128="","",VLOOKUP($B128,'Class. Personale'!$B:$I,6,))</f>
        <v/>
      </c>
      <c r="H128" s="54" t="str">
        <f>IF($B128="","",VLOOKUP($B128,'Class. Personale'!$B:$I,7,))</f>
        <v/>
      </c>
      <c r="K128" s="32">
        <v>875</v>
      </c>
    </row>
    <row r="129" spans="1:11" x14ac:dyDescent="0.15">
      <c r="A129" s="47">
        <v>127</v>
      </c>
      <c r="C129" s="52" t="str">
        <f>IF($B129="","",VLOOKUP($B129,'Class. Personale'!$B:$I,2,))</f>
        <v/>
      </c>
      <c r="D129" s="52" t="str">
        <f>IF($B129="","",VLOOKUP($B129,'Class. Personale'!$B:$I,3,))</f>
        <v/>
      </c>
      <c r="E129" s="53" t="str">
        <f t="shared" si="27"/>
        <v/>
      </c>
      <c r="F129" s="54" t="str">
        <f>IF($B129="","",VLOOKUP($B129,'Class. Personale'!$B:$I,5,))</f>
        <v/>
      </c>
      <c r="G129" s="54" t="str">
        <f>IF($B129="","",VLOOKUP($B129,'Class. Personale'!$B:$I,6,))</f>
        <v/>
      </c>
      <c r="H129" s="54" t="str">
        <f>IF($B129="","",VLOOKUP($B129,'Class. Personale'!$B:$I,7,))</f>
        <v/>
      </c>
      <c r="K129" s="32">
        <v>874</v>
      </c>
    </row>
    <row r="130" spans="1:11" x14ac:dyDescent="0.15">
      <c r="A130" s="47">
        <v>128</v>
      </c>
      <c r="C130" s="52" t="str">
        <f>IF($B130="","",VLOOKUP($B130,'Class. Personale'!$B:$I,2,))</f>
        <v/>
      </c>
      <c r="D130" s="52" t="str">
        <f>IF($B130="","",VLOOKUP($B130,'Class. Personale'!$B:$I,3,))</f>
        <v/>
      </c>
      <c r="E130" s="53" t="str">
        <f t="shared" si="27"/>
        <v/>
      </c>
      <c r="F130" s="54" t="str">
        <f>IF($B130="","",VLOOKUP($B130,'Class. Personale'!$B:$I,5,))</f>
        <v/>
      </c>
      <c r="G130" s="54" t="str">
        <f>IF($B130="","",VLOOKUP($B130,'Class. Personale'!$B:$I,6,))</f>
        <v/>
      </c>
      <c r="H130" s="54" t="str">
        <f>IF($B130="","",VLOOKUP($B130,'Class. Personale'!$B:$I,7,))</f>
        <v/>
      </c>
      <c r="K130" s="32">
        <v>873</v>
      </c>
    </row>
    <row r="131" spans="1:11" x14ac:dyDescent="0.15">
      <c r="A131" s="47">
        <v>129</v>
      </c>
      <c r="C131" s="52" t="str">
        <f>IF($B131="","",VLOOKUP($B131,'Class. Personale'!$B:$I,2,))</f>
        <v/>
      </c>
      <c r="D131" s="52" t="str">
        <f>IF($B131="","",VLOOKUP($B131,'Class. Personale'!$B:$I,3,))</f>
        <v/>
      </c>
      <c r="E131" s="53" t="str">
        <f t="shared" ref="E131:E152" si="28">CONCATENATE(C131,D131)</f>
        <v/>
      </c>
      <c r="F131" s="54" t="str">
        <f>IF($B131="","",VLOOKUP($B131,'Class. Personale'!$B:$I,5,))</f>
        <v/>
      </c>
      <c r="G131" s="54" t="str">
        <f>IF($B131="","",VLOOKUP($B131,'Class. Personale'!$B:$I,6,))</f>
        <v/>
      </c>
      <c r="H131" s="54" t="str">
        <f>IF($B131="","",VLOOKUP($B131,'Class. Personale'!$B:$I,7,))</f>
        <v/>
      </c>
      <c r="K131" s="32">
        <v>872</v>
      </c>
    </row>
    <row r="132" spans="1:11" x14ac:dyDescent="0.15">
      <c r="A132" s="47">
        <v>130</v>
      </c>
      <c r="C132" s="52" t="str">
        <f>IF($B132="","",VLOOKUP($B132,'Class. Personale'!$B:$I,2,))</f>
        <v/>
      </c>
      <c r="D132" s="52" t="str">
        <f>IF($B132="","",VLOOKUP($B132,'Class. Personale'!$B:$I,3,))</f>
        <v/>
      </c>
      <c r="E132" s="53" t="str">
        <f t="shared" si="28"/>
        <v/>
      </c>
      <c r="F132" s="54" t="str">
        <f>IF($B132="","",VLOOKUP($B132,'Class. Personale'!$B:$I,5,))</f>
        <v/>
      </c>
      <c r="G132" s="54" t="str">
        <f>IF($B132="","",VLOOKUP($B132,'Class. Personale'!$B:$I,6,))</f>
        <v/>
      </c>
      <c r="H132" s="54" t="str">
        <f>IF($B132="","",VLOOKUP($B132,'Class. Personale'!$B:$I,7,))</f>
        <v/>
      </c>
      <c r="K132" s="32">
        <v>871</v>
      </c>
    </row>
    <row r="133" spans="1:11" x14ac:dyDescent="0.15">
      <c r="A133" s="47">
        <v>131</v>
      </c>
      <c r="C133" s="52" t="str">
        <f>IF($B133="","",VLOOKUP($B133,'Class. Personale'!$B:$I,2,))</f>
        <v/>
      </c>
      <c r="D133" s="52" t="str">
        <f>IF($B133="","",VLOOKUP($B133,'Class. Personale'!$B:$I,3,))</f>
        <v/>
      </c>
      <c r="E133" s="53" t="str">
        <f t="shared" si="28"/>
        <v/>
      </c>
      <c r="F133" s="54" t="str">
        <f>IF($B133="","",VLOOKUP($B133,'Class. Personale'!$B:$I,5,))</f>
        <v/>
      </c>
      <c r="G133" s="54" t="str">
        <f>IF($B133="","",VLOOKUP($B133,'Class. Personale'!$B:$I,6,))</f>
        <v/>
      </c>
      <c r="H133" s="54" t="str">
        <f>IF($B133="","",VLOOKUP($B133,'Class. Personale'!$B:$I,7,))</f>
        <v/>
      </c>
      <c r="K133" s="32">
        <v>870</v>
      </c>
    </row>
    <row r="134" spans="1:11" x14ac:dyDescent="0.15">
      <c r="A134" s="47">
        <v>132</v>
      </c>
      <c r="C134" s="52" t="str">
        <f>IF($B134="","",VLOOKUP($B134,'Class. Personale'!$B:$I,2,))</f>
        <v/>
      </c>
      <c r="D134" s="52" t="str">
        <f>IF($B134="","",VLOOKUP($B134,'Class. Personale'!$B:$I,3,))</f>
        <v/>
      </c>
      <c r="E134" s="53" t="str">
        <f t="shared" si="28"/>
        <v/>
      </c>
      <c r="F134" s="54" t="str">
        <f>IF($B134="","",VLOOKUP($B134,'Class. Personale'!$B:$I,5,))</f>
        <v/>
      </c>
      <c r="G134" s="54" t="str">
        <f>IF($B134="","",VLOOKUP($B134,'Class. Personale'!$B:$I,6,))</f>
        <v/>
      </c>
      <c r="H134" s="54" t="str">
        <f>IF($B134="","",VLOOKUP($B134,'Class. Personale'!$B:$I,7,))</f>
        <v/>
      </c>
      <c r="K134" s="32">
        <v>869</v>
      </c>
    </row>
    <row r="135" spans="1:11" x14ac:dyDescent="0.15">
      <c r="A135" s="47">
        <v>133</v>
      </c>
      <c r="C135" s="52" t="str">
        <f>IF($B135="","",VLOOKUP($B135,'Class. Personale'!$B:$I,2,))</f>
        <v/>
      </c>
      <c r="D135" s="52" t="str">
        <f>IF($B135="","",VLOOKUP($B135,'Class. Personale'!$B:$I,3,))</f>
        <v/>
      </c>
      <c r="E135" s="53" t="str">
        <f t="shared" si="28"/>
        <v/>
      </c>
      <c r="F135" s="54" t="str">
        <f>IF($B135="","",VLOOKUP($B135,'Class. Personale'!$B:$I,5,))</f>
        <v/>
      </c>
      <c r="G135" s="54" t="str">
        <f>IF($B135="","",VLOOKUP($B135,'Class. Personale'!$B:$I,6,))</f>
        <v/>
      </c>
      <c r="H135" s="54" t="str">
        <f>IF($B135="","",VLOOKUP($B135,'Class. Personale'!$B:$I,7,))</f>
        <v/>
      </c>
      <c r="K135" s="32">
        <v>868</v>
      </c>
    </row>
    <row r="136" spans="1:11" x14ac:dyDescent="0.15">
      <c r="A136" s="47">
        <v>134</v>
      </c>
      <c r="C136" s="52" t="str">
        <f>IF($B136="","",VLOOKUP($B136,'Class. Personale'!$B:$I,2,))</f>
        <v/>
      </c>
      <c r="D136" s="52" t="str">
        <f>IF($B136="","",VLOOKUP($B136,'Class. Personale'!$B:$I,3,))</f>
        <v/>
      </c>
      <c r="E136" s="53" t="str">
        <f t="shared" si="28"/>
        <v/>
      </c>
      <c r="F136" s="54" t="str">
        <f>IF($B136="","",VLOOKUP($B136,'Class. Personale'!$B:$I,5,))</f>
        <v/>
      </c>
      <c r="G136" s="54" t="str">
        <f>IF($B136="","",VLOOKUP($B136,'Class. Personale'!$B:$I,6,))</f>
        <v/>
      </c>
      <c r="H136" s="54" t="str">
        <f>IF($B136="","",VLOOKUP($B136,'Class. Personale'!$B:$I,7,))</f>
        <v/>
      </c>
      <c r="K136" s="32">
        <v>867</v>
      </c>
    </row>
    <row r="137" spans="1:11" x14ac:dyDescent="0.15">
      <c r="A137" s="47">
        <v>135</v>
      </c>
      <c r="C137" s="52" t="str">
        <f>IF($B137="","",VLOOKUP($B137,'Class. Personale'!$B:$I,2,))</f>
        <v/>
      </c>
      <c r="D137" s="52" t="str">
        <f>IF($B137="","",VLOOKUP($B137,'Class. Personale'!$B:$I,3,))</f>
        <v/>
      </c>
      <c r="E137" s="53" t="str">
        <f t="shared" si="28"/>
        <v/>
      </c>
      <c r="F137" s="54" t="str">
        <f>IF($B137="","",VLOOKUP($B137,'Class. Personale'!$B:$I,5,))</f>
        <v/>
      </c>
      <c r="G137" s="54" t="str">
        <f>IF($B137="","",VLOOKUP($B137,'Class. Personale'!$B:$I,6,))</f>
        <v/>
      </c>
      <c r="H137" s="54" t="str">
        <f>IF($B137="","",VLOOKUP($B137,'Class. Personale'!$B:$I,7,))</f>
        <v/>
      </c>
      <c r="K137" s="32">
        <v>866</v>
      </c>
    </row>
    <row r="138" spans="1:11" x14ac:dyDescent="0.15">
      <c r="A138" s="47">
        <v>136</v>
      </c>
      <c r="C138" s="52" t="str">
        <f>IF($B138="","",VLOOKUP($B138,'Class. Personale'!$B:$I,2,))</f>
        <v/>
      </c>
      <c r="D138" s="52" t="str">
        <f>IF($B138="","",VLOOKUP($B138,'Class. Personale'!$B:$I,3,))</f>
        <v/>
      </c>
      <c r="E138" s="53" t="str">
        <f t="shared" si="28"/>
        <v/>
      </c>
      <c r="F138" s="54" t="str">
        <f>IF($B138="","",VLOOKUP($B138,'Class. Personale'!$B:$I,5,))</f>
        <v/>
      </c>
      <c r="G138" s="54" t="str">
        <f>IF($B138="","",VLOOKUP($B138,'Class. Personale'!$B:$I,6,))</f>
        <v/>
      </c>
      <c r="H138" s="54" t="str">
        <f>IF($B138="","",VLOOKUP($B138,'Class. Personale'!$B:$I,7,))</f>
        <v/>
      </c>
      <c r="K138" s="32">
        <v>865</v>
      </c>
    </row>
    <row r="139" spans="1:11" x14ac:dyDescent="0.15">
      <c r="A139" s="47">
        <v>137</v>
      </c>
      <c r="C139" s="52" t="str">
        <f>IF($B139="","",VLOOKUP($B139,'Class. Personale'!$B:$I,2,))</f>
        <v/>
      </c>
      <c r="D139" s="52" t="str">
        <f>IF($B139="","",VLOOKUP($B139,'Class. Personale'!$B:$I,3,))</f>
        <v/>
      </c>
      <c r="E139" s="53" t="str">
        <f t="shared" si="28"/>
        <v/>
      </c>
      <c r="F139" s="54" t="str">
        <f>IF($B139="","",VLOOKUP($B139,'Class. Personale'!$B:$I,5,))</f>
        <v/>
      </c>
      <c r="G139" s="54" t="str">
        <f>IF($B139="","",VLOOKUP($B139,'Class. Personale'!$B:$I,6,))</f>
        <v/>
      </c>
      <c r="H139" s="54" t="str">
        <f>IF($B139="","",VLOOKUP($B139,'Class. Personale'!$B:$I,7,))</f>
        <v/>
      </c>
      <c r="K139" s="32">
        <v>864</v>
      </c>
    </row>
    <row r="140" spans="1:11" x14ac:dyDescent="0.15">
      <c r="A140" s="47">
        <v>138</v>
      </c>
      <c r="C140" s="52" t="str">
        <f>IF($B140="","",VLOOKUP($B140,'Class. Personale'!$B:$I,2,))</f>
        <v/>
      </c>
      <c r="D140" s="52" t="str">
        <f>IF($B140="","",VLOOKUP($B140,'Class. Personale'!$B:$I,3,))</f>
        <v/>
      </c>
      <c r="E140" s="53" t="str">
        <f t="shared" si="28"/>
        <v/>
      </c>
      <c r="F140" s="54" t="str">
        <f>IF($B140="","",VLOOKUP($B140,'Class. Personale'!$B:$I,5,))</f>
        <v/>
      </c>
      <c r="G140" s="54" t="str">
        <f>IF($B140="","",VLOOKUP($B140,'Class. Personale'!$B:$I,6,))</f>
        <v/>
      </c>
      <c r="H140" s="54" t="str">
        <f>IF($B140="","",VLOOKUP($B140,'Class. Personale'!$B:$I,7,))</f>
        <v/>
      </c>
      <c r="K140" s="32">
        <v>863</v>
      </c>
    </row>
    <row r="141" spans="1:11" x14ac:dyDescent="0.15">
      <c r="A141" s="47">
        <v>139</v>
      </c>
      <c r="C141" s="52" t="str">
        <f>IF($B141="","",VLOOKUP($B141,'Class. Personale'!$B:$I,2,))</f>
        <v/>
      </c>
      <c r="D141" s="52" t="str">
        <f>IF($B141="","",VLOOKUP($B141,'Class. Personale'!$B:$I,3,))</f>
        <v/>
      </c>
      <c r="E141" s="53" t="str">
        <f t="shared" si="28"/>
        <v/>
      </c>
      <c r="F141" s="54" t="str">
        <f>IF($B141="","",VLOOKUP($B141,'Class. Personale'!$B:$I,5,))</f>
        <v/>
      </c>
      <c r="G141" s="54" t="str">
        <f>IF($B141="","",VLOOKUP($B141,'Class. Personale'!$B:$I,6,))</f>
        <v/>
      </c>
      <c r="H141" s="54" t="str">
        <f>IF($B141="","",VLOOKUP($B141,'Class. Personale'!$B:$I,7,))</f>
        <v/>
      </c>
      <c r="K141" s="32">
        <v>862</v>
      </c>
    </row>
    <row r="142" spans="1:11" x14ac:dyDescent="0.15">
      <c r="A142" s="47">
        <v>140</v>
      </c>
      <c r="C142" s="52" t="str">
        <f>IF($B142="","",VLOOKUP($B142,'Class. Personale'!$B:$I,2,))</f>
        <v/>
      </c>
      <c r="D142" s="52" t="str">
        <f>IF($B142="","",VLOOKUP($B142,'Class. Personale'!$B:$I,3,))</f>
        <v/>
      </c>
      <c r="E142" s="53" t="str">
        <f t="shared" si="28"/>
        <v/>
      </c>
      <c r="F142" s="54" t="str">
        <f>IF($B142="","",VLOOKUP($B142,'Class. Personale'!$B:$I,5,))</f>
        <v/>
      </c>
      <c r="G142" s="54" t="str">
        <f>IF($B142="","",VLOOKUP($B142,'Class. Personale'!$B:$I,6,))</f>
        <v/>
      </c>
      <c r="H142" s="54" t="str">
        <f>IF($B142="","",VLOOKUP($B142,'Class. Personale'!$B:$I,7,))</f>
        <v/>
      </c>
      <c r="K142" s="32">
        <v>861</v>
      </c>
    </row>
    <row r="143" spans="1:11" x14ac:dyDescent="0.15">
      <c r="A143" s="47">
        <v>141</v>
      </c>
      <c r="C143" s="52" t="str">
        <f>IF($B143="","",VLOOKUP($B143,'Class. Personale'!$B:$I,2,))</f>
        <v/>
      </c>
      <c r="D143" s="52" t="str">
        <f>IF($B143="","",VLOOKUP($B143,'Class. Personale'!$B:$I,3,))</f>
        <v/>
      </c>
      <c r="E143" s="53" t="str">
        <f t="shared" si="28"/>
        <v/>
      </c>
      <c r="F143" s="54" t="str">
        <f>IF($B143="","",VLOOKUP($B143,'Class. Personale'!$B:$I,5,))</f>
        <v/>
      </c>
      <c r="G143" s="54" t="str">
        <f>IF($B143="","",VLOOKUP($B143,'Class. Personale'!$B:$I,6,))</f>
        <v/>
      </c>
      <c r="H143" s="54" t="str">
        <f>IF($B143="","",VLOOKUP($B143,'Class. Personale'!$B:$I,7,))</f>
        <v/>
      </c>
      <c r="K143" s="32">
        <v>860</v>
      </c>
    </row>
    <row r="144" spans="1:11" x14ac:dyDescent="0.15">
      <c r="A144" s="47">
        <v>142</v>
      </c>
      <c r="C144" s="52" t="str">
        <f>IF($B144="","",VLOOKUP($B144,'Class. Personale'!$B:$I,2,))</f>
        <v/>
      </c>
      <c r="D144" s="52" t="str">
        <f>IF($B144="","",VLOOKUP($B144,'Class. Personale'!$B:$I,3,))</f>
        <v/>
      </c>
      <c r="E144" s="53" t="str">
        <f t="shared" si="28"/>
        <v/>
      </c>
      <c r="F144" s="54" t="str">
        <f>IF($B144="","",VLOOKUP($B144,'Class. Personale'!$B:$I,5,))</f>
        <v/>
      </c>
      <c r="G144" s="54" t="str">
        <f>IF($B144="","",VLOOKUP($B144,'Class. Personale'!$B:$I,6,))</f>
        <v/>
      </c>
      <c r="H144" s="54" t="str">
        <f>IF($B144="","",VLOOKUP($B144,'Class. Personale'!$B:$I,7,))</f>
        <v/>
      </c>
      <c r="K144" s="32">
        <v>859</v>
      </c>
    </row>
    <row r="145" spans="1:11" x14ac:dyDescent="0.15">
      <c r="A145" s="47">
        <v>143</v>
      </c>
      <c r="C145" s="52" t="str">
        <f>IF($B145="","",VLOOKUP($B145,'Class. Personale'!$B:$I,2,))</f>
        <v/>
      </c>
      <c r="D145" s="52" t="str">
        <f>IF($B145="","",VLOOKUP($B145,'Class. Personale'!$B:$I,3,))</f>
        <v/>
      </c>
      <c r="E145" s="53" t="str">
        <f t="shared" si="28"/>
        <v/>
      </c>
      <c r="F145" s="54" t="str">
        <f>IF($B145="","",VLOOKUP($B145,'Class. Personale'!$B:$I,5,))</f>
        <v/>
      </c>
      <c r="G145" s="54" t="str">
        <f>IF($B145="","",VLOOKUP($B145,'Class. Personale'!$B:$I,6,))</f>
        <v/>
      </c>
      <c r="H145" s="54" t="str">
        <f>IF($B145="","",VLOOKUP($B145,'Class. Personale'!$B:$I,7,))</f>
        <v/>
      </c>
      <c r="K145" s="32">
        <v>858</v>
      </c>
    </row>
    <row r="146" spans="1:11" x14ac:dyDescent="0.15">
      <c r="A146" s="47">
        <v>144</v>
      </c>
      <c r="C146" s="52" t="str">
        <f>IF($B146="","",VLOOKUP($B146,'Class. Personale'!$B:$I,2,))</f>
        <v/>
      </c>
      <c r="D146" s="52" t="str">
        <f>IF($B146="","",VLOOKUP($B146,'Class. Personale'!$B:$I,3,))</f>
        <v/>
      </c>
      <c r="E146" s="53" t="str">
        <f t="shared" si="28"/>
        <v/>
      </c>
      <c r="F146" s="54" t="str">
        <f>IF($B146="","",VLOOKUP($B146,'Class. Personale'!$B:$I,5,))</f>
        <v/>
      </c>
      <c r="G146" s="54" t="str">
        <f>IF($B146="","",VLOOKUP($B146,'Class. Personale'!$B:$I,6,))</f>
        <v/>
      </c>
      <c r="H146" s="54" t="str">
        <f>IF($B146="","",VLOOKUP($B146,'Class. Personale'!$B:$I,7,))</f>
        <v/>
      </c>
      <c r="K146" s="32">
        <v>857</v>
      </c>
    </row>
    <row r="147" spans="1:11" x14ac:dyDescent="0.15">
      <c r="A147" s="47">
        <v>145</v>
      </c>
      <c r="C147" s="52" t="str">
        <f>IF($B147="","",VLOOKUP($B147,'Class. Personale'!$B:$I,2,))</f>
        <v/>
      </c>
      <c r="D147" s="52" t="str">
        <f>IF($B147="","",VLOOKUP($B147,'Class. Personale'!$B:$I,3,))</f>
        <v/>
      </c>
      <c r="E147" s="53" t="str">
        <f t="shared" si="28"/>
        <v/>
      </c>
      <c r="F147" s="54" t="str">
        <f>IF($B147="","",VLOOKUP($B147,'Class. Personale'!$B:$I,5,))</f>
        <v/>
      </c>
      <c r="G147" s="54" t="str">
        <f>IF($B147="","",VLOOKUP($B147,'Class. Personale'!$B:$I,6,))</f>
        <v/>
      </c>
      <c r="H147" s="54" t="str">
        <f>IF($B147="","",VLOOKUP($B147,'Class. Personale'!$B:$I,7,))</f>
        <v/>
      </c>
      <c r="K147" s="32">
        <v>856</v>
      </c>
    </row>
    <row r="148" spans="1:11" x14ac:dyDescent="0.15">
      <c r="A148" s="47">
        <v>146</v>
      </c>
      <c r="C148" s="52" t="str">
        <f>IF($B148="","",VLOOKUP($B148,'Class. Personale'!$B:$I,2,))</f>
        <v/>
      </c>
      <c r="D148" s="52" t="str">
        <f>IF($B148="","",VLOOKUP($B148,'Class. Personale'!$B:$I,3,))</f>
        <v/>
      </c>
      <c r="E148" s="53" t="str">
        <f t="shared" si="28"/>
        <v/>
      </c>
      <c r="F148" s="54" t="str">
        <f>IF($B148="","",VLOOKUP($B148,'Class. Personale'!$B:$I,5,))</f>
        <v/>
      </c>
      <c r="G148" s="54" t="str">
        <f>IF($B148="","",VLOOKUP($B148,'Class. Personale'!$B:$I,6,))</f>
        <v/>
      </c>
      <c r="H148" s="54" t="str">
        <f>IF($B148="","",VLOOKUP($B148,'Class. Personale'!$B:$I,7,))</f>
        <v/>
      </c>
      <c r="K148" s="32">
        <v>855</v>
      </c>
    </row>
    <row r="149" spans="1:11" x14ac:dyDescent="0.15">
      <c r="A149" s="47">
        <v>147</v>
      </c>
      <c r="C149" s="52" t="str">
        <f>IF($B149="","",VLOOKUP($B149,'Class. Personale'!$B:$I,2,))</f>
        <v/>
      </c>
      <c r="D149" s="52" t="str">
        <f>IF($B149="","",VLOOKUP($B149,'Class. Personale'!$B:$I,3,))</f>
        <v/>
      </c>
      <c r="E149" s="53" t="str">
        <f t="shared" si="28"/>
        <v/>
      </c>
      <c r="F149" s="54" t="str">
        <f>IF($B149="","",VLOOKUP($B149,'Class. Personale'!$B:$I,5,))</f>
        <v/>
      </c>
      <c r="G149" s="54" t="str">
        <f>IF($B149="","",VLOOKUP($B149,'Class. Personale'!$B:$I,6,))</f>
        <v/>
      </c>
      <c r="H149" s="54" t="str">
        <f>IF($B149="","",VLOOKUP($B149,'Class. Personale'!$B:$I,7,))</f>
        <v/>
      </c>
      <c r="K149" s="32">
        <v>854</v>
      </c>
    </row>
    <row r="150" spans="1:11" x14ac:dyDescent="0.15">
      <c r="A150" s="47">
        <v>148</v>
      </c>
      <c r="C150" s="52" t="str">
        <f>IF($B150="","",VLOOKUP($B150,'Class. Personale'!$B:$I,2,))</f>
        <v/>
      </c>
      <c r="D150" s="52" t="str">
        <f>IF($B150="","",VLOOKUP($B150,'Class. Personale'!$B:$I,3,))</f>
        <v/>
      </c>
      <c r="E150" s="53" t="str">
        <f t="shared" si="28"/>
        <v/>
      </c>
      <c r="F150" s="54" t="str">
        <f>IF($B150="","",VLOOKUP($B150,'Class. Personale'!$B:$I,5,))</f>
        <v/>
      </c>
      <c r="G150" s="54" t="str">
        <f>IF($B150="","",VLOOKUP($B150,'Class. Personale'!$B:$I,6,))</f>
        <v/>
      </c>
      <c r="H150" s="54" t="str">
        <f>IF($B150="","",VLOOKUP($B150,'Class. Personale'!$B:$I,7,))</f>
        <v/>
      </c>
      <c r="K150" s="32">
        <v>853</v>
      </c>
    </row>
    <row r="151" spans="1:11" x14ac:dyDescent="0.15">
      <c r="A151" s="47">
        <v>149</v>
      </c>
      <c r="C151" s="52" t="str">
        <f>IF($B151="","",VLOOKUP($B151,'Class. Personale'!$B:$I,2,))</f>
        <v/>
      </c>
      <c r="D151" s="52" t="str">
        <f>IF($B151="","",VLOOKUP($B151,'Class. Personale'!$B:$I,3,))</f>
        <v/>
      </c>
      <c r="E151" s="53" t="str">
        <f t="shared" si="28"/>
        <v/>
      </c>
      <c r="F151" s="54" t="str">
        <f>IF($B151="","",VLOOKUP($B151,'Class. Personale'!$B:$I,5,))</f>
        <v/>
      </c>
      <c r="G151" s="54" t="str">
        <f>IF($B151="","",VLOOKUP($B151,'Class. Personale'!$B:$I,6,))</f>
        <v/>
      </c>
      <c r="H151" s="54" t="str">
        <f>IF($B151="","",VLOOKUP($B151,'Class. Personale'!$B:$I,7,))</f>
        <v/>
      </c>
      <c r="K151" s="32">
        <v>852</v>
      </c>
    </row>
    <row r="152" spans="1:11" x14ac:dyDescent="0.15">
      <c r="A152" s="47">
        <v>150</v>
      </c>
      <c r="C152" s="52" t="str">
        <f>IF($B152="","",VLOOKUP($B152,'Class. Personale'!$B:$I,2,))</f>
        <v/>
      </c>
      <c r="D152" s="52" t="str">
        <f>IF($B152="","",VLOOKUP($B152,'Class. Personale'!$B:$I,3,))</f>
        <v/>
      </c>
      <c r="E152" s="53" t="str">
        <f t="shared" si="28"/>
        <v/>
      </c>
      <c r="F152" s="54" t="str">
        <f>IF($B152="","",VLOOKUP($B152,'Class. Personale'!$B:$I,5,))</f>
        <v/>
      </c>
      <c r="G152" s="54" t="str">
        <f>IF($B152="","",VLOOKUP($B152,'Class. Personale'!$B:$I,6,))</f>
        <v/>
      </c>
      <c r="H152" s="54" t="str">
        <f>IF($B152="","",VLOOKUP($B152,'Class. Personale'!$B:$I,7,))</f>
        <v/>
      </c>
      <c r="K152" s="32">
        <v>851</v>
      </c>
    </row>
    <row r="153" spans="1:11" x14ac:dyDescent="0.15">
      <c r="E153" s="55"/>
      <c r="K153" s="32">
        <v>850</v>
      </c>
    </row>
    <row r="154" spans="1:11" x14ac:dyDescent="0.15">
      <c r="E154" s="55"/>
      <c r="K154" s="32">
        <v>849</v>
      </c>
    </row>
    <row r="155" spans="1:11" x14ac:dyDescent="0.15">
      <c r="E155" s="55"/>
      <c r="K155" s="32">
        <v>848</v>
      </c>
    </row>
    <row r="156" spans="1:11" x14ac:dyDescent="0.15">
      <c r="E156" s="55"/>
      <c r="K156" s="32">
        <v>847</v>
      </c>
    </row>
    <row r="157" spans="1:11" x14ac:dyDescent="0.15">
      <c r="E157" s="55"/>
      <c r="K157" s="32">
        <v>846</v>
      </c>
    </row>
    <row r="158" spans="1:11" x14ac:dyDescent="0.15">
      <c r="E158" s="55"/>
      <c r="K158" s="32">
        <v>845</v>
      </c>
    </row>
    <row r="159" spans="1:11" x14ac:dyDescent="0.15">
      <c r="E159" s="55"/>
      <c r="K159" s="32">
        <v>844</v>
      </c>
    </row>
    <row r="160" spans="1:11" x14ac:dyDescent="0.15">
      <c r="E160" s="55"/>
      <c r="K160" s="32">
        <v>843</v>
      </c>
    </row>
    <row r="161" spans="5:11" x14ac:dyDescent="0.15">
      <c r="E161" s="55"/>
      <c r="K161" s="32">
        <v>842</v>
      </c>
    </row>
    <row r="162" spans="5:11" x14ac:dyDescent="0.15">
      <c r="E162" s="55"/>
      <c r="K162" s="32">
        <v>841</v>
      </c>
    </row>
    <row r="163" spans="5:11" x14ac:dyDescent="0.15">
      <c r="E163" s="55"/>
      <c r="K163" s="32">
        <v>840</v>
      </c>
    </row>
    <row r="164" spans="5:11" x14ac:dyDescent="0.15">
      <c r="E164" s="55"/>
      <c r="K164" s="32">
        <v>839</v>
      </c>
    </row>
    <row r="165" spans="5:11" x14ac:dyDescent="0.15">
      <c r="E165" s="55"/>
      <c r="K165" s="32">
        <v>838</v>
      </c>
    </row>
    <row r="166" spans="5:11" x14ac:dyDescent="0.15">
      <c r="E166" s="55"/>
      <c r="K166" s="32">
        <v>837</v>
      </c>
    </row>
    <row r="167" spans="5:11" x14ac:dyDescent="0.15">
      <c r="E167" s="55"/>
      <c r="K167" s="32">
        <v>836</v>
      </c>
    </row>
    <row r="168" spans="5:11" x14ac:dyDescent="0.15">
      <c r="E168" s="55"/>
      <c r="K168" s="32">
        <v>835</v>
      </c>
    </row>
    <row r="169" spans="5:11" x14ac:dyDescent="0.15">
      <c r="E169" s="55"/>
      <c r="K169" s="32">
        <v>834</v>
      </c>
    </row>
    <row r="170" spans="5:11" x14ac:dyDescent="0.15">
      <c r="E170" s="55"/>
      <c r="K170" s="32">
        <v>833</v>
      </c>
    </row>
    <row r="171" spans="5:11" x14ac:dyDescent="0.15">
      <c r="E171" s="55"/>
      <c r="K171" s="32">
        <v>832</v>
      </c>
    </row>
    <row r="172" spans="5:11" x14ac:dyDescent="0.15">
      <c r="E172" s="55"/>
      <c r="K172" s="32">
        <v>831</v>
      </c>
    </row>
    <row r="173" spans="5:11" x14ac:dyDescent="0.15">
      <c r="E173" s="55"/>
      <c r="K173" s="32">
        <v>830</v>
      </c>
    </row>
    <row r="174" spans="5:11" x14ac:dyDescent="0.15">
      <c r="E174" s="55"/>
      <c r="K174" s="32">
        <v>829</v>
      </c>
    </row>
    <row r="175" spans="5:11" x14ac:dyDescent="0.15">
      <c r="E175" s="55"/>
      <c r="K175" s="32">
        <v>828</v>
      </c>
    </row>
    <row r="176" spans="5:11" x14ac:dyDescent="0.15">
      <c r="E176" s="55"/>
      <c r="K176" s="32">
        <v>827</v>
      </c>
    </row>
    <row r="177" spans="5:11" x14ac:dyDescent="0.15">
      <c r="E177" s="55"/>
      <c r="K177" s="32">
        <v>826</v>
      </c>
    </row>
    <row r="178" spans="5:11" x14ac:dyDescent="0.15">
      <c r="E178" s="55"/>
      <c r="K178" s="32">
        <v>825</v>
      </c>
    </row>
    <row r="179" spans="5:11" x14ac:dyDescent="0.15">
      <c r="E179" s="55"/>
      <c r="K179" s="32">
        <v>824</v>
      </c>
    </row>
    <row r="180" spans="5:11" x14ac:dyDescent="0.15">
      <c r="E180" s="55"/>
      <c r="K180" s="32">
        <v>823</v>
      </c>
    </row>
    <row r="181" spans="5:11" x14ac:dyDescent="0.15">
      <c r="E181" s="55"/>
      <c r="K181" s="32">
        <v>822</v>
      </c>
    </row>
    <row r="182" spans="5:11" x14ac:dyDescent="0.15">
      <c r="E182" s="55"/>
      <c r="K182" s="32">
        <v>821</v>
      </c>
    </row>
    <row r="183" spans="5:11" x14ac:dyDescent="0.15">
      <c r="E183" s="55"/>
      <c r="K183" s="32">
        <v>820</v>
      </c>
    </row>
    <row r="184" spans="5:11" x14ac:dyDescent="0.15">
      <c r="E184" s="55"/>
      <c r="K184" s="32">
        <v>819</v>
      </c>
    </row>
    <row r="185" spans="5:11" x14ac:dyDescent="0.15">
      <c r="E185" s="55"/>
      <c r="K185" s="32">
        <v>818</v>
      </c>
    </row>
    <row r="186" spans="5:11" x14ac:dyDescent="0.15">
      <c r="E186" s="55"/>
      <c r="K186" s="32">
        <v>817</v>
      </c>
    </row>
    <row r="187" spans="5:11" x14ac:dyDescent="0.15">
      <c r="E187" s="55"/>
      <c r="K187" s="32">
        <v>816</v>
      </c>
    </row>
    <row r="188" spans="5:11" x14ac:dyDescent="0.15">
      <c r="E188" s="55"/>
      <c r="K188" s="32">
        <v>815</v>
      </c>
    </row>
    <row r="189" spans="5:11" x14ac:dyDescent="0.15">
      <c r="E189" s="55"/>
      <c r="K189" s="32">
        <v>814</v>
      </c>
    </row>
    <row r="190" spans="5:11" x14ac:dyDescent="0.15">
      <c r="E190" s="55"/>
      <c r="K190" s="32">
        <v>813</v>
      </c>
    </row>
    <row r="191" spans="5:11" x14ac:dyDescent="0.15">
      <c r="E191" s="55"/>
      <c r="K191" s="32">
        <v>812</v>
      </c>
    </row>
    <row r="192" spans="5:11" x14ac:dyDescent="0.15">
      <c r="E192" s="55"/>
      <c r="K192" s="32">
        <v>811</v>
      </c>
    </row>
    <row r="193" spans="5:11" x14ac:dyDescent="0.15">
      <c r="E193" s="55"/>
      <c r="K193" s="32">
        <v>810</v>
      </c>
    </row>
    <row r="194" spans="5:11" x14ac:dyDescent="0.15">
      <c r="E194" s="55"/>
      <c r="K194" s="32">
        <v>809</v>
      </c>
    </row>
    <row r="195" spans="5:11" x14ac:dyDescent="0.15">
      <c r="E195" s="55"/>
      <c r="K195" s="32">
        <v>808</v>
      </c>
    </row>
    <row r="196" spans="5:11" x14ac:dyDescent="0.15">
      <c r="E196" s="55"/>
      <c r="K196" s="32">
        <v>807</v>
      </c>
    </row>
    <row r="197" spans="5:11" x14ac:dyDescent="0.15">
      <c r="E197" s="55"/>
      <c r="K197" s="32">
        <v>806</v>
      </c>
    </row>
    <row r="198" spans="5:11" x14ac:dyDescent="0.15">
      <c r="E198" s="55"/>
      <c r="K198" s="32">
        <v>805</v>
      </c>
    </row>
    <row r="199" spans="5:11" x14ac:dyDescent="0.15">
      <c r="E199" s="55"/>
      <c r="K199" s="32">
        <v>804</v>
      </c>
    </row>
    <row r="200" spans="5:11" x14ac:dyDescent="0.15">
      <c r="E200" s="55"/>
      <c r="K200" s="32">
        <v>803</v>
      </c>
    </row>
    <row r="201" spans="5:11" x14ac:dyDescent="0.15">
      <c r="E201" s="55"/>
      <c r="K201" s="32">
        <v>802</v>
      </c>
    </row>
    <row r="202" spans="5:11" x14ac:dyDescent="0.15">
      <c r="E202" s="55"/>
      <c r="K202" s="32">
        <v>801</v>
      </c>
    </row>
    <row r="203" spans="5:11" x14ac:dyDescent="0.15">
      <c r="E203" s="55"/>
      <c r="K203" s="32">
        <v>800</v>
      </c>
    </row>
    <row r="204" spans="5:11" x14ac:dyDescent="0.15">
      <c r="E204" s="55"/>
      <c r="K204" s="32">
        <v>799</v>
      </c>
    </row>
    <row r="205" spans="5:11" x14ac:dyDescent="0.15">
      <c r="E205" s="55"/>
      <c r="K205" s="32">
        <v>798</v>
      </c>
    </row>
    <row r="206" spans="5:11" x14ac:dyDescent="0.15">
      <c r="E206" s="55"/>
      <c r="K206" s="32">
        <v>797</v>
      </c>
    </row>
    <row r="207" spans="5:11" x14ac:dyDescent="0.15">
      <c r="E207" s="55"/>
      <c r="K207" s="32">
        <v>796</v>
      </c>
    </row>
    <row r="208" spans="5:11" x14ac:dyDescent="0.15">
      <c r="E208" s="55"/>
      <c r="K208" s="32">
        <v>795</v>
      </c>
    </row>
    <row r="209" spans="5:11" x14ac:dyDescent="0.15">
      <c r="E209" s="55"/>
      <c r="K209" s="32">
        <v>794</v>
      </c>
    </row>
    <row r="210" spans="5:11" x14ac:dyDescent="0.15">
      <c r="E210" s="55"/>
      <c r="K210" s="32">
        <v>793</v>
      </c>
    </row>
    <row r="211" spans="5:11" x14ac:dyDescent="0.15">
      <c r="E211" s="55"/>
      <c r="K211" s="32">
        <v>792</v>
      </c>
    </row>
    <row r="212" spans="5:11" x14ac:dyDescent="0.15">
      <c r="E212" s="55"/>
      <c r="K212" s="32">
        <v>791</v>
      </c>
    </row>
    <row r="213" spans="5:11" x14ac:dyDescent="0.15">
      <c r="E213" s="55"/>
      <c r="K213" s="32">
        <v>790</v>
      </c>
    </row>
    <row r="214" spans="5:11" x14ac:dyDescent="0.15">
      <c r="E214" s="55"/>
      <c r="K214" s="32">
        <v>789</v>
      </c>
    </row>
    <row r="215" spans="5:11" x14ac:dyDescent="0.15">
      <c r="E215" s="55"/>
      <c r="K215" s="32">
        <v>788</v>
      </c>
    </row>
    <row r="216" spans="5:11" x14ac:dyDescent="0.15">
      <c r="E216" s="55"/>
      <c r="K216" s="32">
        <v>787</v>
      </c>
    </row>
    <row r="217" spans="5:11" x14ac:dyDescent="0.15">
      <c r="E217" s="55"/>
      <c r="K217" s="32">
        <v>786</v>
      </c>
    </row>
    <row r="218" spans="5:11" x14ac:dyDescent="0.15">
      <c r="E218" s="55"/>
      <c r="K218" s="32">
        <v>785</v>
      </c>
    </row>
    <row r="219" spans="5:11" x14ac:dyDescent="0.15">
      <c r="E219" s="55"/>
      <c r="K219" s="32">
        <v>784</v>
      </c>
    </row>
    <row r="220" spans="5:11" x14ac:dyDescent="0.15">
      <c r="E220" s="55"/>
      <c r="K220" s="32">
        <v>783</v>
      </c>
    </row>
    <row r="221" spans="5:11" x14ac:dyDescent="0.15">
      <c r="E221" s="55"/>
      <c r="K221" s="32">
        <v>782</v>
      </c>
    </row>
    <row r="222" spans="5:11" x14ac:dyDescent="0.15">
      <c r="E222" s="55"/>
      <c r="K222" s="32">
        <v>781</v>
      </c>
    </row>
    <row r="223" spans="5:11" x14ac:dyDescent="0.15">
      <c r="E223" s="55"/>
      <c r="K223" s="32">
        <v>780</v>
      </c>
    </row>
    <row r="224" spans="5:11" x14ac:dyDescent="0.15">
      <c r="E224" s="55"/>
      <c r="K224" s="32">
        <v>779</v>
      </c>
    </row>
    <row r="225" spans="5:11" x14ac:dyDescent="0.15">
      <c r="E225" s="55"/>
      <c r="K225" s="32">
        <v>778</v>
      </c>
    </row>
    <row r="226" spans="5:11" x14ac:dyDescent="0.15">
      <c r="E226" s="55"/>
      <c r="K226" s="32">
        <v>777</v>
      </c>
    </row>
    <row r="227" spans="5:11" x14ac:dyDescent="0.15">
      <c r="E227" s="55"/>
      <c r="K227" s="32">
        <v>776</v>
      </c>
    </row>
    <row r="228" spans="5:11" x14ac:dyDescent="0.15">
      <c r="E228" s="55"/>
      <c r="K228" s="32">
        <v>775</v>
      </c>
    </row>
    <row r="229" spans="5:11" x14ac:dyDescent="0.15">
      <c r="E229" s="55"/>
      <c r="K229" s="32">
        <v>774</v>
      </c>
    </row>
    <row r="230" spans="5:11" x14ac:dyDescent="0.15">
      <c r="E230" s="55"/>
      <c r="K230" s="32">
        <v>773</v>
      </c>
    </row>
    <row r="231" spans="5:11" x14ac:dyDescent="0.15">
      <c r="E231" s="55"/>
      <c r="K231" s="32">
        <v>772</v>
      </c>
    </row>
    <row r="232" spans="5:11" x14ac:dyDescent="0.15">
      <c r="E232" s="55"/>
      <c r="K232" s="32">
        <v>771</v>
      </c>
    </row>
    <row r="233" spans="5:11" x14ac:dyDescent="0.15">
      <c r="E233" s="55"/>
      <c r="K233" s="32">
        <v>770</v>
      </c>
    </row>
    <row r="234" spans="5:11" x14ac:dyDescent="0.15">
      <c r="E234" s="55"/>
      <c r="K234" s="32">
        <v>769</v>
      </c>
    </row>
    <row r="235" spans="5:11" x14ac:dyDescent="0.15">
      <c r="E235" s="55"/>
      <c r="K235" s="32">
        <v>768</v>
      </c>
    </row>
    <row r="236" spans="5:11" x14ac:dyDescent="0.15">
      <c r="E236" s="55"/>
      <c r="K236" s="32">
        <v>767</v>
      </c>
    </row>
    <row r="237" spans="5:11" x14ac:dyDescent="0.15">
      <c r="E237" s="55"/>
      <c r="K237" s="32">
        <v>766</v>
      </c>
    </row>
    <row r="238" spans="5:11" x14ac:dyDescent="0.15">
      <c r="E238" s="55"/>
      <c r="K238" s="32">
        <v>765</v>
      </c>
    </row>
    <row r="239" spans="5:11" x14ac:dyDescent="0.15">
      <c r="E239" s="55"/>
      <c r="K239" s="32">
        <v>764</v>
      </c>
    </row>
    <row r="240" spans="5:11" x14ac:dyDescent="0.15">
      <c r="E240" s="55"/>
      <c r="K240" s="32">
        <v>763</v>
      </c>
    </row>
    <row r="241" spans="5:11" x14ac:dyDescent="0.15">
      <c r="E241" s="55"/>
      <c r="K241" s="32">
        <v>762</v>
      </c>
    </row>
    <row r="242" spans="5:11" x14ac:dyDescent="0.15">
      <c r="E242" s="55"/>
      <c r="K242" s="32">
        <v>761</v>
      </c>
    </row>
    <row r="243" spans="5:11" x14ac:dyDescent="0.15">
      <c r="E243" s="55"/>
      <c r="K243" s="32">
        <v>760</v>
      </c>
    </row>
    <row r="244" spans="5:11" x14ac:dyDescent="0.15">
      <c r="E244" s="55"/>
      <c r="K244" s="32">
        <v>759</v>
      </c>
    </row>
    <row r="245" spans="5:11" x14ac:dyDescent="0.15">
      <c r="E245" s="55"/>
      <c r="K245" s="32">
        <v>758</v>
      </c>
    </row>
    <row r="246" spans="5:11" x14ac:dyDescent="0.15">
      <c r="E246" s="55"/>
      <c r="K246" s="32">
        <v>757</v>
      </c>
    </row>
    <row r="247" spans="5:11" x14ac:dyDescent="0.15">
      <c r="E247" s="55"/>
      <c r="K247" s="32">
        <v>756</v>
      </c>
    </row>
    <row r="248" spans="5:11" x14ac:dyDescent="0.15">
      <c r="E248" s="55"/>
      <c r="K248" s="32">
        <v>755</v>
      </c>
    </row>
    <row r="249" spans="5:11" x14ac:dyDescent="0.15">
      <c r="E249" s="55"/>
      <c r="K249" s="32">
        <v>754</v>
      </c>
    </row>
    <row r="250" spans="5:11" x14ac:dyDescent="0.15">
      <c r="E250" s="55"/>
      <c r="K250" s="32">
        <v>753</v>
      </c>
    </row>
    <row r="251" spans="5:11" x14ac:dyDescent="0.15">
      <c r="E251" s="55"/>
      <c r="K251" s="32">
        <v>752</v>
      </c>
    </row>
    <row r="252" spans="5:11" x14ac:dyDescent="0.15">
      <c r="E252" s="55"/>
      <c r="K252" s="32">
        <v>751</v>
      </c>
    </row>
    <row r="253" spans="5:11" x14ac:dyDescent="0.15">
      <c r="E253" s="55"/>
      <c r="K253" s="32">
        <v>750</v>
      </c>
    </row>
    <row r="254" spans="5:11" x14ac:dyDescent="0.15">
      <c r="E254" s="55"/>
      <c r="K254" s="32">
        <v>749</v>
      </c>
    </row>
    <row r="255" spans="5:11" x14ac:dyDescent="0.15">
      <c r="E255" s="55"/>
      <c r="K255" s="32">
        <v>748</v>
      </c>
    </row>
    <row r="256" spans="5:11" x14ac:dyDescent="0.15">
      <c r="E256" s="55"/>
      <c r="K256" s="32">
        <v>747</v>
      </c>
    </row>
    <row r="257" spans="5:11" x14ac:dyDescent="0.15">
      <c r="E257" s="55"/>
      <c r="K257" s="32">
        <v>746</v>
      </c>
    </row>
    <row r="258" spans="5:11" x14ac:dyDescent="0.15">
      <c r="E258" s="55"/>
      <c r="K258" s="32">
        <v>745</v>
      </c>
    </row>
    <row r="259" spans="5:11" x14ac:dyDescent="0.15">
      <c r="E259" s="55"/>
      <c r="K259" s="32">
        <v>744</v>
      </c>
    </row>
    <row r="260" spans="5:11" x14ac:dyDescent="0.15">
      <c r="E260" s="55"/>
      <c r="K260" s="32">
        <v>743</v>
      </c>
    </row>
    <row r="261" spans="5:11" x14ac:dyDescent="0.15">
      <c r="E261" s="55"/>
      <c r="K261" s="32">
        <v>742</v>
      </c>
    </row>
    <row r="262" spans="5:11" x14ac:dyDescent="0.15">
      <c r="E262" s="55"/>
      <c r="K262" s="32">
        <v>741</v>
      </c>
    </row>
    <row r="263" spans="5:11" x14ac:dyDescent="0.15">
      <c r="E263" s="55"/>
      <c r="K263" s="32">
        <v>740</v>
      </c>
    </row>
    <row r="264" spans="5:11" x14ac:dyDescent="0.15">
      <c r="E264" s="55"/>
      <c r="K264" s="32">
        <v>739</v>
      </c>
    </row>
    <row r="265" spans="5:11" x14ac:dyDescent="0.15">
      <c r="E265" s="55"/>
      <c r="K265" s="32">
        <v>738</v>
      </c>
    </row>
    <row r="266" spans="5:11" x14ac:dyDescent="0.15">
      <c r="E266" s="55"/>
      <c r="K266" s="32">
        <v>737</v>
      </c>
    </row>
    <row r="267" spans="5:11" x14ac:dyDescent="0.15">
      <c r="E267" s="55"/>
      <c r="K267" s="32">
        <v>736</v>
      </c>
    </row>
    <row r="268" spans="5:11" x14ac:dyDescent="0.15">
      <c r="E268" s="55"/>
      <c r="K268" s="32">
        <v>735</v>
      </c>
    </row>
    <row r="269" spans="5:11" x14ac:dyDescent="0.15">
      <c r="E269" s="55"/>
      <c r="K269" s="32">
        <v>734</v>
      </c>
    </row>
    <row r="270" spans="5:11" x14ac:dyDescent="0.15">
      <c r="E270" s="55"/>
      <c r="K270" s="32">
        <v>733</v>
      </c>
    </row>
    <row r="271" spans="5:11" x14ac:dyDescent="0.15">
      <c r="E271" s="55"/>
      <c r="K271" s="32">
        <v>732</v>
      </c>
    </row>
    <row r="272" spans="5:11" x14ac:dyDescent="0.15">
      <c r="E272" s="55"/>
      <c r="K272" s="32">
        <v>731</v>
      </c>
    </row>
    <row r="273" spans="5:11" x14ac:dyDescent="0.15">
      <c r="E273" s="55"/>
      <c r="K273" s="32">
        <v>730</v>
      </c>
    </row>
    <row r="274" spans="5:11" x14ac:dyDescent="0.15">
      <c r="E274" s="55"/>
      <c r="K274" s="32">
        <v>729</v>
      </c>
    </row>
    <row r="275" spans="5:11" x14ac:dyDescent="0.15">
      <c r="E275" s="55"/>
      <c r="K275" s="32">
        <v>728</v>
      </c>
    </row>
    <row r="276" spans="5:11" x14ac:dyDescent="0.15">
      <c r="E276" s="55"/>
      <c r="K276" s="32">
        <v>727</v>
      </c>
    </row>
    <row r="277" spans="5:11" x14ac:dyDescent="0.15">
      <c r="E277" s="55"/>
      <c r="K277" s="32">
        <v>726</v>
      </c>
    </row>
    <row r="278" spans="5:11" x14ac:dyDescent="0.15">
      <c r="E278" s="55"/>
      <c r="K278" s="32">
        <v>725</v>
      </c>
    </row>
    <row r="279" spans="5:11" x14ac:dyDescent="0.15">
      <c r="E279" s="55"/>
      <c r="K279" s="32">
        <v>724</v>
      </c>
    </row>
    <row r="280" spans="5:11" x14ac:dyDescent="0.15">
      <c r="E280" s="55"/>
      <c r="K280" s="32">
        <v>723</v>
      </c>
    </row>
    <row r="281" spans="5:11" x14ac:dyDescent="0.15">
      <c r="E281" s="55"/>
      <c r="K281" s="32">
        <v>722</v>
      </c>
    </row>
    <row r="282" spans="5:11" x14ac:dyDescent="0.15">
      <c r="E282" s="55"/>
      <c r="K282" s="32">
        <v>721</v>
      </c>
    </row>
    <row r="283" spans="5:11" x14ac:dyDescent="0.15">
      <c r="E283" s="55"/>
      <c r="K283" s="32">
        <v>720</v>
      </c>
    </row>
    <row r="284" spans="5:11" x14ac:dyDescent="0.15">
      <c r="E284" s="55"/>
      <c r="K284" s="32">
        <v>719</v>
      </c>
    </row>
    <row r="285" spans="5:11" x14ac:dyDescent="0.15">
      <c r="E285" s="55"/>
      <c r="K285" s="32">
        <v>718</v>
      </c>
    </row>
    <row r="286" spans="5:11" x14ac:dyDescent="0.15">
      <c r="E286" s="55"/>
      <c r="K286" s="32">
        <v>717</v>
      </c>
    </row>
    <row r="287" spans="5:11" x14ac:dyDescent="0.15">
      <c r="E287" s="55"/>
      <c r="K287" s="32">
        <v>716</v>
      </c>
    </row>
    <row r="288" spans="5:11" x14ac:dyDescent="0.15">
      <c r="E288" s="55"/>
      <c r="K288" s="32">
        <v>715</v>
      </c>
    </row>
    <row r="289" spans="5:11" x14ac:dyDescent="0.15">
      <c r="E289" s="55"/>
      <c r="K289" s="32">
        <v>714</v>
      </c>
    </row>
    <row r="290" spans="5:11" x14ac:dyDescent="0.15">
      <c r="E290" s="55"/>
      <c r="K290" s="32">
        <v>713</v>
      </c>
    </row>
    <row r="291" spans="5:11" x14ac:dyDescent="0.15">
      <c r="E291" s="55"/>
      <c r="K291" s="32">
        <v>712</v>
      </c>
    </row>
    <row r="292" spans="5:11" x14ac:dyDescent="0.15">
      <c r="E292" s="55"/>
      <c r="K292" s="32">
        <v>711</v>
      </c>
    </row>
    <row r="293" spans="5:11" x14ac:dyDescent="0.15">
      <c r="E293" s="55"/>
      <c r="K293" s="32">
        <v>710</v>
      </c>
    </row>
    <row r="294" spans="5:11" x14ac:dyDescent="0.15">
      <c r="E294" s="55"/>
      <c r="K294" s="32">
        <v>709</v>
      </c>
    </row>
    <row r="295" spans="5:11" x14ac:dyDescent="0.15">
      <c r="E295" s="55"/>
      <c r="K295" s="32">
        <v>708</v>
      </c>
    </row>
    <row r="296" spans="5:11" x14ac:dyDescent="0.15">
      <c r="E296" s="55"/>
      <c r="K296" s="32">
        <v>707</v>
      </c>
    </row>
    <row r="297" spans="5:11" x14ac:dyDescent="0.15">
      <c r="E297" s="55"/>
      <c r="K297" s="32">
        <v>706</v>
      </c>
    </row>
    <row r="298" spans="5:11" x14ac:dyDescent="0.15">
      <c r="E298" s="55"/>
      <c r="K298" s="32">
        <v>705</v>
      </c>
    </row>
    <row r="299" spans="5:11" x14ac:dyDescent="0.15">
      <c r="E299" s="55"/>
      <c r="K299" s="32">
        <v>704</v>
      </c>
    </row>
    <row r="300" spans="5:11" x14ac:dyDescent="0.15">
      <c r="E300" s="55"/>
      <c r="K300" s="32">
        <v>703</v>
      </c>
    </row>
    <row r="301" spans="5:11" x14ac:dyDescent="0.15">
      <c r="E301" s="55"/>
      <c r="K301" s="32">
        <v>702</v>
      </c>
    </row>
    <row r="302" spans="5:11" x14ac:dyDescent="0.15">
      <c r="E302" s="55"/>
      <c r="K302" s="32">
        <v>701</v>
      </c>
    </row>
    <row r="303" spans="5:11" x14ac:dyDescent="0.15">
      <c r="E303" s="55"/>
      <c r="K303" s="32">
        <v>700</v>
      </c>
    </row>
    <row r="304" spans="5:11" x14ac:dyDescent="0.15">
      <c r="E304" s="55"/>
      <c r="K304" s="32">
        <v>699</v>
      </c>
    </row>
    <row r="305" spans="5:11" x14ac:dyDescent="0.15">
      <c r="E305" s="55"/>
      <c r="K305" s="32">
        <v>698</v>
      </c>
    </row>
    <row r="306" spans="5:11" x14ac:dyDescent="0.15">
      <c r="E306" s="55"/>
      <c r="K306" s="32">
        <v>697</v>
      </c>
    </row>
    <row r="307" spans="5:11" x14ac:dyDescent="0.15">
      <c r="E307" s="55"/>
      <c r="K307" s="32">
        <v>696</v>
      </c>
    </row>
    <row r="308" spans="5:11" x14ac:dyDescent="0.15">
      <c r="E308" s="55"/>
      <c r="K308" s="32">
        <v>695</v>
      </c>
    </row>
    <row r="309" spans="5:11" x14ac:dyDescent="0.15">
      <c r="E309" s="55"/>
      <c r="K309" s="32">
        <v>694</v>
      </c>
    </row>
    <row r="310" spans="5:11" x14ac:dyDescent="0.15">
      <c r="E310" s="55"/>
      <c r="K310" s="32">
        <v>693</v>
      </c>
    </row>
    <row r="311" spans="5:11" x14ac:dyDescent="0.15">
      <c r="E311" s="55"/>
      <c r="K311" s="32">
        <v>692</v>
      </c>
    </row>
    <row r="312" spans="5:11" x14ac:dyDescent="0.15">
      <c r="E312" s="55"/>
      <c r="K312" s="32">
        <v>691</v>
      </c>
    </row>
    <row r="313" spans="5:11" x14ac:dyDescent="0.15">
      <c r="E313" s="55"/>
      <c r="K313" s="32">
        <v>690</v>
      </c>
    </row>
    <row r="314" spans="5:11" x14ac:dyDescent="0.15">
      <c r="E314" s="55"/>
      <c r="K314" s="32">
        <v>689</v>
      </c>
    </row>
    <row r="315" spans="5:11" x14ac:dyDescent="0.15">
      <c r="E315" s="55"/>
      <c r="K315" s="32">
        <v>688</v>
      </c>
    </row>
    <row r="316" spans="5:11" x14ac:dyDescent="0.15">
      <c r="E316" s="55"/>
      <c r="K316" s="32">
        <v>687</v>
      </c>
    </row>
    <row r="317" spans="5:11" x14ac:dyDescent="0.15">
      <c r="E317" s="55"/>
      <c r="K317" s="32">
        <v>686</v>
      </c>
    </row>
    <row r="318" spans="5:11" x14ac:dyDescent="0.15">
      <c r="E318" s="55"/>
      <c r="K318" s="32">
        <v>685</v>
      </c>
    </row>
    <row r="319" spans="5:11" x14ac:dyDescent="0.15">
      <c r="E319" s="55"/>
      <c r="K319" s="32">
        <v>684</v>
      </c>
    </row>
    <row r="320" spans="5:11" x14ac:dyDescent="0.15">
      <c r="E320" s="55"/>
      <c r="K320" s="32">
        <v>683</v>
      </c>
    </row>
    <row r="321" spans="5:11" x14ac:dyDescent="0.15">
      <c r="E321" s="55"/>
      <c r="K321" s="32">
        <v>682</v>
      </c>
    </row>
    <row r="322" spans="5:11" x14ac:dyDescent="0.15">
      <c r="E322" s="55"/>
      <c r="K322" s="32">
        <v>681</v>
      </c>
    </row>
    <row r="323" spans="5:11" x14ac:dyDescent="0.15">
      <c r="E323" s="55"/>
      <c r="K323" s="32">
        <v>680</v>
      </c>
    </row>
    <row r="324" spans="5:11" x14ac:dyDescent="0.15">
      <c r="E324" s="55"/>
      <c r="K324" s="32">
        <v>679</v>
      </c>
    </row>
    <row r="325" spans="5:11" x14ac:dyDescent="0.15">
      <c r="E325" s="55"/>
      <c r="K325" s="32">
        <v>678</v>
      </c>
    </row>
    <row r="326" spans="5:11" x14ac:dyDescent="0.15">
      <c r="E326" s="55"/>
      <c r="K326" s="32">
        <v>677</v>
      </c>
    </row>
    <row r="327" spans="5:11" x14ac:dyDescent="0.15">
      <c r="E327" s="55"/>
      <c r="K327" s="32">
        <v>676</v>
      </c>
    </row>
    <row r="328" spans="5:11" x14ac:dyDescent="0.15">
      <c r="E328" s="55"/>
      <c r="K328" s="32">
        <v>675</v>
      </c>
    </row>
    <row r="329" spans="5:11" x14ac:dyDescent="0.15">
      <c r="E329" s="55"/>
      <c r="K329" s="32">
        <v>674</v>
      </c>
    </row>
    <row r="330" spans="5:11" x14ac:dyDescent="0.15">
      <c r="E330" s="55"/>
      <c r="K330" s="32">
        <v>673</v>
      </c>
    </row>
    <row r="331" spans="5:11" x14ac:dyDescent="0.15">
      <c r="E331" s="55"/>
      <c r="K331" s="32">
        <v>672</v>
      </c>
    </row>
    <row r="332" spans="5:11" x14ac:dyDescent="0.15">
      <c r="E332" s="55"/>
      <c r="K332" s="32">
        <v>671</v>
      </c>
    </row>
    <row r="333" spans="5:11" x14ac:dyDescent="0.15">
      <c r="E333" s="55"/>
      <c r="K333" s="32">
        <v>670</v>
      </c>
    </row>
    <row r="334" spans="5:11" x14ac:dyDescent="0.15">
      <c r="E334" s="55"/>
      <c r="K334" s="32">
        <v>669</v>
      </c>
    </row>
    <row r="335" spans="5:11" x14ac:dyDescent="0.15">
      <c r="E335" s="55"/>
      <c r="K335" s="32">
        <v>668</v>
      </c>
    </row>
    <row r="336" spans="5:11" x14ac:dyDescent="0.15">
      <c r="E336" s="55"/>
      <c r="K336" s="32">
        <v>667</v>
      </c>
    </row>
    <row r="337" spans="5:11" x14ac:dyDescent="0.15">
      <c r="E337" s="55"/>
      <c r="K337" s="32">
        <v>666</v>
      </c>
    </row>
    <row r="338" spans="5:11" x14ac:dyDescent="0.15">
      <c r="E338" s="55"/>
      <c r="K338" s="32">
        <v>665</v>
      </c>
    </row>
    <row r="339" spans="5:11" x14ac:dyDescent="0.15">
      <c r="E339" s="55"/>
      <c r="K339" s="32">
        <v>664</v>
      </c>
    </row>
    <row r="340" spans="5:11" x14ac:dyDescent="0.15">
      <c r="E340" s="55"/>
      <c r="K340" s="32">
        <v>663</v>
      </c>
    </row>
    <row r="341" spans="5:11" x14ac:dyDescent="0.15">
      <c r="E341" s="55"/>
      <c r="K341" s="32">
        <v>662</v>
      </c>
    </row>
    <row r="342" spans="5:11" x14ac:dyDescent="0.15">
      <c r="E342" s="55"/>
      <c r="K342" s="32">
        <v>661</v>
      </c>
    </row>
    <row r="343" spans="5:11" x14ac:dyDescent="0.15">
      <c r="E343" s="55"/>
      <c r="K343" s="32">
        <v>660</v>
      </c>
    </row>
    <row r="344" spans="5:11" x14ac:dyDescent="0.15">
      <c r="E344" s="55"/>
      <c r="K344" s="32">
        <v>659</v>
      </c>
    </row>
    <row r="345" spans="5:11" x14ac:dyDescent="0.15">
      <c r="E345" s="55"/>
      <c r="K345" s="32">
        <v>658</v>
      </c>
    </row>
    <row r="346" spans="5:11" x14ac:dyDescent="0.15">
      <c r="E346" s="55"/>
      <c r="K346" s="32">
        <v>657</v>
      </c>
    </row>
    <row r="347" spans="5:11" x14ac:dyDescent="0.15">
      <c r="E347" s="55"/>
      <c r="K347" s="32">
        <v>656</v>
      </c>
    </row>
    <row r="348" spans="5:11" x14ac:dyDescent="0.15">
      <c r="E348" s="55"/>
      <c r="K348" s="32">
        <v>655</v>
      </c>
    </row>
    <row r="349" spans="5:11" x14ac:dyDescent="0.15">
      <c r="E349" s="55"/>
      <c r="K349" s="32">
        <v>654</v>
      </c>
    </row>
    <row r="350" spans="5:11" x14ac:dyDescent="0.15">
      <c r="E350" s="55"/>
      <c r="K350" s="32">
        <v>653</v>
      </c>
    </row>
    <row r="351" spans="5:11" x14ac:dyDescent="0.15">
      <c r="E351" s="55"/>
      <c r="K351" s="32">
        <v>652</v>
      </c>
    </row>
    <row r="352" spans="5:11" x14ac:dyDescent="0.15">
      <c r="E352" s="55"/>
      <c r="K352" s="32">
        <v>651</v>
      </c>
    </row>
    <row r="353" spans="5:11" x14ac:dyDescent="0.15">
      <c r="E353" s="55"/>
      <c r="K353" s="32">
        <v>650</v>
      </c>
    </row>
    <row r="354" spans="5:11" x14ac:dyDescent="0.15">
      <c r="E354" s="55"/>
      <c r="K354" s="32">
        <v>649</v>
      </c>
    </row>
    <row r="355" spans="5:11" x14ac:dyDescent="0.15">
      <c r="E355" s="55"/>
      <c r="K355" s="32">
        <v>648</v>
      </c>
    </row>
    <row r="356" spans="5:11" x14ac:dyDescent="0.15">
      <c r="E356" s="55"/>
      <c r="K356" s="32">
        <v>647</v>
      </c>
    </row>
    <row r="357" spans="5:11" x14ac:dyDescent="0.15">
      <c r="E357" s="55"/>
      <c r="K357" s="32">
        <v>646</v>
      </c>
    </row>
    <row r="358" spans="5:11" x14ac:dyDescent="0.15">
      <c r="E358" s="55"/>
      <c r="K358" s="32">
        <v>645</v>
      </c>
    </row>
    <row r="359" spans="5:11" x14ac:dyDescent="0.15">
      <c r="E359" s="55"/>
      <c r="K359" s="32">
        <v>644</v>
      </c>
    </row>
    <row r="360" spans="5:11" x14ac:dyDescent="0.15">
      <c r="E360" s="55"/>
      <c r="K360" s="32">
        <v>643</v>
      </c>
    </row>
    <row r="361" spans="5:11" x14ac:dyDescent="0.15">
      <c r="E361" s="55"/>
      <c r="K361" s="32">
        <v>642</v>
      </c>
    </row>
    <row r="362" spans="5:11" x14ac:dyDescent="0.15">
      <c r="E362" s="55"/>
      <c r="K362" s="32">
        <v>641</v>
      </c>
    </row>
    <row r="363" spans="5:11" x14ac:dyDescent="0.15">
      <c r="E363" s="55"/>
      <c r="K363" s="32">
        <v>640</v>
      </c>
    </row>
    <row r="364" spans="5:11" x14ac:dyDescent="0.15">
      <c r="E364" s="55"/>
      <c r="K364" s="32">
        <v>639</v>
      </c>
    </row>
    <row r="365" spans="5:11" x14ac:dyDescent="0.15">
      <c r="E365" s="55"/>
      <c r="K365" s="32">
        <v>638</v>
      </c>
    </row>
    <row r="366" spans="5:11" x14ac:dyDescent="0.15">
      <c r="E366" s="55"/>
      <c r="K366" s="32">
        <v>637</v>
      </c>
    </row>
    <row r="367" spans="5:11" x14ac:dyDescent="0.15">
      <c r="E367" s="55"/>
      <c r="K367" s="32">
        <v>636</v>
      </c>
    </row>
    <row r="368" spans="5:11" x14ac:dyDescent="0.15">
      <c r="E368" s="55"/>
      <c r="K368" s="32">
        <v>635</v>
      </c>
    </row>
    <row r="369" spans="5:11" x14ac:dyDescent="0.15">
      <c r="E369" s="55"/>
      <c r="K369" s="32">
        <v>634</v>
      </c>
    </row>
    <row r="370" spans="5:11" x14ac:dyDescent="0.15">
      <c r="E370" s="55"/>
      <c r="K370" s="32">
        <v>633</v>
      </c>
    </row>
    <row r="371" spans="5:11" x14ac:dyDescent="0.15">
      <c r="E371" s="55"/>
      <c r="K371" s="32">
        <v>632</v>
      </c>
    </row>
    <row r="372" spans="5:11" x14ac:dyDescent="0.15">
      <c r="E372" s="55"/>
      <c r="K372" s="32">
        <v>631</v>
      </c>
    </row>
    <row r="373" spans="5:11" x14ac:dyDescent="0.15">
      <c r="E373" s="55"/>
      <c r="K373" s="32">
        <v>630</v>
      </c>
    </row>
    <row r="374" spans="5:11" x14ac:dyDescent="0.15">
      <c r="E374" s="55"/>
      <c r="K374" s="32">
        <v>629</v>
      </c>
    </row>
    <row r="375" spans="5:11" x14ac:dyDescent="0.15">
      <c r="E375" s="55"/>
      <c r="K375" s="32">
        <v>628</v>
      </c>
    </row>
    <row r="376" spans="5:11" x14ac:dyDescent="0.15">
      <c r="E376" s="55"/>
      <c r="K376" s="32">
        <v>627</v>
      </c>
    </row>
    <row r="377" spans="5:11" x14ac:dyDescent="0.15">
      <c r="E377" s="55"/>
      <c r="K377" s="32">
        <v>626</v>
      </c>
    </row>
    <row r="378" spans="5:11" x14ac:dyDescent="0.15">
      <c r="E378" s="55"/>
      <c r="K378" s="32">
        <v>625</v>
      </c>
    </row>
    <row r="379" spans="5:11" x14ac:dyDescent="0.15">
      <c r="E379" s="55"/>
      <c r="K379" s="32">
        <v>624</v>
      </c>
    </row>
    <row r="380" spans="5:11" x14ac:dyDescent="0.15">
      <c r="E380" s="55"/>
      <c r="K380" s="32">
        <v>623</v>
      </c>
    </row>
    <row r="381" spans="5:11" x14ac:dyDescent="0.15">
      <c r="E381" s="55"/>
      <c r="K381" s="32">
        <v>622</v>
      </c>
    </row>
    <row r="382" spans="5:11" x14ac:dyDescent="0.15">
      <c r="E382" s="55"/>
      <c r="K382" s="32">
        <v>621</v>
      </c>
    </row>
    <row r="383" spans="5:11" x14ac:dyDescent="0.15">
      <c r="E383" s="55"/>
      <c r="K383" s="32">
        <v>620</v>
      </c>
    </row>
    <row r="384" spans="5:11" x14ac:dyDescent="0.15">
      <c r="E384" s="55"/>
      <c r="K384" s="32">
        <v>619</v>
      </c>
    </row>
    <row r="385" spans="5:11" x14ac:dyDescent="0.15">
      <c r="E385" s="55"/>
      <c r="K385" s="32">
        <v>618</v>
      </c>
    </row>
    <row r="386" spans="5:11" x14ac:dyDescent="0.15">
      <c r="E386" s="55"/>
      <c r="K386" s="32">
        <v>617</v>
      </c>
    </row>
    <row r="387" spans="5:11" x14ac:dyDescent="0.15">
      <c r="E387" s="55"/>
      <c r="K387" s="32">
        <v>616</v>
      </c>
    </row>
    <row r="388" spans="5:11" x14ac:dyDescent="0.15">
      <c r="E388" s="55"/>
      <c r="K388" s="32">
        <v>615</v>
      </c>
    </row>
    <row r="389" spans="5:11" x14ac:dyDescent="0.15">
      <c r="E389" s="55"/>
      <c r="K389" s="32">
        <v>614</v>
      </c>
    </row>
    <row r="390" spans="5:11" x14ac:dyDescent="0.15">
      <c r="E390" s="55"/>
      <c r="K390" s="32">
        <v>613</v>
      </c>
    </row>
    <row r="391" spans="5:11" x14ac:dyDescent="0.15">
      <c r="E391" s="55"/>
      <c r="K391" s="32">
        <v>612</v>
      </c>
    </row>
    <row r="392" spans="5:11" x14ac:dyDescent="0.15">
      <c r="E392" s="55"/>
      <c r="K392" s="32">
        <v>611</v>
      </c>
    </row>
    <row r="393" spans="5:11" x14ac:dyDescent="0.15">
      <c r="E393" s="55"/>
      <c r="K393" s="32">
        <v>610</v>
      </c>
    </row>
    <row r="394" spans="5:11" x14ac:dyDescent="0.15">
      <c r="E394" s="55"/>
      <c r="K394" s="32">
        <v>609</v>
      </c>
    </row>
    <row r="395" spans="5:11" x14ac:dyDescent="0.15">
      <c r="E395" s="55"/>
      <c r="K395" s="32">
        <v>608</v>
      </c>
    </row>
    <row r="396" spans="5:11" x14ac:dyDescent="0.15">
      <c r="E396" s="55"/>
      <c r="K396" s="32">
        <v>607</v>
      </c>
    </row>
    <row r="397" spans="5:11" x14ac:dyDescent="0.15">
      <c r="E397" s="55"/>
      <c r="K397" s="32">
        <v>606</v>
      </c>
    </row>
    <row r="398" spans="5:11" x14ac:dyDescent="0.15">
      <c r="E398" s="55"/>
      <c r="K398" s="32">
        <v>605</v>
      </c>
    </row>
    <row r="399" spans="5:11" x14ac:dyDescent="0.15">
      <c r="E399" s="55"/>
      <c r="K399" s="32">
        <v>604</v>
      </c>
    </row>
    <row r="400" spans="5:11" x14ac:dyDescent="0.15">
      <c r="E400" s="55"/>
      <c r="K400" s="32">
        <v>603</v>
      </c>
    </row>
    <row r="401" spans="5:11" x14ac:dyDescent="0.15">
      <c r="E401" s="55"/>
      <c r="K401" s="32">
        <v>602</v>
      </c>
    </row>
    <row r="402" spans="5:11" x14ac:dyDescent="0.15">
      <c r="E402" s="55"/>
      <c r="K402" s="32">
        <v>601</v>
      </c>
    </row>
    <row r="403" spans="5:11" x14ac:dyDescent="0.15">
      <c r="E403" s="55"/>
      <c r="K403" s="32">
        <v>600</v>
      </c>
    </row>
    <row r="404" spans="5:11" x14ac:dyDescent="0.15">
      <c r="E404" s="55"/>
      <c r="K404" s="32">
        <v>599</v>
      </c>
    </row>
    <row r="405" spans="5:11" x14ac:dyDescent="0.15">
      <c r="E405" s="55"/>
      <c r="K405" s="32">
        <v>598</v>
      </c>
    </row>
    <row r="406" spans="5:11" x14ac:dyDescent="0.15">
      <c r="E406" s="55"/>
      <c r="K406" s="32">
        <v>597</v>
      </c>
    </row>
    <row r="407" spans="5:11" x14ac:dyDescent="0.15">
      <c r="E407" s="55"/>
      <c r="K407" s="32">
        <v>596</v>
      </c>
    </row>
    <row r="408" spans="5:11" x14ac:dyDescent="0.15">
      <c r="E408" s="55"/>
      <c r="K408" s="32">
        <v>595</v>
      </c>
    </row>
    <row r="409" spans="5:11" x14ac:dyDescent="0.15">
      <c r="E409" s="55"/>
      <c r="K409" s="32">
        <v>594</v>
      </c>
    </row>
    <row r="410" spans="5:11" x14ac:dyDescent="0.15">
      <c r="E410" s="55"/>
      <c r="K410" s="32">
        <v>593</v>
      </c>
    </row>
    <row r="411" spans="5:11" x14ac:dyDescent="0.15">
      <c r="E411" s="55"/>
      <c r="K411" s="32">
        <v>592</v>
      </c>
    </row>
    <row r="412" spans="5:11" x14ac:dyDescent="0.15">
      <c r="E412" s="55"/>
      <c r="K412" s="32">
        <v>591</v>
      </c>
    </row>
    <row r="413" spans="5:11" x14ac:dyDescent="0.15">
      <c r="E413" s="55"/>
      <c r="K413" s="32">
        <v>590</v>
      </c>
    </row>
    <row r="414" spans="5:11" x14ac:dyDescent="0.15">
      <c r="E414" s="55"/>
      <c r="K414" s="32">
        <v>589</v>
      </c>
    </row>
    <row r="415" spans="5:11" x14ac:dyDescent="0.15">
      <c r="E415" s="55"/>
      <c r="K415" s="32">
        <v>588</v>
      </c>
    </row>
    <row r="416" spans="5:11" x14ac:dyDescent="0.15">
      <c r="E416" s="55"/>
      <c r="K416" s="32">
        <v>587</v>
      </c>
    </row>
    <row r="417" spans="5:11" x14ac:dyDescent="0.15">
      <c r="E417" s="55"/>
      <c r="K417" s="32">
        <v>586</v>
      </c>
    </row>
    <row r="418" spans="5:11" x14ac:dyDescent="0.15">
      <c r="E418" s="55"/>
      <c r="K418" s="32">
        <v>585</v>
      </c>
    </row>
    <row r="419" spans="5:11" x14ac:dyDescent="0.15">
      <c r="E419" s="55"/>
      <c r="K419" s="32">
        <v>584</v>
      </c>
    </row>
    <row r="420" spans="5:11" x14ac:dyDescent="0.15">
      <c r="E420" s="55"/>
      <c r="K420" s="32">
        <v>583</v>
      </c>
    </row>
    <row r="421" spans="5:11" x14ac:dyDescent="0.15">
      <c r="E421" s="55"/>
      <c r="K421" s="32">
        <v>582</v>
      </c>
    </row>
    <row r="422" spans="5:11" x14ac:dyDescent="0.15">
      <c r="E422" s="55"/>
      <c r="K422" s="32">
        <v>581</v>
      </c>
    </row>
    <row r="423" spans="5:11" x14ac:dyDescent="0.15">
      <c r="E423" s="55"/>
      <c r="K423" s="32">
        <v>580</v>
      </c>
    </row>
    <row r="424" spans="5:11" x14ac:dyDescent="0.15">
      <c r="E424" s="55"/>
      <c r="K424" s="32">
        <v>579</v>
      </c>
    </row>
    <row r="425" spans="5:11" x14ac:dyDescent="0.15">
      <c r="E425" s="55"/>
      <c r="K425" s="32">
        <v>578</v>
      </c>
    </row>
    <row r="426" spans="5:11" x14ac:dyDescent="0.15">
      <c r="E426" s="55"/>
      <c r="K426" s="32">
        <v>577</v>
      </c>
    </row>
    <row r="427" spans="5:11" x14ac:dyDescent="0.15">
      <c r="E427" s="55"/>
      <c r="K427" s="32">
        <v>576</v>
      </c>
    </row>
    <row r="428" spans="5:11" x14ac:dyDescent="0.15">
      <c r="E428" s="55"/>
      <c r="K428" s="32">
        <v>575</v>
      </c>
    </row>
    <row r="429" spans="5:11" x14ac:dyDescent="0.15">
      <c r="E429" s="55"/>
      <c r="K429" s="32">
        <v>574</v>
      </c>
    </row>
    <row r="430" spans="5:11" x14ac:dyDescent="0.15">
      <c r="E430" s="55"/>
      <c r="K430" s="32">
        <v>573</v>
      </c>
    </row>
    <row r="431" spans="5:11" x14ac:dyDescent="0.15">
      <c r="E431" s="55"/>
      <c r="K431" s="32">
        <v>572</v>
      </c>
    </row>
    <row r="432" spans="5:11" x14ac:dyDescent="0.15">
      <c r="E432" s="55"/>
      <c r="K432" s="32">
        <v>571</v>
      </c>
    </row>
    <row r="433" spans="5:11" x14ac:dyDescent="0.15">
      <c r="E433" s="55"/>
      <c r="K433" s="32">
        <v>570</v>
      </c>
    </row>
    <row r="434" spans="5:11" x14ac:dyDescent="0.15">
      <c r="E434" s="55"/>
      <c r="K434" s="32">
        <v>569</v>
      </c>
    </row>
    <row r="435" spans="5:11" x14ac:dyDescent="0.15">
      <c r="E435" s="55"/>
      <c r="K435" s="32">
        <v>568</v>
      </c>
    </row>
    <row r="436" spans="5:11" x14ac:dyDescent="0.15">
      <c r="E436" s="55"/>
      <c r="K436" s="32">
        <v>567</v>
      </c>
    </row>
    <row r="437" spans="5:11" x14ac:dyDescent="0.15">
      <c r="E437" s="55"/>
      <c r="K437" s="32">
        <v>566</v>
      </c>
    </row>
    <row r="438" spans="5:11" x14ac:dyDescent="0.15">
      <c r="E438" s="55"/>
      <c r="K438" s="32">
        <v>565</v>
      </c>
    </row>
    <row r="439" spans="5:11" x14ac:dyDescent="0.15">
      <c r="E439" s="55"/>
      <c r="K439" s="32">
        <v>564</v>
      </c>
    </row>
    <row r="440" spans="5:11" x14ac:dyDescent="0.15">
      <c r="E440" s="55"/>
      <c r="K440" s="32">
        <v>563</v>
      </c>
    </row>
    <row r="441" spans="5:11" x14ac:dyDescent="0.15">
      <c r="E441" s="55"/>
      <c r="K441" s="32">
        <v>562</v>
      </c>
    </row>
    <row r="442" spans="5:11" x14ac:dyDescent="0.15">
      <c r="E442" s="55"/>
      <c r="K442" s="32">
        <v>561</v>
      </c>
    </row>
    <row r="443" spans="5:11" x14ac:dyDescent="0.15">
      <c r="E443" s="55"/>
      <c r="K443" s="32">
        <v>560</v>
      </c>
    </row>
    <row r="444" spans="5:11" x14ac:dyDescent="0.15">
      <c r="E444" s="55"/>
      <c r="K444" s="32">
        <v>559</v>
      </c>
    </row>
    <row r="445" spans="5:11" x14ac:dyDescent="0.15">
      <c r="E445" s="55"/>
      <c r="K445" s="32">
        <v>558</v>
      </c>
    </row>
    <row r="446" spans="5:11" x14ac:dyDescent="0.15">
      <c r="E446" s="55"/>
      <c r="K446" s="32">
        <v>557</v>
      </c>
    </row>
    <row r="447" spans="5:11" x14ac:dyDescent="0.15">
      <c r="E447" s="55"/>
      <c r="K447" s="32">
        <v>556</v>
      </c>
    </row>
    <row r="448" spans="5:11" x14ac:dyDescent="0.15">
      <c r="E448" s="55"/>
      <c r="K448" s="32">
        <v>555</v>
      </c>
    </row>
    <row r="449" spans="5:11" x14ac:dyDescent="0.15">
      <c r="E449" s="55"/>
      <c r="K449" s="32">
        <v>554</v>
      </c>
    </row>
    <row r="450" spans="5:11" x14ac:dyDescent="0.15">
      <c r="E450" s="55"/>
      <c r="K450" s="32">
        <v>553</v>
      </c>
    </row>
    <row r="451" spans="5:11" x14ac:dyDescent="0.15">
      <c r="E451" s="55"/>
      <c r="K451" s="32">
        <v>552</v>
      </c>
    </row>
    <row r="452" spans="5:11" x14ac:dyDescent="0.15">
      <c r="E452" s="55"/>
      <c r="K452" s="32">
        <v>551</v>
      </c>
    </row>
    <row r="453" spans="5:11" x14ac:dyDescent="0.15">
      <c r="E453" s="55"/>
      <c r="K453" s="32">
        <v>550</v>
      </c>
    </row>
    <row r="454" spans="5:11" x14ac:dyDescent="0.15">
      <c r="E454" s="55"/>
      <c r="K454" s="32">
        <v>549</v>
      </c>
    </row>
    <row r="455" spans="5:11" x14ac:dyDescent="0.15">
      <c r="E455" s="55"/>
      <c r="K455" s="32">
        <v>548</v>
      </c>
    </row>
    <row r="456" spans="5:11" x14ac:dyDescent="0.15">
      <c r="E456" s="55"/>
      <c r="K456" s="32">
        <v>547</v>
      </c>
    </row>
    <row r="457" spans="5:11" x14ac:dyDescent="0.15">
      <c r="E457" s="55"/>
      <c r="K457" s="32">
        <v>546</v>
      </c>
    </row>
    <row r="458" spans="5:11" x14ac:dyDescent="0.15">
      <c r="E458" s="55"/>
      <c r="K458" s="32">
        <v>545</v>
      </c>
    </row>
    <row r="459" spans="5:11" x14ac:dyDescent="0.15">
      <c r="E459" s="55"/>
      <c r="K459" s="32">
        <v>544</v>
      </c>
    </row>
    <row r="460" spans="5:11" x14ac:dyDescent="0.15">
      <c r="E460" s="55"/>
      <c r="K460" s="32">
        <v>543</v>
      </c>
    </row>
    <row r="461" spans="5:11" x14ac:dyDescent="0.15">
      <c r="E461" s="55"/>
      <c r="K461" s="32">
        <v>542</v>
      </c>
    </row>
    <row r="462" spans="5:11" x14ac:dyDescent="0.15">
      <c r="E462" s="55"/>
      <c r="K462" s="32">
        <v>541</v>
      </c>
    </row>
    <row r="463" spans="5:11" x14ac:dyDescent="0.15">
      <c r="E463" s="55"/>
      <c r="K463" s="32">
        <v>540</v>
      </c>
    </row>
    <row r="464" spans="5:11" x14ac:dyDescent="0.15">
      <c r="E464" s="55"/>
      <c r="K464" s="32">
        <v>539</v>
      </c>
    </row>
    <row r="465" spans="5:11" x14ac:dyDescent="0.15">
      <c r="E465" s="55"/>
      <c r="K465" s="32">
        <v>538</v>
      </c>
    </row>
    <row r="466" spans="5:11" x14ac:dyDescent="0.15">
      <c r="E466" s="55"/>
      <c r="K466" s="32">
        <v>537</v>
      </c>
    </row>
    <row r="467" spans="5:11" x14ac:dyDescent="0.15">
      <c r="E467" s="55"/>
      <c r="K467" s="32">
        <v>536</v>
      </c>
    </row>
    <row r="468" spans="5:11" x14ac:dyDescent="0.15">
      <c r="E468" s="55"/>
      <c r="K468" s="32">
        <v>535</v>
      </c>
    </row>
    <row r="469" spans="5:11" x14ac:dyDescent="0.15">
      <c r="E469" s="55"/>
      <c r="K469" s="32">
        <v>534</v>
      </c>
    </row>
    <row r="470" spans="5:11" x14ac:dyDescent="0.15">
      <c r="E470" s="55"/>
      <c r="K470" s="32">
        <v>533</v>
      </c>
    </row>
    <row r="471" spans="5:11" x14ac:dyDescent="0.15">
      <c r="E471" s="55"/>
      <c r="K471" s="32">
        <v>532</v>
      </c>
    </row>
    <row r="472" spans="5:11" x14ac:dyDescent="0.15">
      <c r="E472" s="55"/>
      <c r="K472" s="32">
        <v>531</v>
      </c>
    </row>
    <row r="473" spans="5:11" x14ac:dyDescent="0.15">
      <c r="E473" s="55"/>
      <c r="K473" s="32">
        <v>530</v>
      </c>
    </row>
    <row r="474" spans="5:11" x14ac:dyDescent="0.15">
      <c r="E474" s="55"/>
      <c r="K474" s="32">
        <v>529</v>
      </c>
    </row>
    <row r="475" spans="5:11" x14ac:dyDescent="0.15">
      <c r="E475" s="55"/>
      <c r="K475" s="32">
        <v>528</v>
      </c>
    </row>
    <row r="476" spans="5:11" x14ac:dyDescent="0.15">
      <c r="E476" s="55"/>
      <c r="K476" s="32">
        <v>527</v>
      </c>
    </row>
    <row r="477" spans="5:11" x14ac:dyDescent="0.15">
      <c r="E477" s="55"/>
      <c r="K477" s="32">
        <v>526</v>
      </c>
    </row>
    <row r="478" spans="5:11" x14ac:dyDescent="0.15">
      <c r="E478" s="55"/>
      <c r="K478" s="32">
        <v>525</v>
      </c>
    </row>
    <row r="479" spans="5:11" x14ac:dyDescent="0.15">
      <c r="E479" s="55"/>
      <c r="K479" s="32">
        <v>524</v>
      </c>
    </row>
    <row r="480" spans="5:11" x14ac:dyDescent="0.15">
      <c r="E480" s="55"/>
      <c r="K480" s="32">
        <v>523</v>
      </c>
    </row>
    <row r="481" spans="5:11" x14ac:dyDescent="0.15">
      <c r="E481" s="55"/>
      <c r="K481" s="32">
        <v>522</v>
      </c>
    </row>
    <row r="482" spans="5:11" x14ac:dyDescent="0.15">
      <c r="E482" s="55"/>
      <c r="K482" s="32">
        <v>521</v>
      </c>
    </row>
    <row r="483" spans="5:11" x14ac:dyDescent="0.15">
      <c r="E483" s="55"/>
      <c r="K483" s="32">
        <v>520</v>
      </c>
    </row>
    <row r="484" spans="5:11" x14ac:dyDescent="0.15">
      <c r="E484" s="55"/>
      <c r="K484" s="32">
        <v>519</v>
      </c>
    </row>
    <row r="485" spans="5:11" x14ac:dyDescent="0.15">
      <c r="E485" s="55"/>
      <c r="K485" s="32">
        <v>518</v>
      </c>
    </row>
    <row r="486" spans="5:11" x14ac:dyDescent="0.15">
      <c r="E486" s="55"/>
      <c r="K486" s="32">
        <v>517</v>
      </c>
    </row>
    <row r="487" spans="5:11" x14ac:dyDescent="0.15">
      <c r="E487" s="55"/>
      <c r="K487" s="32">
        <v>516</v>
      </c>
    </row>
    <row r="488" spans="5:11" x14ac:dyDescent="0.15">
      <c r="E488" s="55"/>
      <c r="K488" s="32">
        <v>515</v>
      </c>
    </row>
    <row r="489" spans="5:11" x14ac:dyDescent="0.15">
      <c r="E489" s="55"/>
      <c r="K489" s="32">
        <v>514</v>
      </c>
    </row>
    <row r="490" spans="5:11" x14ac:dyDescent="0.15">
      <c r="E490" s="55"/>
      <c r="K490" s="32">
        <v>513</v>
      </c>
    </row>
    <row r="491" spans="5:11" x14ac:dyDescent="0.15">
      <c r="E491" s="55"/>
      <c r="K491" s="32">
        <v>512</v>
      </c>
    </row>
    <row r="492" spans="5:11" x14ac:dyDescent="0.15">
      <c r="E492" s="55"/>
      <c r="K492" s="32">
        <v>511</v>
      </c>
    </row>
    <row r="493" spans="5:11" x14ac:dyDescent="0.15">
      <c r="E493" s="55"/>
      <c r="K493" s="32">
        <v>510</v>
      </c>
    </row>
    <row r="494" spans="5:11" x14ac:dyDescent="0.15">
      <c r="E494" s="55"/>
      <c r="K494" s="32">
        <v>509</v>
      </c>
    </row>
    <row r="495" spans="5:11" x14ac:dyDescent="0.15">
      <c r="E495" s="55"/>
      <c r="K495" s="32">
        <v>508</v>
      </c>
    </row>
    <row r="496" spans="5:11" x14ac:dyDescent="0.15">
      <c r="E496" s="55"/>
      <c r="K496" s="32">
        <v>507</v>
      </c>
    </row>
    <row r="497" spans="5:11" x14ac:dyDescent="0.15">
      <c r="E497" s="55"/>
      <c r="K497" s="32">
        <v>506</v>
      </c>
    </row>
    <row r="498" spans="5:11" x14ac:dyDescent="0.15">
      <c r="E498" s="55"/>
      <c r="K498" s="32">
        <v>505</v>
      </c>
    </row>
    <row r="499" spans="5:11" x14ac:dyDescent="0.15">
      <c r="E499" s="55"/>
      <c r="K499" s="32">
        <v>504</v>
      </c>
    </row>
    <row r="500" spans="5:11" x14ac:dyDescent="0.15">
      <c r="E500" s="55"/>
      <c r="K500" s="32">
        <v>503</v>
      </c>
    </row>
    <row r="501" spans="5:11" x14ac:dyDescent="0.15">
      <c r="E501" s="55"/>
      <c r="K501" s="32">
        <v>502</v>
      </c>
    </row>
    <row r="502" spans="5:11" x14ac:dyDescent="0.15">
      <c r="E502" s="55"/>
      <c r="K502" s="32">
        <v>501</v>
      </c>
    </row>
    <row r="503" spans="5:11" x14ac:dyDescent="0.15">
      <c r="E503" s="55"/>
      <c r="K503" s="32">
        <v>500</v>
      </c>
    </row>
    <row r="504" spans="5:11" x14ac:dyDescent="0.15">
      <c r="E504" s="55"/>
      <c r="K504" s="32">
        <v>499</v>
      </c>
    </row>
    <row r="505" spans="5:11" x14ac:dyDescent="0.15">
      <c r="E505" s="55"/>
      <c r="K505" s="32">
        <v>498</v>
      </c>
    </row>
    <row r="506" spans="5:11" x14ac:dyDescent="0.15">
      <c r="E506" s="55"/>
      <c r="K506" s="32">
        <v>497</v>
      </c>
    </row>
    <row r="507" spans="5:11" x14ac:dyDescent="0.15">
      <c r="E507" s="55"/>
      <c r="K507" s="32">
        <v>496</v>
      </c>
    </row>
    <row r="508" spans="5:11" x14ac:dyDescent="0.15">
      <c r="E508" s="55"/>
      <c r="K508" s="32">
        <v>495</v>
      </c>
    </row>
    <row r="509" spans="5:11" x14ac:dyDescent="0.15">
      <c r="E509" s="55"/>
      <c r="K509" s="32">
        <v>494</v>
      </c>
    </row>
    <row r="510" spans="5:11" x14ac:dyDescent="0.15">
      <c r="E510" s="55"/>
      <c r="K510" s="32">
        <v>493</v>
      </c>
    </row>
    <row r="511" spans="5:11" x14ac:dyDescent="0.15">
      <c r="E511" s="55"/>
      <c r="K511" s="32">
        <v>492</v>
      </c>
    </row>
    <row r="512" spans="5:11" x14ac:dyDescent="0.15">
      <c r="E512" s="55"/>
      <c r="K512" s="32">
        <v>491</v>
      </c>
    </row>
    <row r="513" spans="5:11" x14ac:dyDescent="0.15">
      <c r="E513" s="55"/>
      <c r="K513" s="32">
        <v>490</v>
      </c>
    </row>
    <row r="514" spans="5:11" x14ac:dyDescent="0.15">
      <c r="E514" s="55"/>
      <c r="K514" s="32">
        <v>489</v>
      </c>
    </row>
    <row r="515" spans="5:11" x14ac:dyDescent="0.15">
      <c r="E515" s="55"/>
      <c r="K515" s="32">
        <v>488</v>
      </c>
    </row>
    <row r="516" spans="5:11" x14ac:dyDescent="0.15">
      <c r="E516" s="55"/>
      <c r="K516" s="32">
        <v>487</v>
      </c>
    </row>
    <row r="517" spans="5:11" x14ac:dyDescent="0.15">
      <c r="E517" s="55"/>
      <c r="K517" s="32">
        <v>486</v>
      </c>
    </row>
    <row r="518" spans="5:11" x14ac:dyDescent="0.15">
      <c r="E518" s="55"/>
      <c r="K518" s="32">
        <v>485</v>
      </c>
    </row>
    <row r="519" spans="5:11" x14ac:dyDescent="0.15">
      <c r="E519" s="55"/>
      <c r="K519" s="32">
        <v>484</v>
      </c>
    </row>
    <row r="520" spans="5:11" x14ac:dyDescent="0.15">
      <c r="E520" s="55"/>
      <c r="K520" s="32">
        <v>483</v>
      </c>
    </row>
    <row r="521" spans="5:11" x14ac:dyDescent="0.15">
      <c r="E521" s="55"/>
      <c r="K521" s="32">
        <v>482</v>
      </c>
    </row>
    <row r="522" spans="5:11" x14ac:dyDescent="0.15">
      <c r="E522" s="55"/>
      <c r="K522" s="32">
        <v>481</v>
      </c>
    </row>
    <row r="523" spans="5:11" x14ac:dyDescent="0.15">
      <c r="E523" s="55"/>
      <c r="K523" s="32">
        <v>480</v>
      </c>
    </row>
    <row r="524" spans="5:11" x14ac:dyDescent="0.15">
      <c r="E524" s="55"/>
      <c r="K524" s="32">
        <v>479</v>
      </c>
    </row>
    <row r="525" spans="5:11" x14ac:dyDescent="0.15">
      <c r="E525" s="55"/>
      <c r="K525" s="32">
        <v>478</v>
      </c>
    </row>
    <row r="526" spans="5:11" x14ac:dyDescent="0.15">
      <c r="E526" s="55"/>
      <c r="K526" s="32">
        <v>477</v>
      </c>
    </row>
    <row r="527" spans="5:11" x14ac:dyDescent="0.15">
      <c r="E527" s="55"/>
      <c r="K527" s="32">
        <v>476</v>
      </c>
    </row>
    <row r="528" spans="5:11" x14ac:dyDescent="0.15">
      <c r="E528" s="55"/>
      <c r="K528" s="32">
        <v>475</v>
      </c>
    </row>
    <row r="529" spans="5:11" x14ac:dyDescent="0.15">
      <c r="E529" s="55"/>
      <c r="K529" s="32">
        <v>474</v>
      </c>
    </row>
    <row r="530" spans="5:11" x14ac:dyDescent="0.15">
      <c r="E530" s="55"/>
      <c r="K530" s="32">
        <v>473</v>
      </c>
    </row>
    <row r="531" spans="5:11" x14ac:dyDescent="0.15">
      <c r="E531" s="55"/>
      <c r="K531" s="32">
        <v>472</v>
      </c>
    </row>
    <row r="532" spans="5:11" x14ac:dyDescent="0.15">
      <c r="E532" s="55"/>
      <c r="K532" s="32">
        <v>471</v>
      </c>
    </row>
    <row r="533" spans="5:11" x14ac:dyDescent="0.15">
      <c r="E533" s="55"/>
      <c r="K533" s="32">
        <v>470</v>
      </c>
    </row>
    <row r="534" spans="5:11" x14ac:dyDescent="0.15">
      <c r="E534" s="55"/>
      <c r="K534" s="32">
        <v>469</v>
      </c>
    </row>
    <row r="535" spans="5:11" x14ac:dyDescent="0.15">
      <c r="E535" s="55"/>
      <c r="K535" s="32">
        <v>468</v>
      </c>
    </row>
    <row r="536" spans="5:11" x14ac:dyDescent="0.15">
      <c r="E536" s="55"/>
      <c r="K536" s="32">
        <v>467</v>
      </c>
    </row>
    <row r="537" spans="5:11" x14ac:dyDescent="0.15">
      <c r="E537" s="55"/>
      <c r="K537" s="32">
        <v>466</v>
      </c>
    </row>
    <row r="538" spans="5:11" x14ac:dyDescent="0.15">
      <c r="E538" s="55"/>
      <c r="K538" s="32">
        <v>465</v>
      </c>
    </row>
    <row r="539" spans="5:11" x14ac:dyDescent="0.15">
      <c r="E539" s="55"/>
      <c r="K539" s="32">
        <v>464</v>
      </c>
    </row>
    <row r="540" spans="5:11" x14ac:dyDescent="0.15">
      <c r="E540" s="55"/>
      <c r="K540" s="32">
        <v>463</v>
      </c>
    </row>
    <row r="541" spans="5:11" x14ac:dyDescent="0.15">
      <c r="E541" s="55"/>
      <c r="K541" s="32">
        <v>462</v>
      </c>
    </row>
    <row r="542" spans="5:11" x14ac:dyDescent="0.15">
      <c r="E542" s="55"/>
      <c r="K542" s="32">
        <v>461</v>
      </c>
    </row>
    <row r="543" spans="5:11" x14ac:dyDescent="0.15">
      <c r="E543" s="55"/>
      <c r="K543" s="32">
        <v>460</v>
      </c>
    </row>
    <row r="544" spans="5:11" x14ac:dyDescent="0.15">
      <c r="E544" s="55"/>
      <c r="K544" s="32">
        <v>459</v>
      </c>
    </row>
    <row r="545" spans="5:11" x14ac:dyDescent="0.15">
      <c r="E545" s="55"/>
      <c r="K545" s="32">
        <v>458</v>
      </c>
    </row>
    <row r="546" spans="5:11" x14ac:dyDescent="0.15">
      <c r="E546" s="55"/>
      <c r="K546" s="32">
        <v>457</v>
      </c>
    </row>
    <row r="547" spans="5:11" x14ac:dyDescent="0.15">
      <c r="E547" s="55"/>
      <c r="K547" s="32">
        <v>456</v>
      </c>
    </row>
    <row r="548" spans="5:11" x14ac:dyDescent="0.15">
      <c r="E548" s="55"/>
      <c r="K548" s="32">
        <v>455</v>
      </c>
    </row>
    <row r="549" spans="5:11" x14ac:dyDescent="0.15">
      <c r="E549" s="55"/>
      <c r="K549" s="32">
        <v>454</v>
      </c>
    </row>
    <row r="550" spans="5:11" x14ac:dyDescent="0.15">
      <c r="E550" s="55"/>
      <c r="K550" s="32">
        <v>453</v>
      </c>
    </row>
    <row r="551" spans="5:11" x14ac:dyDescent="0.15">
      <c r="E551" s="55"/>
      <c r="K551" s="32">
        <v>452</v>
      </c>
    </row>
    <row r="552" spans="5:11" x14ac:dyDescent="0.15">
      <c r="E552" s="55"/>
      <c r="K552" s="32">
        <v>451</v>
      </c>
    </row>
    <row r="553" spans="5:11" x14ac:dyDescent="0.15">
      <c r="E553" s="55"/>
      <c r="K553" s="32">
        <v>450</v>
      </c>
    </row>
    <row r="554" spans="5:11" x14ac:dyDescent="0.15">
      <c r="E554" s="55"/>
      <c r="K554" s="32">
        <v>449</v>
      </c>
    </row>
    <row r="555" spans="5:11" x14ac:dyDescent="0.15">
      <c r="E555" s="55"/>
      <c r="K555" s="32">
        <v>448</v>
      </c>
    </row>
    <row r="556" spans="5:11" x14ac:dyDescent="0.15">
      <c r="E556" s="55"/>
      <c r="K556" s="32">
        <v>447</v>
      </c>
    </row>
    <row r="557" spans="5:11" x14ac:dyDescent="0.15">
      <c r="E557" s="55"/>
      <c r="K557" s="32">
        <v>446</v>
      </c>
    </row>
    <row r="558" spans="5:11" x14ac:dyDescent="0.15">
      <c r="E558" s="55"/>
      <c r="K558" s="32">
        <v>445</v>
      </c>
    </row>
    <row r="559" spans="5:11" x14ac:dyDescent="0.15">
      <c r="E559" s="55"/>
      <c r="K559" s="32">
        <v>444</v>
      </c>
    </row>
    <row r="560" spans="5:11" x14ac:dyDescent="0.15">
      <c r="E560" s="55"/>
      <c r="K560" s="32">
        <v>443</v>
      </c>
    </row>
    <row r="561" spans="5:11" x14ac:dyDescent="0.15">
      <c r="E561" s="55"/>
      <c r="K561" s="32">
        <v>442</v>
      </c>
    </row>
    <row r="562" spans="5:11" x14ac:dyDescent="0.15">
      <c r="E562" s="55"/>
      <c r="K562" s="32">
        <v>441</v>
      </c>
    </row>
    <row r="563" spans="5:11" x14ac:dyDescent="0.15">
      <c r="E563" s="55"/>
      <c r="K563" s="32">
        <v>440</v>
      </c>
    </row>
    <row r="564" spans="5:11" x14ac:dyDescent="0.15">
      <c r="E564" s="55"/>
      <c r="K564" s="32">
        <v>439</v>
      </c>
    </row>
    <row r="565" spans="5:11" x14ac:dyDescent="0.15">
      <c r="E565" s="55"/>
      <c r="K565" s="32">
        <v>438</v>
      </c>
    </row>
    <row r="566" spans="5:11" x14ac:dyDescent="0.15">
      <c r="E566" s="55"/>
      <c r="K566" s="32">
        <v>437</v>
      </c>
    </row>
    <row r="567" spans="5:11" x14ac:dyDescent="0.15">
      <c r="E567" s="55"/>
      <c r="K567" s="32">
        <v>436</v>
      </c>
    </row>
    <row r="568" spans="5:11" x14ac:dyDescent="0.15">
      <c r="E568" s="55"/>
      <c r="K568" s="32">
        <v>435</v>
      </c>
    </row>
    <row r="569" spans="5:11" x14ac:dyDescent="0.15">
      <c r="E569" s="55"/>
      <c r="K569" s="32">
        <v>434</v>
      </c>
    </row>
    <row r="570" spans="5:11" x14ac:dyDescent="0.15">
      <c r="E570" s="55"/>
      <c r="K570" s="32">
        <v>433</v>
      </c>
    </row>
    <row r="571" spans="5:11" x14ac:dyDescent="0.15">
      <c r="E571" s="55"/>
      <c r="K571" s="32">
        <v>432</v>
      </c>
    </row>
    <row r="572" spans="5:11" x14ac:dyDescent="0.15">
      <c r="E572" s="55"/>
      <c r="K572" s="32">
        <v>431</v>
      </c>
    </row>
    <row r="573" spans="5:11" x14ac:dyDescent="0.15">
      <c r="E573" s="55"/>
      <c r="K573" s="32">
        <v>430</v>
      </c>
    </row>
    <row r="574" spans="5:11" x14ac:dyDescent="0.15">
      <c r="E574" s="55"/>
      <c r="K574" s="32">
        <v>429</v>
      </c>
    </row>
    <row r="575" spans="5:11" x14ac:dyDescent="0.15">
      <c r="E575" s="55"/>
      <c r="K575" s="32">
        <v>428</v>
      </c>
    </row>
    <row r="576" spans="5:11" x14ac:dyDescent="0.15">
      <c r="E576" s="55"/>
      <c r="K576" s="32">
        <v>427</v>
      </c>
    </row>
    <row r="577" spans="5:11" x14ac:dyDescent="0.15">
      <c r="E577" s="55"/>
      <c r="K577" s="32">
        <v>426</v>
      </c>
    </row>
    <row r="578" spans="5:11" x14ac:dyDescent="0.15">
      <c r="E578" s="55"/>
      <c r="K578" s="32">
        <v>425</v>
      </c>
    </row>
    <row r="579" spans="5:11" x14ac:dyDescent="0.15">
      <c r="E579" s="55"/>
      <c r="K579" s="32">
        <v>424</v>
      </c>
    </row>
    <row r="580" spans="5:11" x14ac:dyDescent="0.15">
      <c r="E580" s="55"/>
      <c r="K580" s="32">
        <v>423</v>
      </c>
    </row>
    <row r="581" spans="5:11" x14ac:dyDescent="0.15">
      <c r="E581" s="55"/>
      <c r="K581" s="32">
        <v>422</v>
      </c>
    </row>
    <row r="582" spans="5:11" x14ac:dyDescent="0.15">
      <c r="E582" s="55"/>
      <c r="K582" s="32">
        <v>421</v>
      </c>
    </row>
    <row r="583" spans="5:11" x14ac:dyDescent="0.15">
      <c r="E583" s="55"/>
      <c r="K583" s="32">
        <v>420</v>
      </c>
    </row>
    <row r="584" spans="5:11" x14ac:dyDescent="0.15">
      <c r="E584" s="55"/>
      <c r="K584" s="32">
        <v>419</v>
      </c>
    </row>
    <row r="585" spans="5:11" x14ac:dyDescent="0.15">
      <c r="E585" s="55"/>
      <c r="K585" s="32">
        <v>418</v>
      </c>
    </row>
    <row r="586" spans="5:11" x14ac:dyDescent="0.15">
      <c r="E586" s="55"/>
      <c r="K586" s="32">
        <v>417</v>
      </c>
    </row>
    <row r="587" spans="5:11" x14ac:dyDescent="0.15">
      <c r="E587" s="55"/>
      <c r="K587" s="32">
        <v>416</v>
      </c>
    </row>
    <row r="588" spans="5:11" x14ac:dyDescent="0.15">
      <c r="E588" s="55"/>
      <c r="K588" s="32">
        <v>415</v>
      </c>
    </row>
    <row r="589" spans="5:11" x14ac:dyDescent="0.15">
      <c r="E589" s="55"/>
      <c r="K589" s="32">
        <v>414</v>
      </c>
    </row>
    <row r="590" spans="5:11" x14ac:dyDescent="0.15">
      <c r="E590" s="55"/>
      <c r="K590" s="32">
        <v>413</v>
      </c>
    </row>
    <row r="591" spans="5:11" x14ac:dyDescent="0.15">
      <c r="E591" s="55"/>
      <c r="K591" s="32">
        <v>412</v>
      </c>
    </row>
    <row r="592" spans="5:11" x14ac:dyDescent="0.15">
      <c r="E592" s="55"/>
      <c r="K592" s="32">
        <v>411</v>
      </c>
    </row>
    <row r="593" spans="5:11" x14ac:dyDescent="0.15">
      <c r="E593" s="55"/>
      <c r="K593" s="32">
        <v>410</v>
      </c>
    </row>
    <row r="594" spans="5:11" x14ac:dyDescent="0.15">
      <c r="E594" s="55"/>
      <c r="K594" s="32">
        <v>409</v>
      </c>
    </row>
    <row r="595" spans="5:11" x14ac:dyDescent="0.15">
      <c r="E595" s="55"/>
      <c r="K595" s="32">
        <v>408</v>
      </c>
    </row>
    <row r="596" spans="5:11" x14ac:dyDescent="0.15">
      <c r="E596" s="55"/>
      <c r="K596" s="32">
        <v>407</v>
      </c>
    </row>
    <row r="597" spans="5:11" x14ac:dyDescent="0.15">
      <c r="E597" s="55"/>
      <c r="K597" s="32">
        <v>406</v>
      </c>
    </row>
    <row r="598" spans="5:11" x14ac:dyDescent="0.15">
      <c r="E598" s="55"/>
      <c r="K598" s="32">
        <v>405</v>
      </c>
    </row>
    <row r="599" spans="5:11" x14ac:dyDescent="0.15">
      <c r="E599" s="55"/>
      <c r="K599" s="32">
        <v>404</v>
      </c>
    </row>
    <row r="600" spans="5:11" x14ac:dyDescent="0.15">
      <c r="E600" s="55"/>
      <c r="K600" s="32">
        <v>403</v>
      </c>
    </row>
    <row r="601" spans="5:11" x14ac:dyDescent="0.15">
      <c r="E601" s="55"/>
      <c r="K601" s="32">
        <v>402</v>
      </c>
    </row>
    <row r="602" spans="5:11" x14ac:dyDescent="0.15">
      <c r="E602" s="55"/>
      <c r="K602" s="32">
        <v>401</v>
      </c>
    </row>
    <row r="603" spans="5:11" x14ac:dyDescent="0.15">
      <c r="E603" s="55"/>
      <c r="K603" s="32">
        <v>400</v>
      </c>
    </row>
    <row r="604" spans="5:11" x14ac:dyDescent="0.15">
      <c r="E604" s="55"/>
      <c r="K604" s="32">
        <v>399</v>
      </c>
    </row>
    <row r="605" spans="5:11" x14ac:dyDescent="0.15">
      <c r="E605" s="55"/>
      <c r="K605" s="32">
        <v>398</v>
      </c>
    </row>
    <row r="606" spans="5:11" x14ac:dyDescent="0.15">
      <c r="E606" s="55"/>
      <c r="K606" s="32">
        <v>397</v>
      </c>
    </row>
    <row r="607" spans="5:11" x14ac:dyDescent="0.15">
      <c r="E607" s="55"/>
      <c r="K607" s="32">
        <v>396</v>
      </c>
    </row>
    <row r="608" spans="5:11" x14ac:dyDescent="0.15">
      <c r="E608" s="55"/>
      <c r="K608" s="32">
        <v>395</v>
      </c>
    </row>
    <row r="609" spans="5:11" x14ac:dyDescent="0.15">
      <c r="E609" s="55"/>
      <c r="K609" s="32">
        <v>394</v>
      </c>
    </row>
    <row r="610" spans="5:11" x14ac:dyDescent="0.15">
      <c r="E610" s="55"/>
      <c r="K610" s="32">
        <v>393</v>
      </c>
    </row>
    <row r="611" spans="5:11" x14ac:dyDescent="0.15">
      <c r="E611" s="55"/>
      <c r="K611" s="32">
        <v>392</v>
      </c>
    </row>
    <row r="612" spans="5:11" x14ac:dyDescent="0.15">
      <c r="E612" s="55"/>
      <c r="K612" s="32">
        <v>391</v>
      </c>
    </row>
    <row r="613" spans="5:11" x14ac:dyDescent="0.15">
      <c r="E613" s="55"/>
      <c r="K613" s="32">
        <v>390</v>
      </c>
    </row>
    <row r="614" spans="5:11" x14ac:dyDescent="0.15">
      <c r="E614" s="55"/>
      <c r="K614" s="32">
        <v>389</v>
      </c>
    </row>
    <row r="615" spans="5:11" x14ac:dyDescent="0.15">
      <c r="E615" s="55"/>
      <c r="K615" s="32">
        <v>388</v>
      </c>
    </row>
    <row r="616" spans="5:11" x14ac:dyDescent="0.15">
      <c r="E616" s="55"/>
      <c r="K616" s="32">
        <v>387</v>
      </c>
    </row>
    <row r="617" spans="5:11" x14ac:dyDescent="0.15">
      <c r="E617" s="55"/>
      <c r="K617" s="32">
        <v>386</v>
      </c>
    </row>
    <row r="618" spans="5:11" x14ac:dyDescent="0.15">
      <c r="E618" s="55"/>
      <c r="K618" s="32">
        <v>385</v>
      </c>
    </row>
    <row r="619" spans="5:11" x14ac:dyDescent="0.15">
      <c r="E619" s="55"/>
      <c r="K619" s="32">
        <v>384</v>
      </c>
    </row>
    <row r="620" spans="5:11" x14ac:dyDescent="0.15">
      <c r="E620" s="55"/>
      <c r="K620" s="32">
        <v>383</v>
      </c>
    </row>
    <row r="621" spans="5:11" x14ac:dyDescent="0.15">
      <c r="E621" s="55"/>
      <c r="K621" s="32">
        <v>382</v>
      </c>
    </row>
    <row r="622" spans="5:11" x14ac:dyDescent="0.15">
      <c r="E622" s="55"/>
      <c r="K622" s="32">
        <v>381</v>
      </c>
    </row>
    <row r="623" spans="5:11" x14ac:dyDescent="0.15">
      <c r="E623" s="55"/>
      <c r="K623" s="32">
        <v>380</v>
      </c>
    </row>
    <row r="624" spans="5:11" x14ac:dyDescent="0.15">
      <c r="E624" s="55"/>
      <c r="K624" s="32">
        <v>379</v>
      </c>
    </row>
    <row r="625" spans="5:11" x14ac:dyDescent="0.15">
      <c r="E625" s="55"/>
      <c r="K625" s="32">
        <v>378</v>
      </c>
    </row>
    <row r="626" spans="5:11" x14ac:dyDescent="0.15">
      <c r="E626" s="55"/>
      <c r="K626" s="32">
        <v>377</v>
      </c>
    </row>
    <row r="627" spans="5:11" x14ac:dyDescent="0.15">
      <c r="E627" s="55"/>
      <c r="K627" s="32">
        <v>376</v>
      </c>
    </row>
    <row r="628" spans="5:11" x14ac:dyDescent="0.15">
      <c r="E628" s="55"/>
      <c r="K628" s="32">
        <v>375</v>
      </c>
    </row>
    <row r="629" spans="5:11" x14ac:dyDescent="0.15">
      <c r="E629" s="55"/>
      <c r="K629" s="32">
        <v>374</v>
      </c>
    </row>
    <row r="630" spans="5:11" x14ac:dyDescent="0.15">
      <c r="E630" s="55"/>
      <c r="K630" s="32">
        <v>373</v>
      </c>
    </row>
    <row r="631" spans="5:11" x14ac:dyDescent="0.15">
      <c r="E631" s="55"/>
      <c r="K631" s="32">
        <v>372</v>
      </c>
    </row>
    <row r="632" spans="5:11" x14ac:dyDescent="0.15">
      <c r="E632" s="55"/>
      <c r="K632" s="32">
        <v>371</v>
      </c>
    </row>
    <row r="633" spans="5:11" x14ac:dyDescent="0.15">
      <c r="E633" s="55"/>
      <c r="K633" s="32">
        <v>370</v>
      </c>
    </row>
    <row r="634" spans="5:11" x14ac:dyDescent="0.15">
      <c r="E634" s="55"/>
      <c r="K634" s="32">
        <v>369</v>
      </c>
    </row>
    <row r="635" spans="5:11" x14ac:dyDescent="0.15">
      <c r="E635" s="55"/>
      <c r="K635" s="32">
        <v>368</v>
      </c>
    </row>
    <row r="636" spans="5:11" x14ac:dyDescent="0.15">
      <c r="E636" s="55"/>
      <c r="K636" s="32">
        <v>367</v>
      </c>
    </row>
    <row r="637" spans="5:11" x14ac:dyDescent="0.15">
      <c r="E637" s="55"/>
      <c r="K637" s="32">
        <v>366</v>
      </c>
    </row>
    <row r="638" spans="5:11" x14ac:dyDescent="0.15">
      <c r="E638" s="55"/>
      <c r="K638" s="32">
        <v>365</v>
      </c>
    </row>
    <row r="639" spans="5:11" x14ac:dyDescent="0.15">
      <c r="E639" s="55"/>
      <c r="K639" s="32">
        <v>364</v>
      </c>
    </row>
    <row r="640" spans="5:11" x14ac:dyDescent="0.15">
      <c r="E640" s="55"/>
      <c r="K640" s="32">
        <v>363</v>
      </c>
    </row>
    <row r="641" spans="5:11" x14ac:dyDescent="0.15">
      <c r="E641" s="55"/>
      <c r="K641" s="32">
        <v>362</v>
      </c>
    </row>
    <row r="642" spans="5:11" x14ac:dyDescent="0.15">
      <c r="E642" s="55"/>
      <c r="K642" s="32">
        <v>361</v>
      </c>
    </row>
    <row r="643" spans="5:11" x14ac:dyDescent="0.15">
      <c r="E643" s="55"/>
      <c r="K643" s="32">
        <v>360</v>
      </c>
    </row>
    <row r="644" spans="5:11" x14ac:dyDescent="0.15">
      <c r="E644" s="55"/>
      <c r="K644" s="32">
        <v>359</v>
      </c>
    </row>
    <row r="645" spans="5:11" x14ac:dyDescent="0.15">
      <c r="E645" s="55"/>
      <c r="K645" s="32">
        <v>358</v>
      </c>
    </row>
    <row r="646" spans="5:11" x14ac:dyDescent="0.15">
      <c r="E646" s="55"/>
      <c r="K646" s="32">
        <v>357</v>
      </c>
    </row>
    <row r="647" spans="5:11" x14ac:dyDescent="0.15">
      <c r="E647" s="55"/>
      <c r="K647" s="32">
        <v>356</v>
      </c>
    </row>
    <row r="648" spans="5:11" x14ac:dyDescent="0.15">
      <c r="E648" s="55"/>
      <c r="K648" s="32">
        <v>355</v>
      </c>
    </row>
    <row r="649" spans="5:11" x14ac:dyDescent="0.15">
      <c r="E649" s="55"/>
      <c r="K649" s="32">
        <v>354</v>
      </c>
    </row>
    <row r="650" spans="5:11" x14ac:dyDescent="0.15">
      <c r="E650" s="55"/>
      <c r="K650" s="32">
        <v>353</v>
      </c>
    </row>
    <row r="651" spans="5:11" x14ac:dyDescent="0.15">
      <c r="E651" s="55"/>
      <c r="K651" s="32">
        <v>352</v>
      </c>
    </row>
    <row r="652" spans="5:11" x14ac:dyDescent="0.15">
      <c r="E652" s="55"/>
      <c r="K652" s="32">
        <v>351</v>
      </c>
    </row>
    <row r="653" spans="5:11" x14ac:dyDescent="0.15">
      <c r="E653" s="55"/>
      <c r="K653" s="32">
        <v>350</v>
      </c>
    </row>
    <row r="654" spans="5:11" x14ac:dyDescent="0.15">
      <c r="E654" s="55"/>
      <c r="K654" s="32">
        <v>349</v>
      </c>
    </row>
    <row r="655" spans="5:11" x14ac:dyDescent="0.15">
      <c r="E655" s="55"/>
      <c r="K655" s="32">
        <v>348</v>
      </c>
    </row>
    <row r="656" spans="5:11" x14ac:dyDescent="0.15">
      <c r="E656" s="55"/>
      <c r="K656" s="32">
        <v>347</v>
      </c>
    </row>
    <row r="657" spans="5:11" x14ac:dyDescent="0.15">
      <c r="E657" s="55"/>
      <c r="K657" s="32">
        <v>346</v>
      </c>
    </row>
    <row r="658" spans="5:11" x14ac:dyDescent="0.15">
      <c r="E658" s="55"/>
      <c r="K658" s="32">
        <v>345</v>
      </c>
    </row>
    <row r="659" spans="5:11" x14ac:dyDescent="0.15">
      <c r="E659" s="55"/>
      <c r="K659" s="32">
        <v>344</v>
      </c>
    </row>
    <row r="660" spans="5:11" x14ac:dyDescent="0.15">
      <c r="E660" s="55"/>
      <c r="K660" s="32">
        <v>343</v>
      </c>
    </row>
    <row r="661" spans="5:11" x14ac:dyDescent="0.15">
      <c r="E661" s="55"/>
      <c r="K661" s="32">
        <v>342</v>
      </c>
    </row>
    <row r="662" spans="5:11" x14ac:dyDescent="0.15">
      <c r="E662" s="55"/>
      <c r="K662" s="32">
        <v>341</v>
      </c>
    </row>
    <row r="663" spans="5:11" x14ac:dyDescent="0.15">
      <c r="E663" s="55"/>
      <c r="K663" s="32">
        <v>340</v>
      </c>
    </row>
    <row r="664" spans="5:11" x14ac:dyDescent="0.15">
      <c r="E664" s="55"/>
      <c r="K664" s="32">
        <v>339</v>
      </c>
    </row>
    <row r="665" spans="5:11" x14ac:dyDescent="0.15">
      <c r="E665" s="55"/>
      <c r="K665" s="32">
        <v>338</v>
      </c>
    </row>
    <row r="666" spans="5:11" x14ac:dyDescent="0.15">
      <c r="E666" s="55"/>
      <c r="K666" s="32">
        <v>337</v>
      </c>
    </row>
    <row r="667" spans="5:11" x14ac:dyDescent="0.15">
      <c r="E667" s="55"/>
      <c r="K667" s="32">
        <v>336</v>
      </c>
    </row>
    <row r="668" spans="5:11" x14ac:dyDescent="0.15">
      <c r="E668" s="55"/>
      <c r="K668" s="32">
        <v>335</v>
      </c>
    </row>
    <row r="669" spans="5:11" x14ac:dyDescent="0.15">
      <c r="E669" s="55"/>
      <c r="K669" s="32">
        <v>334</v>
      </c>
    </row>
    <row r="670" spans="5:11" x14ac:dyDescent="0.15">
      <c r="E670" s="55"/>
      <c r="K670" s="32">
        <v>333</v>
      </c>
    </row>
    <row r="671" spans="5:11" x14ac:dyDescent="0.15">
      <c r="E671" s="55"/>
      <c r="K671" s="32">
        <v>332</v>
      </c>
    </row>
    <row r="672" spans="5:11" x14ac:dyDescent="0.15">
      <c r="E672" s="55"/>
      <c r="K672" s="32">
        <v>331</v>
      </c>
    </row>
    <row r="673" spans="5:11" x14ac:dyDescent="0.15">
      <c r="E673" s="55"/>
      <c r="K673" s="32">
        <v>330</v>
      </c>
    </row>
    <row r="674" spans="5:11" x14ac:dyDescent="0.15">
      <c r="E674" s="55"/>
      <c r="K674" s="32">
        <v>329</v>
      </c>
    </row>
    <row r="675" spans="5:11" x14ac:dyDescent="0.15">
      <c r="E675" s="55"/>
      <c r="K675" s="32">
        <v>328</v>
      </c>
    </row>
    <row r="676" spans="5:11" x14ac:dyDescent="0.15">
      <c r="E676" s="55"/>
      <c r="K676" s="32">
        <v>327</v>
      </c>
    </row>
    <row r="677" spans="5:11" x14ac:dyDescent="0.15">
      <c r="E677" s="55"/>
      <c r="K677" s="32">
        <v>326</v>
      </c>
    </row>
    <row r="678" spans="5:11" x14ac:dyDescent="0.15">
      <c r="E678" s="55"/>
      <c r="K678" s="32">
        <v>325</v>
      </c>
    </row>
    <row r="679" spans="5:11" x14ac:dyDescent="0.15">
      <c r="E679" s="55"/>
      <c r="K679" s="32">
        <v>324</v>
      </c>
    </row>
    <row r="680" spans="5:11" x14ac:dyDescent="0.15">
      <c r="E680" s="55"/>
      <c r="K680" s="32">
        <v>323</v>
      </c>
    </row>
    <row r="681" spans="5:11" x14ac:dyDescent="0.15">
      <c r="E681" s="55"/>
      <c r="K681" s="32">
        <v>322</v>
      </c>
    </row>
    <row r="682" spans="5:11" x14ac:dyDescent="0.15">
      <c r="E682" s="55"/>
      <c r="K682" s="32">
        <v>321</v>
      </c>
    </row>
    <row r="683" spans="5:11" x14ac:dyDescent="0.15">
      <c r="E683" s="55"/>
      <c r="K683" s="32">
        <v>320</v>
      </c>
    </row>
    <row r="684" spans="5:11" x14ac:dyDescent="0.15">
      <c r="E684" s="55"/>
      <c r="K684" s="32">
        <v>319</v>
      </c>
    </row>
    <row r="685" spans="5:11" x14ac:dyDescent="0.15">
      <c r="E685" s="55"/>
      <c r="K685" s="32">
        <v>318</v>
      </c>
    </row>
    <row r="686" spans="5:11" x14ac:dyDescent="0.15">
      <c r="E686" s="55"/>
      <c r="K686" s="32">
        <v>317</v>
      </c>
    </row>
    <row r="687" spans="5:11" x14ac:dyDescent="0.15">
      <c r="E687" s="55"/>
      <c r="K687" s="32">
        <v>316</v>
      </c>
    </row>
    <row r="688" spans="5:11" x14ac:dyDescent="0.15">
      <c r="E688" s="55"/>
      <c r="K688" s="32">
        <v>315</v>
      </c>
    </row>
    <row r="689" spans="5:11" x14ac:dyDescent="0.15">
      <c r="E689" s="55"/>
      <c r="K689" s="32">
        <v>314</v>
      </c>
    </row>
    <row r="690" spans="5:11" x14ac:dyDescent="0.15">
      <c r="E690" s="55"/>
      <c r="K690" s="32">
        <v>313</v>
      </c>
    </row>
    <row r="691" spans="5:11" x14ac:dyDescent="0.15">
      <c r="E691" s="55"/>
      <c r="K691" s="32">
        <v>312</v>
      </c>
    </row>
    <row r="692" spans="5:11" x14ac:dyDescent="0.15">
      <c r="E692" s="55"/>
      <c r="K692" s="32">
        <v>311</v>
      </c>
    </row>
    <row r="693" spans="5:11" x14ac:dyDescent="0.15">
      <c r="E693" s="55"/>
      <c r="K693" s="32">
        <v>310</v>
      </c>
    </row>
    <row r="694" spans="5:11" x14ac:dyDescent="0.15">
      <c r="E694" s="55"/>
      <c r="K694" s="32">
        <v>309</v>
      </c>
    </row>
    <row r="695" spans="5:11" x14ac:dyDescent="0.15">
      <c r="E695" s="55"/>
      <c r="K695" s="32">
        <v>308</v>
      </c>
    </row>
    <row r="696" spans="5:11" x14ac:dyDescent="0.15">
      <c r="E696" s="55"/>
      <c r="K696" s="32">
        <v>307</v>
      </c>
    </row>
    <row r="697" spans="5:11" x14ac:dyDescent="0.15">
      <c r="E697" s="55"/>
      <c r="K697" s="32">
        <v>306</v>
      </c>
    </row>
    <row r="698" spans="5:11" x14ac:dyDescent="0.15">
      <c r="E698" s="55"/>
      <c r="K698" s="32">
        <v>305</v>
      </c>
    </row>
    <row r="699" spans="5:11" x14ac:dyDescent="0.15">
      <c r="E699" s="55"/>
      <c r="K699" s="32">
        <v>304</v>
      </c>
    </row>
    <row r="700" spans="5:11" x14ac:dyDescent="0.15">
      <c r="E700" s="55"/>
      <c r="K700" s="32">
        <v>303</v>
      </c>
    </row>
    <row r="701" spans="5:11" x14ac:dyDescent="0.15">
      <c r="E701" s="55"/>
      <c r="K701" s="32">
        <v>302</v>
      </c>
    </row>
    <row r="702" spans="5:11" x14ac:dyDescent="0.15">
      <c r="E702" s="55"/>
      <c r="K702" s="32">
        <v>301</v>
      </c>
    </row>
    <row r="703" spans="5:11" x14ac:dyDescent="0.15">
      <c r="E703" s="55"/>
      <c r="K703" s="32">
        <v>300</v>
      </c>
    </row>
    <row r="704" spans="5:11" x14ac:dyDescent="0.15">
      <c r="E704" s="55"/>
      <c r="K704" s="32">
        <v>299</v>
      </c>
    </row>
    <row r="705" spans="5:11" x14ac:dyDescent="0.15">
      <c r="E705" s="55"/>
      <c r="K705" s="32">
        <v>298</v>
      </c>
    </row>
    <row r="706" spans="5:11" x14ac:dyDescent="0.15">
      <c r="E706" s="55"/>
      <c r="K706" s="32">
        <v>297</v>
      </c>
    </row>
    <row r="707" spans="5:11" x14ac:dyDescent="0.15">
      <c r="E707" s="55"/>
      <c r="K707" s="32">
        <v>296</v>
      </c>
    </row>
    <row r="708" spans="5:11" x14ac:dyDescent="0.15">
      <c r="E708" s="55"/>
      <c r="K708" s="32">
        <v>295</v>
      </c>
    </row>
    <row r="709" spans="5:11" x14ac:dyDescent="0.15">
      <c r="E709" s="55"/>
      <c r="K709" s="32">
        <v>294</v>
      </c>
    </row>
    <row r="710" spans="5:11" x14ac:dyDescent="0.15">
      <c r="E710" s="55"/>
      <c r="K710" s="32">
        <v>293</v>
      </c>
    </row>
    <row r="711" spans="5:11" x14ac:dyDescent="0.15">
      <c r="E711" s="55"/>
      <c r="K711" s="32">
        <v>292</v>
      </c>
    </row>
    <row r="712" spans="5:11" x14ac:dyDescent="0.15">
      <c r="E712" s="55"/>
      <c r="K712" s="32">
        <v>291</v>
      </c>
    </row>
    <row r="713" spans="5:11" x14ac:dyDescent="0.15">
      <c r="E713" s="55"/>
      <c r="K713" s="32">
        <v>290</v>
      </c>
    </row>
    <row r="714" spans="5:11" x14ac:dyDescent="0.15">
      <c r="E714" s="55"/>
      <c r="K714" s="32">
        <v>289</v>
      </c>
    </row>
    <row r="715" spans="5:11" x14ac:dyDescent="0.15">
      <c r="E715" s="55"/>
      <c r="K715" s="32">
        <v>288</v>
      </c>
    </row>
    <row r="716" spans="5:11" x14ac:dyDescent="0.15">
      <c r="E716" s="55"/>
      <c r="K716" s="32">
        <v>287</v>
      </c>
    </row>
    <row r="717" spans="5:11" x14ac:dyDescent="0.15">
      <c r="E717" s="55"/>
      <c r="K717" s="32">
        <v>286</v>
      </c>
    </row>
    <row r="718" spans="5:11" x14ac:dyDescent="0.15">
      <c r="E718" s="55"/>
      <c r="K718" s="32">
        <v>285</v>
      </c>
    </row>
    <row r="719" spans="5:11" x14ac:dyDescent="0.15">
      <c r="E719" s="55"/>
      <c r="K719" s="32">
        <v>284</v>
      </c>
    </row>
    <row r="720" spans="5:11" x14ac:dyDescent="0.15">
      <c r="E720" s="55"/>
      <c r="K720" s="32">
        <v>283</v>
      </c>
    </row>
    <row r="721" spans="5:11" x14ac:dyDescent="0.15">
      <c r="E721" s="55"/>
      <c r="K721" s="32">
        <v>282</v>
      </c>
    </row>
    <row r="722" spans="5:11" x14ac:dyDescent="0.15">
      <c r="E722" s="55"/>
      <c r="K722" s="32">
        <v>281</v>
      </c>
    </row>
    <row r="723" spans="5:11" x14ac:dyDescent="0.15">
      <c r="E723" s="55"/>
      <c r="K723" s="32">
        <v>280</v>
      </c>
    </row>
    <row r="724" spans="5:11" x14ac:dyDescent="0.15">
      <c r="E724" s="55"/>
      <c r="K724" s="32">
        <v>279</v>
      </c>
    </row>
    <row r="725" spans="5:11" x14ac:dyDescent="0.15">
      <c r="E725" s="55"/>
      <c r="K725" s="32">
        <v>278</v>
      </c>
    </row>
    <row r="726" spans="5:11" x14ac:dyDescent="0.15">
      <c r="E726" s="55"/>
      <c r="K726" s="32">
        <v>277</v>
      </c>
    </row>
    <row r="727" spans="5:11" x14ac:dyDescent="0.15">
      <c r="E727" s="55"/>
      <c r="K727" s="32">
        <v>276</v>
      </c>
    </row>
    <row r="728" spans="5:11" x14ac:dyDescent="0.15">
      <c r="E728" s="55"/>
      <c r="K728" s="32">
        <v>275</v>
      </c>
    </row>
    <row r="729" spans="5:11" x14ac:dyDescent="0.15">
      <c r="E729" s="55"/>
      <c r="K729" s="32">
        <v>274</v>
      </c>
    </row>
    <row r="730" spans="5:11" x14ac:dyDescent="0.15">
      <c r="E730" s="55"/>
      <c r="K730" s="32">
        <v>273</v>
      </c>
    </row>
    <row r="731" spans="5:11" x14ac:dyDescent="0.15">
      <c r="E731" s="55"/>
      <c r="K731" s="32">
        <v>272</v>
      </c>
    </row>
    <row r="732" spans="5:11" x14ac:dyDescent="0.15">
      <c r="E732" s="55"/>
      <c r="K732" s="32">
        <v>271</v>
      </c>
    </row>
    <row r="733" spans="5:11" x14ac:dyDescent="0.15">
      <c r="E733" s="55"/>
      <c r="K733" s="32">
        <v>270</v>
      </c>
    </row>
    <row r="734" spans="5:11" x14ac:dyDescent="0.15">
      <c r="E734" s="55"/>
      <c r="K734" s="32">
        <v>269</v>
      </c>
    </row>
    <row r="735" spans="5:11" x14ac:dyDescent="0.15">
      <c r="E735" s="55"/>
      <c r="K735" s="32">
        <v>268</v>
      </c>
    </row>
    <row r="736" spans="5:11" x14ac:dyDescent="0.15">
      <c r="E736" s="55"/>
      <c r="K736" s="32">
        <v>267</v>
      </c>
    </row>
    <row r="737" spans="5:11" x14ac:dyDescent="0.15">
      <c r="E737" s="55"/>
      <c r="K737" s="32">
        <v>266</v>
      </c>
    </row>
    <row r="738" spans="5:11" x14ac:dyDescent="0.15">
      <c r="E738" s="55"/>
      <c r="K738" s="32">
        <v>265</v>
      </c>
    </row>
    <row r="739" spans="5:11" x14ac:dyDescent="0.15">
      <c r="E739" s="55"/>
      <c r="K739" s="32">
        <v>264</v>
      </c>
    </row>
    <row r="740" spans="5:11" x14ac:dyDescent="0.15">
      <c r="E740" s="55"/>
      <c r="K740" s="32">
        <v>263</v>
      </c>
    </row>
    <row r="741" spans="5:11" x14ac:dyDescent="0.15">
      <c r="E741" s="55"/>
      <c r="K741" s="32">
        <v>262</v>
      </c>
    </row>
    <row r="742" spans="5:11" x14ac:dyDescent="0.15">
      <c r="E742" s="55"/>
      <c r="K742" s="32">
        <v>261</v>
      </c>
    </row>
    <row r="743" spans="5:11" x14ac:dyDescent="0.15">
      <c r="E743" s="55"/>
      <c r="K743" s="32">
        <v>260</v>
      </c>
    </row>
    <row r="744" spans="5:11" x14ac:dyDescent="0.15">
      <c r="E744" s="55"/>
      <c r="K744" s="32">
        <v>259</v>
      </c>
    </row>
    <row r="745" spans="5:11" x14ac:dyDescent="0.15">
      <c r="E745" s="55"/>
      <c r="K745" s="32">
        <v>258</v>
      </c>
    </row>
    <row r="746" spans="5:11" x14ac:dyDescent="0.15">
      <c r="E746" s="55"/>
      <c r="K746" s="32">
        <v>257</v>
      </c>
    </row>
    <row r="747" spans="5:11" x14ac:dyDescent="0.15">
      <c r="E747" s="55"/>
      <c r="K747" s="32">
        <v>256</v>
      </c>
    </row>
    <row r="748" spans="5:11" x14ac:dyDescent="0.15">
      <c r="E748" s="55"/>
      <c r="K748" s="32">
        <v>255</v>
      </c>
    </row>
    <row r="749" spans="5:11" x14ac:dyDescent="0.15">
      <c r="E749" s="55"/>
      <c r="K749" s="32">
        <v>254</v>
      </c>
    </row>
    <row r="750" spans="5:11" x14ac:dyDescent="0.15">
      <c r="E750" s="55"/>
      <c r="K750" s="32">
        <v>253</v>
      </c>
    </row>
    <row r="751" spans="5:11" x14ac:dyDescent="0.15">
      <c r="E751" s="55"/>
      <c r="K751" s="32">
        <v>252</v>
      </c>
    </row>
    <row r="752" spans="5:11" x14ac:dyDescent="0.15">
      <c r="E752" s="55"/>
      <c r="K752" s="32">
        <v>251</v>
      </c>
    </row>
    <row r="753" spans="5:11" x14ac:dyDescent="0.15">
      <c r="E753" s="55"/>
      <c r="K753" s="32">
        <v>250</v>
      </c>
    </row>
    <row r="754" spans="5:11" x14ac:dyDescent="0.15">
      <c r="E754" s="55"/>
      <c r="K754" s="32">
        <v>249</v>
      </c>
    </row>
    <row r="755" spans="5:11" x14ac:dyDescent="0.15">
      <c r="E755" s="55"/>
      <c r="K755" s="32">
        <v>248</v>
      </c>
    </row>
    <row r="756" spans="5:11" x14ac:dyDescent="0.15">
      <c r="E756" s="55"/>
      <c r="K756" s="32">
        <v>247</v>
      </c>
    </row>
    <row r="757" spans="5:11" x14ac:dyDescent="0.15">
      <c r="E757" s="55"/>
      <c r="K757" s="32">
        <v>246</v>
      </c>
    </row>
    <row r="758" spans="5:11" x14ac:dyDescent="0.15">
      <c r="E758" s="55"/>
      <c r="K758" s="32">
        <v>245</v>
      </c>
    </row>
    <row r="759" spans="5:11" x14ac:dyDescent="0.15">
      <c r="E759" s="55"/>
      <c r="K759" s="32">
        <v>244</v>
      </c>
    </row>
    <row r="760" spans="5:11" x14ac:dyDescent="0.15">
      <c r="E760" s="55"/>
      <c r="K760" s="32">
        <v>243</v>
      </c>
    </row>
    <row r="761" spans="5:11" x14ac:dyDescent="0.15">
      <c r="E761" s="55"/>
      <c r="K761" s="32">
        <v>242</v>
      </c>
    </row>
    <row r="762" spans="5:11" x14ac:dyDescent="0.15">
      <c r="E762" s="55"/>
      <c r="K762" s="32">
        <v>241</v>
      </c>
    </row>
    <row r="763" spans="5:11" x14ac:dyDescent="0.15">
      <c r="E763" s="55"/>
      <c r="K763" s="32">
        <v>240</v>
      </c>
    </row>
    <row r="764" spans="5:11" x14ac:dyDescent="0.15">
      <c r="E764" s="55"/>
      <c r="K764" s="32">
        <v>239</v>
      </c>
    </row>
    <row r="765" spans="5:11" x14ac:dyDescent="0.15">
      <c r="E765" s="55"/>
      <c r="K765" s="32">
        <v>238</v>
      </c>
    </row>
    <row r="766" spans="5:11" x14ac:dyDescent="0.15">
      <c r="E766" s="55"/>
      <c r="K766" s="32">
        <v>237</v>
      </c>
    </row>
    <row r="767" spans="5:11" x14ac:dyDescent="0.15">
      <c r="E767" s="55"/>
      <c r="K767" s="32">
        <v>236</v>
      </c>
    </row>
    <row r="768" spans="5:11" x14ac:dyDescent="0.15">
      <c r="E768" s="55"/>
      <c r="K768" s="32">
        <v>235</v>
      </c>
    </row>
    <row r="769" spans="5:11" x14ac:dyDescent="0.15">
      <c r="E769" s="55"/>
      <c r="K769" s="32">
        <v>234</v>
      </c>
    </row>
    <row r="770" spans="5:11" x14ac:dyDescent="0.15">
      <c r="E770" s="55"/>
      <c r="K770" s="32">
        <v>233</v>
      </c>
    </row>
    <row r="771" spans="5:11" x14ac:dyDescent="0.15">
      <c r="E771" s="55"/>
      <c r="K771" s="32">
        <v>232</v>
      </c>
    </row>
    <row r="772" spans="5:11" x14ac:dyDescent="0.15">
      <c r="E772" s="55"/>
      <c r="K772" s="32">
        <v>231</v>
      </c>
    </row>
    <row r="773" spans="5:11" x14ac:dyDescent="0.15">
      <c r="E773" s="55"/>
      <c r="K773" s="32">
        <v>230</v>
      </c>
    </row>
    <row r="774" spans="5:11" x14ac:dyDescent="0.15">
      <c r="E774" s="55"/>
      <c r="K774" s="32">
        <v>229</v>
      </c>
    </row>
    <row r="775" spans="5:11" x14ac:dyDescent="0.15">
      <c r="E775" s="55"/>
      <c r="K775" s="32">
        <v>228</v>
      </c>
    </row>
    <row r="776" spans="5:11" x14ac:dyDescent="0.15">
      <c r="E776" s="55"/>
      <c r="K776" s="32">
        <v>227</v>
      </c>
    </row>
    <row r="777" spans="5:11" x14ac:dyDescent="0.15">
      <c r="E777" s="55"/>
      <c r="K777" s="32">
        <v>226</v>
      </c>
    </row>
    <row r="778" spans="5:11" x14ac:dyDescent="0.15">
      <c r="E778" s="55"/>
      <c r="K778" s="32">
        <v>225</v>
      </c>
    </row>
    <row r="779" spans="5:11" x14ac:dyDescent="0.15">
      <c r="E779" s="55"/>
      <c r="K779" s="32">
        <v>224</v>
      </c>
    </row>
    <row r="780" spans="5:11" x14ac:dyDescent="0.15">
      <c r="E780" s="55"/>
      <c r="K780" s="32">
        <v>223</v>
      </c>
    </row>
    <row r="781" spans="5:11" x14ac:dyDescent="0.15">
      <c r="E781" s="55"/>
      <c r="K781" s="32">
        <v>222</v>
      </c>
    </row>
    <row r="782" spans="5:11" x14ac:dyDescent="0.15">
      <c r="E782" s="55"/>
      <c r="K782" s="32">
        <v>221</v>
      </c>
    </row>
    <row r="783" spans="5:11" x14ac:dyDescent="0.15">
      <c r="E783" s="55"/>
      <c r="K783" s="32">
        <v>220</v>
      </c>
    </row>
    <row r="784" spans="5:11" x14ac:dyDescent="0.15">
      <c r="E784" s="55"/>
      <c r="K784" s="32">
        <v>219</v>
      </c>
    </row>
    <row r="785" spans="5:11" x14ac:dyDescent="0.15">
      <c r="E785" s="55"/>
      <c r="K785" s="32">
        <v>218</v>
      </c>
    </row>
    <row r="786" spans="5:11" x14ac:dyDescent="0.15">
      <c r="E786" s="55"/>
      <c r="K786" s="32">
        <v>217</v>
      </c>
    </row>
    <row r="787" spans="5:11" x14ac:dyDescent="0.15">
      <c r="E787" s="55"/>
      <c r="K787" s="32">
        <v>216</v>
      </c>
    </row>
    <row r="788" spans="5:11" x14ac:dyDescent="0.15">
      <c r="E788" s="55"/>
      <c r="K788" s="32">
        <v>215</v>
      </c>
    </row>
    <row r="789" spans="5:11" x14ac:dyDescent="0.15">
      <c r="E789" s="55"/>
      <c r="K789" s="32">
        <v>214</v>
      </c>
    </row>
    <row r="790" spans="5:11" x14ac:dyDescent="0.15">
      <c r="E790" s="55"/>
      <c r="K790" s="32">
        <v>213</v>
      </c>
    </row>
    <row r="791" spans="5:11" x14ac:dyDescent="0.15">
      <c r="E791" s="55"/>
      <c r="K791" s="32">
        <v>212</v>
      </c>
    </row>
    <row r="792" spans="5:11" x14ac:dyDescent="0.15">
      <c r="E792" s="55"/>
      <c r="K792" s="32">
        <v>211</v>
      </c>
    </row>
    <row r="793" spans="5:11" x14ac:dyDescent="0.15">
      <c r="E793" s="55"/>
      <c r="K793" s="32">
        <v>210</v>
      </c>
    </row>
    <row r="794" spans="5:11" x14ac:dyDescent="0.15">
      <c r="E794" s="55"/>
      <c r="K794" s="32">
        <v>209</v>
      </c>
    </row>
    <row r="795" spans="5:11" x14ac:dyDescent="0.15">
      <c r="E795" s="55"/>
      <c r="K795" s="32">
        <v>208</v>
      </c>
    </row>
    <row r="796" spans="5:11" x14ac:dyDescent="0.15">
      <c r="E796" s="55"/>
      <c r="K796" s="32">
        <v>207</v>
      </c>
    </row>
    <row r="797" spans="5:11" x14ac:dyDescent="0.15">
      <c r="E797" s="55"/>
      <c r="K797" s="32">
        <v>206</v>
      </c>
    </row>
    <row r="798" spans="5:11" x14ac:dyDescent="0.15">
      <c r="E798" s="55"/>
      <c r="K798" s="32">
        <v>205</v>
      </c>
    </row>
    <row r="799" spans="5:11" x14ac:dyDescent="0.15">
      <c r="E799" s="55"/>
      <c r="K799" s="32">
        <v>204</v>
      </c>
    </row>
    <row r="800" spans="5:11" x14ac:dyDescent="0.15">
      <c r="E800" s="55"/>
      <c r="K800" s="32">
        <v>203</v>
      </c>
    </row>
    <row r="801" spans="5:11" x14ac:dyDescent="0.15">
      <c r="E801" s="55"/>
      <c r="K801" s="32">
        <v>202</v>
      </c>
    </row>
    <row r="802" spans="5:11" x14ac:dyDescent="0.15">
      <c r="E802" s="55"/>
      <c r="K802" s="32">
        <v>201</v>
      </c>
    </row>
    <row r="803" spans="5:11" x14ac:dyDescent="0.15">
      <c r="E803" s="55"/>
      <c r="K803" s="32">
        <v>200</v>
      </c>
    </row>
    <row r="804" spans="5:11" x14ac:dyDescent="0.15">
      <c r="E804" s="55"/>
      <c r="K804" s="32">
        <v>199</v>
      </c>
    </row>
    <row r="805" spans="5:11" x14ac:dyDescent="0.15">
      <c r="E805" s="55"/>
      <c r="K805" s="32">
        <v>198</v>
      </c>
    </row>
    <row r="806" spans="5:11" x14ac:dyDescent="0.15">
      <c r="E806" s="55"/>
      <c r="K806" s="32">
        <v>197</v>
      </c>
    </row>
    <row r="807" spans="5:11" x14ac:dyDescent="0.15">
      <c r="E807" s="55"/>
      <c r="K807" s="32">
        <v>196</v>
      </c>
    </row>
    <row r="808" spans="5:11" x14ac:dyDescent="0.15">
      <c r="E808" s="55"/>
      <c r="K808" s="32">
        <v>195</v>
      </c>
    </row>
    <row r="809" spans="5:11" x14ac:dyDescent="0.15">
      <c r="E809" s="55"/>
      <c r="K809" s="32">
        <v>194</v>
      </c>
    </row>
    <row r="810" spans="5:11" x14ac:dyDescent="0.15">
      <c r="E810" s="55"/>
      <c r="K810" s="32">
        <v>193</v>
      </c>
    </row>
    <row r="811" spans="5:11" x14ac:dyDescent="0.15">
      <c r="E811" s="55"/>
      <c r="K811" s="32">
        <v>192</v>
      </c>
    </row>
    <row r="812" spans="5:11" x14ac:dyDescent="0.15">
      <c r="E812" s="55"/>
      <c r="K812" s="32">
        <v>191</v>
      </c>
    </row>
    <row r="813" spans="5:11" x14ac:dyDescent="0.15">
      <c r="E813" s="55"/>
      <c r="K813" s="32">
        <v>190</v>
      </c>
    </row>
    <row r="814" spans="5:11" x14ac:dyDescent="0.15">
      <c r="E814" s="55"/>
      <c r="K814" s="32">
        <v>189</v>
      </c>
    </row>
    <row r="815" spans="5:11" x14ac:dyDescent="0.15">
      <c r="E815" s="55"/>
      <c r="K815" s="32">
        <v>188</v>
      </c>
    </row>
    <row r="816" spans="5:11" x14ac:dyDescent="0.15">
      <c r="E816" s="55"/>
      <c r="K816" s="32">
        <v>187</v>
      </c>
    </row>
    <row r="817" spans="5:11" x14ac:dyDescent="0.15">
      <c r="E817" s="55"/>
      <c r="K817" s="32">
        <v>186</v>
      </c>
    </row>
    <row r="818" spans="5:11" x14ac:dyDescent="0.15">
      <c r="E818" s="55"/>
      <c r="K818" s="32">
        <v>185</v>
      </c>
    </row>
    <row r="819" spans="5:11" x14ac:dyDescent="0.15">
      <c r="E819" s="55"/>
      <c r="K819" s="32">
        <v>184</v>
      </c>
    </row>
    <row r="820" spans="5:11" x14ac:dyDescent="0.15">
      <c r="E820" s="55"/>
      <c r="K820" s="32">
        <v>183</v>
      </c>
    </row>
    <row r="821" spans="5:11" x14ac:dyDescent="0.15">
      <c r="E821" s="55"/>
      <c r="K821" s="32">
        <v>182</v>
      </c>
    </row>
    <row r="822" spans="5:11" x14ac:dyDescent="0.15">
      <c r="E822" s="55"/>
      <c r="K822" s="32">
        <v>181</v>
      </c>
    </row>
    <row r="823" spans="5:11" x14ac:dyDescent="0.15">
      <c r="E823" s="55"/>
      <c r="K823" s="32">
        <v>180</v>
      </c>
    </row>
    <row r="824" spans="5:11" x14ac:dyDescent="0.15">
      <c r="E824" s="55"/>
      <c r="K824" s="32">
        <v>179</v>
      </c>
    </row>
    <row r="825" spans="5:11" x14ac:dyDescent="0.15">
      <c r="E825" s="55"/>
      <c r="K825" s="32">
        <v>178</v>
      </c>
    </row>
    <row r="826" spans="5:11" x14ac:dyDescent="0.15">
      <c r="E826" s="55"/>
      <c r="K826" s="32">
        <v>177</v>
      </c>
    </row>
    <row r="827" spans="5:11" x14ac:dyDescent="0.15">
      <c r="E827" s="55"/>
      <c r="K827" s="32">
        <v>176</v>
      </c>
    </row>
    <row r="828" spans="5:11" x14ac:dyDescent="0.15">
      <c r="E828" s="55"/>
      <c r="K828" s="32">
        <v>175</v>
      </c>
    </row>
    <row r="829" spans="5:11" x14ac:dyDescent="0.15">
      <c r="E829" s="55"/>
      <c r="K829" s="32">
        <v>174</v>
      </c>
    </row>
    <row r="830" spans="5:11" x14ac:dyDescent="0.15">
      <c r="E830" s="55"/>
      <c r="K830" s="32">
        <v>173</v>
      </c>
    </row>
    <row r="831" spans="5:11" x14ac:dyDescent="0.15">
      <c r="E831" s="55"/>
      <c r="K831" s="32">
        <v>172</v>
      </c>
    </row>
    <row r="832" spans="5:11" x14ac:dyDescent="0.15">
      <c r="E832" s="55"/>
      <c r="K832" s="32">
        <v>171</v>
      </c>
    </row>
    <row r="833" spans="5:11" x14ac:dyDescent="0.15">
      <c r="E833" s="55"/>
      <c r="K833" s="32">
        <v>170</v>
      </c>
    </row>
    <row r="834" spans="5:11" x14ac:dyDescent="0.15">
      <c r="E834" s="55"/>
      <c r="K834" s="32">
        <v>169</v>
      </c>
    </row>
    <row r="835" spans="5:11" x14ac:dyDescent="0.15">
      <c r="E835" s="55"/>
      <c r="K835" s="32">
        <v>168</v>
      </c>
    </row>
    <row r="836" spans="5:11" x14ac:dyDescent="0.15">
      <c r="E836" s="55"/>
      <c r="K836" s="32">
        <v>167</v>
      </c>
    </row>
    <row r="837" spans="5:11" x14ac:dyDescent="0.15">
      <c r="E837" s="55"/>
      <c r="K837" s="32">
        <v>166</v>
      </c>
    </row>
    <row r="838" spans="5:11" x14ac:dyDescent="0.15">
      <c r="E838" s="55"/>
      <c r="K838" s="32">
        <v>165</v>
      </c>
    </row>
    <row r="839" spans="5:11" x14ac:dyDescent="0.15">
      <c r="E839" s="55"/>
      <c r="K839" s="32">
        <v>164</v>
      </c>
    </row>
    <row r="840" spans="5:11" x14ac:dyDescent="0.15">
      <c r="E840" s="55"/>
      <c r="K840" s="32">
        <v>163</v>
      </c>
    </row>
    <row r="841" spans="5:11" x14ac:dyDescent="0.15">
      <c r="E841" s="55"/>
      <c r="K841" s="32">
        <v>162</v>
      </c>
    </row>
    <row r="842" spans="5:11" x14ac:dyDescent="0.15">
      <c r="E842" s="55"/>
      <c r="K842" s="32">
        <v>161</v>
      </c>
    </row>
    <row r="843" spans="5:11" x14ac:dyDescent="0.15">
      <c r="E843" s="55"/>
      <c r="K843" s="32">
        <v>160</v>
      </c>
    </row>
    <row r="844" spans="5:11" x14ac:dyDescent="0.15">
      <c r="E844" s="55"/>
      <c r="K844" s="32">
        <v>159</v>
      </c>
    </row>
    <row r="845" spans="5:11" x14ac:dyDescent="0.15">
      <c r="E845" s="55"/>
      <c r="K845" s="32">
        <v>158</v>
      </c>
    </row>
    <row r="846" spans="5:11" x14ac:dyDescent="0.15">
      <c r="E846" s="55"/>
      <c r="K846" s="32">
        <v>157</v>
      </c>
    </row>
    <row r="847" spans="5:11" x14ac:dyDescent="0.15">
      <c r="E847" s="55"/>
      <c r="K847" s="32">
        <v>156</v>
      </c>
    </row>
    <row r="848" spans="5:11" x14ac:dyDescent="0.15">
      <c r="E848" s="55"/>
      <c r="K848" s="32">
        <v>155</v>
      </c>
    </row>
    <row r="849" spans="5:11" x14ac:dyDescent="0.15">
      <c r="E849" s="55"/>
      <c r="K849" s="32">
        <v>154</v>
      </c>
    </row>
    <row r="850" spans="5:11" x14ac:dyDescent="0.15">
      <c r="E850" s="55"/>
      <c r="K850" s="32">
        <v>153</v>
      </c>
    </row>
    <row r="851" spans="5:11" x14ac:dyDescent="0.15">
      <c r="E851" s="55"/>
      <c r="K851" s="32">
        <v>152</v>
      </c>
    </row>
    <row r="852" spans="5:11" x14ac:dyDescent="0.15">
      <c r="E852" s="55"/>
      <c r="K852" s="32">
        <v>151</v>
      </c>
    </row>
    <row r="853" spans="5:11" x14ac:dyDescent="0.15">
      <c r="E853" s="55"/>
      <c r="K853" s="32">
        <v>150</v>
      </c>
    </row>
    <row r="854" spans="5:11" x14ac:dyDescent="0.15">
      <c r="E854" s="55"/>
      <c r="K854" s="32">
        <v>149</v>
      </c>
    </row>
    <row r="855" spans="5:11" x14ac:dyDescent="0.15">
      <c r="E855" s="55"/>
      <c r="K855" s="32">
        <v>148</v>
      </c>
    </row>
    <row r="856" spans="5:11" x14ac:dyDescent="0.15">
      <c r="E856" s="55"/>
      <c r="K856" s="32">
        <v>147</v>
      </c>
    </row>
    <row r="857" spans="5:11" x14ac:dyDescent="0.15">
      <c r="E857" s="55"/>
      <c r="K857" s="32">
        <v>146</v>
      </c>
    </row>
    <row r="858" spans="5:11" x14ac:dyDescent="0.15">
      <c r="E858" s="55"/>
      <c r="K858" s="32">
        <v>145</v>
      </c>
    </row>
    <row r="859" spans="5:11" x14ac:dyDescent="0.15">
      <c r="E859" s="55"/>
      <c r="K859" s="32">
        <v>144</v>
      </c>
    </row>
    <row r="860" spans="5:11" x14ac:dyDescent="0.15">
      <c r="E860" s="55"/>
      <c r="K860" s="32">
        <v>143</v>
      </c>
    </row>
    <row r="861" spans="5:11" x14ac:dyDescent="0.15">
      <c r="E861" s="55"/>
      <c r="K861" s="32">
        <v>142</v>
      </c>
    </row>
    <row r="862" spans="5:11" x14ac:dyDescent="0.15">
      <c r="E862" s="55"/>
      <c r="K862" s="32">
        <v>141</v>
      </c>
    </row>
    <row r="863" spans="5:11" x14ac:dyDescent="0.15">
      <c r="E863" s="55"/>
      <c r="K863" s="32">
        <v>140</v>
      </c>
    </row>
    <row r="864" spans="5:11" x14ac:dyDescent="0.15">
      <c r="E864" s="55"/>
      <c r="K864" s="32">
        <v>139</v>
      </c>
    </row>
    <row r="865" spans="5:11" x14ac:dyDescent="0.15">
      <c r="E865" s="55"/>
      <c r="K865" s="32">
        <v>138</v>
      </c>
    </row>
    <row r="866" spans="5:11" x14ac:dyDescent="0.15">
      <c r="E866" s="55"/>
      <c r="K866" s="32">
        <v>137</v>
      </c>
    </row>
    <row r="867" spans="5:11" x14ac:dyDescent="0.15">
      <c r="E867" s="55"/>
      <c r="K867" s="32">
        <v>136</v>
      </c>
    </row>
    <row r="868" spans="5:11" x14ac:dyDescent="0.15">
      <c r="E868" s="55"/>
      <c r="K868" s="32">
        <v>135</v>
      </c>
    </row>
    <row r="869" spans="5:11" x14ac:dyDescent="0.15">
      <c r="E869" s="55"/>
      <c r="K869" s="32">
        <v>134</v>
      </c>
    </row>
    <row r="870" spans="5:11" x14ac:dyDescent="0.15">
      <c r="E870" s="55"/>
      <c r="K870" s="32">
        <v>133</v>
      </c>
    </row>
    <row r="871" spans="5:11" x14ac:dyDescent="0.15">
      <c r="E871" s="55"/>
      <c r="K871" s="32">
        <v>132</v>
      </c>
    </row>
    <row r="872" spans="5:11" x14ac:dyDescent="0.15">
      <c r="E872" s="55"/>
      <c r="K872" s="32">
        <v>131</v>
      </c>
    </row>
    <row r="873" spans="5:11" x14ac:dyDescent="0.15">
      <c r="E873" s="55"/>
      <c r="K873" s="32">
        <v>130</v>
      </c>
    </row>
    <row r="874" spans="5:11" x14ac:dyDescent="0.15">
      <c r="E874" s="55"/>
      <c r="K874" s="32">
        <v>129</v>
      </c>
    </row>
    <row r="875" spans="5:11" x14ac:dyDescent="0.15">
      <c r="E875" s="55"/>
      <c r="K875" s="32">
        <v>128</v>
      </c>
    </row>
    <row r="876" spans="5:11" x14ac:dyDescent="0.15">
      <c r="E876" s="55"/>
      <c r="K876" s="32">
        <v>127</v>
      </c>
    </row>
    <row r="877" spans="5:11" x14ac:dyDescent="0.15">
      <c r="E877" s="55"/>
      <c r="K877" s="32">
        <v>126</v>
      </c>
    </row>
    <row r="878" spans="5:11" x14ac:dyDescent="0.15">
      <c r="E878" s="55"/>
      <c r="K878" s="32">
        <v>125</v>
      </c>
    </row>
    <row r="879" spans="5:11" x14ac:dyDescent="0.15">
      <c r="E879" s="55"/>
      <c r="K879" s="32">
        <v>124</v>
      </c>
    </row>
    <row r="880" spans="5:11" x14ac:dyDescent="0.15">
      <c r="E880" s="55"/>
      <c r="K880" s="32">
        <v>123</v>
      </c>
    </row>
    <row r="881" spans="5:11" x14ac:dyDescent="0.15">
      <c r="E881" s="55"/>
      <c r="K881" s="32">
        <v>122</v>
      </c>
    </row>
    <row r="882" spans="5:11" x14ac:dyDescent="0.15">
      <c r="E882" s="55"/>
      <c r="K882" s="32">
        <v>121</v>
      </c>
    </row>
    <row r="883" spans="5:11" x14ac:dyDescent="0.15">
      <c r="E883" s="55"/>
      <c r="K883" s="32">
        <v>120</v>
      </c>
    </row>
    <row r="884" spans="5:11" x14ac:dyDescent="0.15">
      <c r="E884" s="55"/>
      <c r="K884" s="32">
        <v>119</v>
      </c>
    </row>
    <row r="885" spans="5:11" x14ac:dyDescent="0.15">
      <c r="E885" s="55"/>
      <c r="K885" s="32">
        <v>118</v>
      </c>
    </row>
    <row r="886" spans="5:11" x14ac:dyDescent="0.15">
      <c r="E886" s="55"/>
      <c r="K886" s="32">
        <v>117</v>
      </c>
    </row>
    <row r="887" spans="5:11" x14ac:dyDescent="0.15">
      <c r="E887" s="55"/>
      <c r="K887" s="32">
        <v>116</v>
      </c>
    </row>
    <row r="888" spans="5:11" x14ac:dyDescent="0.15">
      <c r="E888" s="55"/>
      <c r="K888" s="32">
        <v>115</v>
      </c>
    </row>
    <row r="889" spans="5:11" x14ac:dyDescent="0.15">
      <c r="E889" s="55"/>
      <c r="K889" s="32">
        <v>114</v>
      </c>
    </row>
    <row r="890" spans="5:11" x14ac:dyDescent="0.15">
      <c r="E890" s="55"/>
      <c r="K890" s="32">
        <v>113</v>
      </c>
    </row>
    <row r="891" spans="5:11" x14ac:dyDescent="0.15">
      <c r="E891" s="55"/>
      <c r="K891" s="32">
        <v>112</v>
      </c>
    </row>
    <row r="892" spans="5:11" x14ac:dyDescent="0.15">
      <c r="E892" s="55"/>
      <c r="K892" s="32">
        <v>111</v>
      </c>
    </row>
    <row r="893" spans="5:11" x14ac:dyDescent="0.15">
      <c r="E893" s="55"/>
      <c r="K893" s="32">
        <v>110</v>
      </c>
    </row>
    <row r="894" spans="5:11" x14ac:dyDescent="0.15">
      <c r="E894" s="55"/>
      <c r="K894" s="32">
        <v>109</v>
      </c>
    </row>
    <row r="895" spans="5:11" x14ac:dyDescent="0.15">
      <c r="E895" s="55"/>
      <c r="K895" s="32">
        <v>108</v>
      </c>
    </row>
    <row r="896" spans="5:11" x14ac:dyDescent="0.15">
      <c r="E896" s="55"/>
      <c r="K896" s="32">
        <v>107</v>
      </c>
    </row>
    <row r="897" spans="5:11" x14ac:dyDescent="0.15">
      <c r="E897" s="55"/>
      <c r="K897" s="32">
        <v>106</v>
      </c>
    </row>
    <row r="898" spans="5:11" x14ac:dyDescent="0.15">
      <c r="E898" s="55"/>
      <c r="K898" s="32">
        <v>105</v>
      </c>
    </row>
    <row r="899" spans="5:11" x14ac:dyDescent="0.15">
      <c r="E899" s="55"/>
      <c r="K899" s="32">
        <v>104</v>
      </c>
    </row>
    <row r="900" spans="5:11" x14ac:dyDescent="0.15">
      <c r="E900" s="55"/>
      <c r="K900" s="32">
        <v>103</v>
      </c>
    </row>
    <row r="901" spans="5:11" x14ac:dyDescent="0.15">
      <c r="E901" s="55"/>
      <c r="K901" s="32">
        <v>102</v>
      </c>
    </row>
    <row r="902" spans="5:11" x14ac:dyDescent="0.15">
      <c r="E902" s="55"/>
      <c r="K902" s="32">
        <v>101</v>
      </c>
    </row>
    <row r="903" spans="5:11" x14ac:dyDescent="0.15">
      <c r="E903" s="55"/>
      <c r="K903" s="32">
        <v>100</v>
      </c>
    </row>
    <row r="904" spans="5:11" x14ac:dyDescent="0.15">
      <c r="E904" s="55"/>
      <c r="K904" s="32">
        <v>99</v>
      </c>
    </row>
    <row r="905" spans="5:11" x14ac:dyDescent="0.15">
      <c r="E905" s="55"/>
      <c r="K905" s="32">
        <v>98</v>
      </c>
    </row>
    <row r="906" spans="5:11" x14ac:dyDescent="0.15">
      <c r="E906" s="55"/>
      <c r="K906" s="32">
        <v>97</v>
      </c>
    </row>
    <row r="907" spans="5:11" x14ac:dyDescent="0.15">
      <c r="E907" s="55"/>
      <c r="K907" s="32">
        <v>96</v>
      </c>
    </row>
    <row r="908" spans="5:11" x14ac:dyDescent="0.15">
      <c r="E908" s="55"/>
      <c r="K908" s="32">
        <v>95</v>
      </c>
    </row>
    <row r="909" spans="5:11" x14ac:dyDescent="0.15">
      <c r="E909" s="55"/>
      <c r="K909" s="32">
        <v>94</v>
      </c>
    </row>
    <row r="910" spans="5:11" x14ac:dyDescent="0.15">
      <c r="E910" s="55"/>
      <c r="K910" s="32">
        <v>93</v>
      </c>
    </row>
    <row r="911" spans="5:11" x14ac:dyDescent="0.15">
      <c r="E911" s="55"/>
      <c r="K911" s="32">
        <v>92</v>
      </c>
    </row>
    <row r="912" spans="5:11" x14ac:dyDescent="0.15">
      <c r="E912" s="55"/>
      <c r="K912" s="32">
        <v>91</v>
      </c>
    </row>
    <row r="913" spans="5:11" x14ac:dyDescent="0.15">
      <c r="E913" s="55"/>
      <c r="K913" s="32">
        <v>90</v>
      </c>
    </row>
    <row r="914" spans="5:11" x14ac:dyDescent="0.15">
      <c r="E914" s="55"/>
      <c r="K914" s="32">
        <v>89</v>
      </c>
    </row>
    <row r="915" spans="5:11" x14ac:dyDescent="0.15">
      <c r="E915" s="55"/>
      <c r="K915" s="32">
        <v>88</v>
      </c>
    </row>
    <row r="916" spans="5:11" x14ac:dyDescent="0.15">
      <c r="E916" s="55"/>
      <c r="K916" s="32">
        <v>87</v>
      </c>
    </row>
    <row r="917" spans="5:11" x14ac:dyDescent="0.15">
      <c r="E917" s="55"/>
      <c r="K917" s="32">
        <v>86</v>
      </c>
    </row>
    <row r="918" spans="5:11" x14ac:dyDescent="0.15">
      <c r="E918" s="55"/>
      <c r="K918" s="32">
        <v>85</v>
      </c>
    </row>
    <row r="919" spans="5:11" x14ac:dyDescent="0.15">
      <c r="E919" s="55"/>
      <c r="K919" s="32">
        <v>84</v>
      </c>
    </row>
    <row r="920" spans="5:11" x14ac:dyDescent="0.15">
      <c r="E920" s="55"/>
      <c r="K920" s="32">
        <v>83</v>
      </c>
    </row>
    <row r="921" spans="5:11" x14ac:dyDescent="0.15">
      <c r="E921" s="55"/>
      <c r="K921" s="32">
        <v>82</v>
      </c>
    </row>
    <row r="922" spans="5:11" x14ac:dyDescent="0.15">
      <c r="E922" s="55"/>
      <c r="K922" s="32">
        <v>81</v>
      </c>
    </row>
    <row r="923" spans="5:11" x14ac:dyDescent="0.15">
      <c r="E923" s="55"/>
      <c r="K923" s="32">
        <v>80</v>
      </c>
    </row>
    <row r="924" spans="5:11" x14ac:dyDescent="0.15">
      <c r="E924" s="55"/>
      <c r="K924" s="32">
        <v>79</v>
      </c>
    </row>
    <row r="925" spans="5:11" x14ac:dyDescent="0.15">
      <c r="E925" s="55"/>
      <c r="K925" s="32">
        <v>78</v>
      </c>
    </row>
    <row r="926" spans="5:11" x14ac:dyDescent="0.15">
      <c r="E926" s="55"/>
      <c r="K926" s="32">
        <v>77</v>
      </c>
    </row>
    <row r="927" spans="5:11" x14ac:dyDescent="0.15">
      <c r="E927" s="55"/>
      <c r="K927" s="32">
        <v>76</v>
      </c>
    </row>
    <row r="928" spans="5:11" x14ac:dyDescent="0.15">
      <c r="E928" s="55"/>
      <c r="K928" s="32">
        <v>75</v>
      </c>
    </row>
    <row r="929" spans="5:11" x14ac:dyDescent="0.15">
      <c r="E929" s="55"/>
      <c r="K929" s="32">
        <v>74</v>
      </c>
    </row>
    <row r="930" spans="5:11" x14ac:dyDescent="0.15">
      <c r="E930" s="55"/>
      <c r="K930" s="32">
        <v>73</v>
      </c>
    </row>
    <row r="931" spans="5:11" x14ac:dyDescent="0.15">
      <c r="E931" s="55"/>
      <c r="K931" s="32">
        <v>72</v>
      </c>
    </row>
    <row r="932" spans="5:11" x14ac:dyDescent="0.15">
      <c r="E932" s="55"/>
      <c r="K932" s="32">
        <v>71</v>
      </c>
    </row>
    <row r="933" spans="5:11" x14ac:dyDescent="0.15">
      <c r="E933" s="55"/>
      <c r="K933" s="32">
        <v>70</v>
      </c>
    </row>
    <row r="934" spans="5:11" x14ac:dyDescent="0.15">
      <c r="E934" s="55"/>
      <c r="K934" s="32">
        <v>69</v>
      </c>
    </row>
    <row r="935" spans="5:11" x14ac:dyDescent="0.15">
      <c r="E935" s="55"/>
      <c r="K935" s="32">
        <v>68</v>
      </c>
    </row>
    <row r="936" spans="5:11" x14ac:dyDescent="0.15">
      <c r="E936" s="55"/>
      <c r="K936" s="32">
        <v>67</v>
      </c>
    </row>
    <row r="937" spans="5:11" x14ac:dyDescent="0.15">
      <c r="E937" s="55"/>
      <c r="K937" s="32">
        <v>66</v>
      </c>
    </row>
    <row r="938" spans="5:11" x14ac:dyDescent="0.15">
      <c r="E938" s="55"/>
      <c r="K938" s="32">
        <v>65</v>
      </c>
    </row>
    <row r="939" spans="5:11" x14ac:dyDescent="0.15">
      <c r="E939" s="55"/>
      <c r="K939" s="32">
        <v>64</v>
      </c>
    </row>
    <row r="940" spans="5:11" x14ac:dyDescent="0.15">
      <c r="E940" s="55"/>
      <c r="K940" s="32">
        <v>63</v>
      </c>
    </row>
    <row r="941" spans="5:11" x14ac:dyDescent="0.15">
      <c r="E941" s="55"/>
      <c r="K941" s="32">
        <v>62</v>
      </c>
    </row>
    <row r="942" spans="5:11" x14ac:dyDescent="0.15">
      <c r="E942" s="55"/>
      <c r="K942" s="32">
        <v>61</v>
      </c>
    </row>
    <row r="943" spans="5:11" x14ac:dyDescent="0.15">
      <c r="E943" s="55"/>
      <c r="K943" s="32">
        <v>60</v>
      </c>
    </row>
    <row r="944" spans="5:11" x14ac:dyDescent="0.15">
      <c r="E944" s="55"/>
      <c r="K944" s="32">
        <v>59</v>
      </c>
    </row>
    <row r="945" spans="5:11" x14ac:dyDescent="0.15">
      <c r="E945" s="55"/>
      <c r="K945" s="32">
        <v>58</v>
      </c>
    </row>
    <row r="946" spans="5:11" x14ac:dyDescent="0.15">
      <c r="E946" s="55"/>
      <c r="K946" s="32">
        <v>57</v>
      </c>
    </row>
    <row r="947" spans="5:11" x14ac:dyDescent="0.15">
      <c r="E947" s="55"/>
      <c r="K947" s="32">
        <v>56</v>
      </c>
    </row>
    <row r="948" spans="5:11" x14ac:dyDescent="0.15">
      <c r="E948" s="55"/>
      <c r="K948" s="32">
        <v>55</v>
      </c>
    </row>
    <row r="949" spans="5:11" x14ac:dyDescent="0.15">
      <c r="E949" s="55"/>
      <c r="K949" s="32">
        <v>54</v>
      </c>
    </row>
    <row r="950" spans="5:11" x14ac:dyDescent="0.15">
      <c r="E950" s="55"/>
      <c r="K950" s="32">
        <v>53</v>
      </c>
    </row>
    <row r="951" spans="5:11" x14ac:dyDescent="0.15">
      <c r="E951" s="55"/>
      <c r="K951" s="32">
        <v>52</v>
      </c>
    </row>
    <row r="952" spans="5:11" x14ac:dyDescent="0.15">
      <c r="E952" s="55"/>
      <c r="K952" s="32">
        <v>51</v>
      </c>
    </row>
    <row r="953" spans="5:11" x14ac:dyDescent="0.15">
      <c r="E953" s="55"/>
      <c r="K953" s="32">
        <v>50</v>
      </c>
    </row>
    <row r="954" spans="5:11" x14ac:dyDescent="0.15">
      <c r="E954" s="55"/>
      <c r="K954" s="32">
        <v>49</v>
      </c>
    </row>
    <row r="955" spans="5:11" x14ac:dyDescent="0.15">
      <c r="E955" s="55"/>
      <c r="K955" s="32">
        <v>48</v>
      </c>
    </row>
    <row r="956" spans="5:11" x14ac:dyDescent="0.15">
      <c r="E956" s="55"/>
      <c r="K956" s="32">
        <v>47</v>
      </c>
    </row>
    <row r="957" spans="5:11" x14ac:dyDescent="0.15">
      <c r="E957" s="55"/>
      <c r="K957" s="32">
        <v>46</v>
      </c>
    </row>
    <row r="958" spans="5:11" x14ac:dyDescent="0.15">
      <c r="E958" s="55"/>
      <c r="K958" s="32">
        <v>45</v>
      </c>
    </row>
    <row r="959" spans="5:11" x14ac:dyDescent="0.15">
      <c r="E959" s="55"/>
      <c r="K959" s="32">
        <v>44</v>
      </c>
    </row>
    <row r="960" spans="5:11" x14ac:dyDescent="0.15">
      <c r="E960" s="55"/>
      <c r="K960" s="32">
        <v>43</v>
      </c>
    </row>
    <row r="961" spans="5:11" x14ac:dyDescent="0.15">
      <c r="E961" s="55"/>
      <c r="K961" s="32">
        <v>42</v>
      </c>
    </row>
    <row r="962" spans="5:11" x14ac:dyDescent="0.15">
      <c r="E962" s="55"/>
      <c r="K962" s="32">
        <v>41</v>
      </c>
    </row>
    <row r="963" spans="5:11" x14ac:dyDescent="0.15">
      <c r="E963" s="55"/>
      <c r="K963" s="32">
        <v>40</v>
      </c>
    </row>
    <row r="964" spans="5:11" x14ac:dyDescent="0.15">
      <c r="E964" s="55"/>
      <c r="K964" s="32">
        <v>39</v>
      </c>
    </row>
    <row r="965" spans="5:11" x14ac:dyDescent="0.15">
      <c r="E965" s="55"/>
      <c r="K965" s="32">
        <v>38</v>
      </c>
    </row>
    <row r="966" spans="5:11" x14ac:dyDescent="0.15">
      <c r="E966" s="55"/>
      <c r="K966" s="32">
        <v>37</v>
      </c>
    </row>
    <row r="967" spans="5:11" x14ac:dyDescent="0.15">
      <c r="E967" s="55"/>
      <c r="K967" s="32">
        <v>36</v>
      </c>
    </row>
    <row r="968" spans="5:11" x14ac:dyDescent="0.15">
      <c r="E968" s="55"/>
      <c r="K968" s="32">
        <v>35</v>
      </c>
    </row>
    <row r="969" spans="5:11" x14ac:dyDescent="0.15">
      <c r="E969" s="55"/>
      <c r="K969" s="32">
        <v>34</v>
      </c>
    </row>
    <row r="970" spans="5:11" x14ac:dyDescent="0.15">
      <c r="E970" s="55"/>
      <c r="K970" s="32">
        <v>33</v>
      </c>
    </row>
    <row r="971" spans="5:11" x14ac:dyDescent="0.15">
      <c r="E971" s="55"/>
      <c r="K971" s="32">
        <v>32</v>
      </c>
    </row>
    <row r="972" spans="5:11" x14ac:dyDescent="0.15">
      <c r="E972" s="55"/>
      <c r="K972" s="32">
        <v>31</v>
      </c>
    </row>
    <row r="973" spans="5:11" x14ac:dyDescent="0.15">
      <c r="E973" s="55"/>
      <c r="K973" s="32">
        <v>30</v>
      </c>
    </row>
    <row r="974" spans="5:11" x14ac:dyDescent="0.15">
      <c r="E974" s="55"/>
      <c r="K974" s="32">
        <v>29</v>
      </c>
    </row>
    <row r="975" spans="5:11" x14ac:dyDescent="0.15">
      <c r="E975" s="55"/>
      <c r="K975" s="32">
        <v>28</v>
      </c>
    </row>
    <row r="976" spans="5:11" x14ac:dyDescent="0.15">
      <c r="E976" s="55"/>
      <c r="K976" s="32">
        <v>27</v>
      </c>
    </row>
    <row r="977" spans="5:11" x14ac:dyDescent="0.15">
      <c r="E977" s="55"/>
      <c r="K977" s="32">
        <v>26</v>
      </c>
    </row>
    <row r="978" spans="5:11" x14ac:dyDescent="0.15">
      <c r="E978" s="55"/>
      <c r="K978" s="32">
        <v>25</v>
      </c>
    </row>
    <row r="979" spans="5:11" x14ac:dyDescent="0.15">
      <c r="E979" s="55"/>
      <c r="K979" s="32">
        <v>24</v>
      </c>
    </row>
    <row r="980" spans="5:11" x14ac:dyDescent="0.15">
      <c r="E980" s="55"/>
      <c r="K980" s="32">
        <v>23</v>
      </c>
    </row>
    <row r="981" spans="5:11" x14ac:dyDescent="0.15">
      <c r="E981" s="55"/>
      <c r="K981" s="32">
        <v>22</v>
      </c>
    </row>
    <row r="982" spans="5:11" x14ac:dyDescent="0.15">
      <c r="E982" s="55"/>
      <c r="K982" s="32">
        <v>21</v>
      </c>
    </row>
    <row r="983" spans="5:11" x14ac:dyDescent="0.15">
      <c r="E983" s="55"/>
      <c r="K983" s="32">
        <v>20</v>
      </c>
    </row>
    <row r="984" spans="5:11" x14ac:dyDescent="0.15">
      <c r="E984" s="55"/>
      <c r="K984" s="32">
        <v>19</v>
      </c>
    </row>
    <row r="985" spans="5:11" x14ac:dyDescent="0.15">
      <c r="E985" s="55"/>
      <c r="K985" s="32">
        <v>18</v>
      </c>
    </row>
    <row r="986" spans="5:11" x14ac:dyDescent="0.15">
      <c r="E986" s="55"/>
      <c r="K986" s="32">
        <v>17</v>
      </c>
    </row>
    <row r="987" spans="5:11" x14ac:dyDescent="0.15">
      <c r="E987" s="55"/>
      <c r="K987" s="32">
        <v>16</v>
      </c>
    </row>
    <row r="988" spans="5:11" x14ac:dyDescent="0.15">
      <c r="E988" s="55"/>
      <c r="K988" s="32">
        <v>15</v>
      </c>
    </row>
    <row r="989" spans="5:11" x14ac:dyDescent="0.15">
      <c r="E989" s="55"/>
      <c r="K989" s="32">
        <v>14</v>
      </c>
    </row>
    <row r="990" spans="5:11" x14ac:dyDescent="0.15">
      <c r="E990" s="55"/>
      <c r="K990" s="32">
        <v>13</v>
      </c>
    </row>
    <row r="991" spans="5:11" x14ac:dyDescent="0.15">
      <c r="E991" s="55"/>
      <c r="K991" s="32">
        <v>12</v>
      </c>
    </row>
    <row r="992" spans="5:11" x14ac:dyDescent="0.15">
      <c r="E992" s="55"/>
      <c r="K992" s="32">
        <v>11</v>
      </c>
    </row>
    <row r="993" spans="5:11" x14ac:dyDescent="0.15">
      <c r="E993" s="55"/>
      <c r="K993" s="32">
        <v>10</v>
      </c>
    </row>
    <row r="994" spans="5:11" x14ac:dyDescent="0.15">
      <c r="E994" s="55"/>
      <c r="K994" s="32">
        <v>9</v>
      </c>
    </row>
    <row r="995" spans="5:11" x14ac:dyDescent="0.15">
      <c r="E995" s="55"/>
      <c r="K995" s="32">
        <v>8</v>
      </c>
    </row>
    <row r="996" spans="5:11" x14ac:dyDescent="0.15">
      <c r="E996" s="55"/>
      <c r="K996" s="32">
        <v>7</v>
      </c>
    </row>
    <row r="997" spans="5:11" x14ac:dyDescent="0.15">
      <c r="E997" s="55"/>
      <c r="K997" s="32">
        <v>6</v>
      </c>
    </row>
    <row r="998" spans="5:11" x14ac:dyDescent="0.15">
      <c r="E998" s="55"/>
      <c r="K998" s="32">
        <v>5</v>
      </c>
    </row>
    <row r="999" spans="5:11" x14ac:dyDescent="0.15">
      <c r="E999" s="55"/>
      <c r="K999" s="32">
        <v>4</v>
      </c>
    </row>
    <row r="1000" spans="5:11" x14ac:dyDescent="0.15">
      <c r="E1000" s="55"/>
      <c r="K1000" s="32">
        <v>3</v>
      </c>
    </row>
    <row r="1001" spans="5:11" x14ac:dyDescent="0.15">
      <c r="E1001" s="55"/>
      <c r="K1001" s="32">
        <v>2</v>
      </c>
    </row>
    <row r="1002" spans="5:11" x14ac:dyDescent="0.15">
      <c r="E1002" s="55"/>
      <c r="K1002" s="32">
        <v>1</v>
      </c>
    </row>
  </sheetData>
  <sheetCalcPr fullCalcOnLoad="1"/>
  <sheetProtection selectLockedCells="1" sort="0"/>
  <phoneticPr fontId="4" type="noConversion"/>
  <printOptions horizontalCentered="1" gridLines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2" topLeftCell="A3" activePane="bottomLeft" state="frozen"/>
      <selection activeCell="C3" sqref="C3:C14"/>
      <selection pane="bottomLeft" activeCell="C7" sqref="C7"/>
    </sheetView>
  </sheetViews>
  <sheetFormatPr baseColWidth="10" defaultColWidth="11.5" defaultRowHeight="13" x14ac:dyDescent="0.15"/>
  <cols>
    <col min="1" max="1" width="7.6640625" style="2" customWidth="1"/>
    <col min="2" max="2" width="11.5" style="6" customWidth="1"/>
    <col min="3" max="3" width="11.5" style="2" customWidth="1"/>
    <col min="4" max="10" width="11.5" style="1" customWidth="1"/>
    <col min="11" max="16384" width="11.5" style="2"/>
  </cols>
  <sheetData>
    <row r="1" spans="1:11" x14ac:dyDescent="0.15">
      <c r="D1" s="9">
        <f t="shared" ref="D1:K1" si="0">SUM(D3:D14)</f>
        <v>9</v>
      </c>
      <c r="E1" s="9">
        <f t="shared" si="0"/>
        <v>11</v>
      </c>
      <c r="F1" s="9">
        <f t="shared" si="0"/>
        <v>8</v>
      </c>
      <c r="G1" s="9">
        <f t="shared" si="0"/>
        <v>12</v>
      </c>
      <c r="H1" s="9">
        <f t="shared" si="0"/>
        <v>0</v>
      </c>
      <c r="I1" s="9">
        <f t="shared" si="0"/>
        <v>0</v>
      </c>
      <c r="J1" s="9">
        <f t="shared" si="0"/>
        <v>0</v>
      </c>
      <c r="K1" s="9">
        <f t="shared" si="0"/>
        <v>10</v>
      </c>
    </row>
    <row r="2" spans="1:11" ht="15" customHeight="1" x14ac:dyDescent="0.15">
      <c r="A2" s="7" t="s">
        <v>25</v>
      </c>
      <c r="B2" s="8" t="s">
        <v>6</v>
      </c>
      <c r="C2" s="9" t="s">
        <v>7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58</v>
      </c>
    </row>
    <row r="3" spans="1:11" ht="15" customHeight="1" x14ac:dyDescent="0.15">
      <c r="A3" s="1" t="s">
        <v>12</v>
      </c>
      <c r="B3" s="10" t="s">
        <v>675</v>
      </c>
      <c r="C3" s="2">
        <v>12</v>
      </c>
      <c r="D3" s="1" t="str">
        <f t="shared" ref="D3:D14" si="1">IF($A3="","",IF($A3="AB",$C3,""))</f>
        <v/>
      </c>
      <c r="E3" s="1" t="str">
        <f t="shared" ref="E3:E14" si="2">IF($A3="","",IF($A3="VF",$C3,""))</f>
        <v/>
      </c>
      <c r="F3" s="1" t="str">
        <f t="shared" ref="F3:F14" si="3">IF($A3="","",IF($A3="VL",$C3,""))</f>
        <v/>
      </c>
      <c r="G3" s="1">
        <f t="shared" ref="G3:G14" si="4">IF($A3="","",IF($A3="VV",$C3,""))</f>
        <v>12</v>
      </c>
      <c r="H3" s="1" t="str">
        <f t="shared" ref="H3:H14" si="5">IF($A3="","",IF($A3="CAS",$C3,""))</f>
        <v/>
      </c>
      <c r="I3" s="1" t="str">
        <f t="shared" ref="I3:I14" si="6">IF($A3="","",IF($A3="SAN",$C3,""))</f>
        <v/>
      </c>
      <c r="J3" s="1" t="str">
        <f t="shared" ref="J3:J14" si="7">IF($A3="","",IF($A3="DCO",$C3,""))</f>
        <v/>
      </c>
      <c r="K3" s="1" t="str">
        <f>IF($A3="","",IF($A3="ICG",$C3,""))</f>
        <v/>
      </c>
    </row>
    <row r="4" spans="1:11" ht="15" customHeight="1" x14ac:dyDescent="0.15">
      <c r="A4" s="1" t="s">
        <v>10</v>
      </c>
      <c r="B4" s="10" t="s">
        <v>676</v>
      </c>
      <c r="C4" s="2">
        <v>11</v>
      </c>
      <c r="D4" s="1" t="str">
        <f t="shared" si="1"/>
        <v/>
      </c>
      <c r="E4" s="1">
        <f t="shared" si="2"/>
        <v>11</v>
      </c>
      <c r="F4" s="1" t="str">
        <f t="shared" si="3"/>
        <v/>
      </c>
      <c r="G4" s="1" t="str">
        <f t="shared" si="4"/>
        <v/>
      </c>
      <c r="H4" s="1" t="str">
        <f t="shared" si="5"/>
        <v/>
      </c>
      <c r="I4" s="1" t="str">
        <f t="shared" si="6"/>
        <v/>
      </c>
      <c r="J4" s="1" t="str">
        <f t="shared" si="7"/>
        <v/>
      </c>
      <c r="K4" s="1" t="str">
        <f t="shared" ref="K4:K14" si="8">IF($A4="","",IF($A4="ICG",$C4,""))</f>
        <v/>
      </c>
    </row>
    <row r="5" spans="1:11" ht="15" customHeight="1" x14ac:dyDescent="0.15">
      <c r="A5" s="1" t="s">
        <v>58</v>
      </c>
      <c r="B5" s="10" t="s">
        <v>677</v>
      </c>
      <c r="C5" s="2">
        <v>10</v>
      </c>
      <c r="D5" s="1" t="str">
        <f t="shared" si="1"/>
        <v/>
      </c>
      <c r="E5" s="1" t="str">
        <f t="shared" si="2"/>
        <v/>
      </c>
      <c r="F5" s="1" t="str">
        <f t="shared" si="3"/>
        <v/>
      </c>
      <c r="G5" s="1" t="str">
        <f t="shared" si="4"/>
        <v/>
      </c>
      <c r="H5" s="1" t="str">
        <f t="shared" si="5"/>
        <v/>
      </c>
      <c r="I5" s="1" t="str">
        <f t="shared" si="6"/>
        <v/>
      </c>
      <c r="J5" s="1" t="str">
        <f t="shared" si="7"/>
        <v/>
      </c>
      <c r="K5" s="1">
        <f t="shared" si="8"/>
        <v>10</v>
      </c>
    </row>
    <row r="6" spans="1:11" ht="15" customHeight="1" x14ac:dyDescent="0.15">
      <c r="A6" s="1" t="s">
        <v>9</v>
      </c>
      <c r="B6" s="10" t="s">
        <v>678</v>
      </c>
      <c r="C6" s="2">
        <v>9</v>
      </c>
      <c r="D6" s="1">
        <f t="shared" si="1"/>
        <v>9</v>
      </c>
      <c r="E6" s="1" t="str">
        <f t="shared" si="2"/>
        <v/>
      </c>
      <c r="F6" s="1" t="str">
        <f t="shared" si="3"/>
        <v/>
      </c>
      <c r="G6" s="1" t="str">
        <f t="shared" si="4"/>
        <v/>
      </c>
      <c r="H6" s="1" t="str">
        <f t="shared" si="5"/>
        <v/>
      </c>
      <c r="I6" s="1" t="str">
        <f t="shared" si="6"/>
        <v/>
      </c>
      <c r="J6" s="1" t="str">
        <f t="shared" si="7"/>
        <v/>
      </c>
      <c r="K6" s="1" t="str">
        <f t="shared" si="8"/>
        <v/>
      </c>
    </row>
    <row r="7" spans="1:11" ht="15" customHeight="1" x14ac:dyDescent="0.15">
      <c r="A7" s="1" t="s">
        <v>11</v>
      </c>
      <c r="B7" s="10" t="s">
        <v>679</v>
      </c>
      <c r="C7" s="2">
        <v>8</v>
      </c>
      <c r="D7" s="1" t="str">
        <f t="shared" si="1"/>
        <v/>
      </c>
      <c r="E7" s="1" t="str">
        <f t="shared" si="2"/>
        <v/>
      </c>
      <c r="F7" s="1">
        <f t="shared" si="3"/>
        <v>8</v>
      </c>
      <c r="G7" s="1" t="str">
        <f t="shared" si="4"/>
        <v/>
      </c>
      <c r="H7" s="1" t="str">
        <f t="shared" si="5"/>
        <v/>
      </c>
      <c r="I7" s="1" t="str">
        <f t="shared" si="6"/>
        <v/>
      </c>
      <c r="J7" s="1" t="str">
        <f t="shared" si="7"/>
        <v/>
      </c>
      <c r="K7" s="1" t="str">
        <f t="shared" si="8"/>
        <v/>
      </c>
    </row>
    <row r="8" spans="1:11" ht="15" customHeight="1" x14ac:dyDescent="0.15">
      <c r="A8" s="1"/>
      <c r="C8" s="2">
        <v>7</v>
      </c>
      <c r="D8" s="1" t="str">
        <f t="shared" si="1"/>
        <v/>
      </c>
      <c r="E8" s="1" t="str">
        <f t="shared" si="2"/>
        <v/>
      </c>
      <c r="F8" s="1" t="str">
        <f t="shared" si="3"/>
        <v/>
      </c>
      <c r="G8" s="1" t="str">
        <f t="shared" si="4"/>
        <v/>
      </c>
      <c r="H8" s="1" t="str">
        <f t="shared" si="5"/>
        <v/>
      </c>
      <c r="I8" s="1" t="str">
        <f t="shared" si="6"/>
        <v/>
      </c>
      <c r="J8" s="1" t="str">
        <f t="shared" si="7"/>
        <v/>
      </c>
      <c r="K8" s="1" t="str">
        <f t="shared" si="8"/>
        <v/>
      </c>
    </row>
    <row r="9" spans="1:11" ht="15" customHeight="1" x14ac:dyDescent="0.15">
      <c r="A9" s="1"/>
      <c r="C9" s="2">
        <v>6</v>
      </c>
      <c r="D9" s="1" t="str">
        <f t="shared" si="1"/>
        <v/>
      </c>
      <c r="E9" s="1" t="str">
        <f t="shared" si="2"/>
        <v/>
      </c>
      <c r="F9" s="1" t="str">
        <f t="shared" si="3"/>
        <v/>
      </c>
      <c r="G9" s="1" t="str">
        <f t="shared" si="4"/>
        <v/>
      </c>
      <c r="H9" s="1" t="str">
        <f t="shared" si="5"/>
        <v/>
      </c>
      <c r="I9" s="1" t="str">
        <f t="shared" si="6"/>
        <v/>
      </c>
      <c r="J9" s="1" t="str">
        <f t="shared" si="7"/>
        <v/>
      </c>
      <c r="K9" s="1" t="str">
        <f t="shared" si="8"/>
        <v/>
      </c>
    </row>
    <row r="10" spans="1:11" ht="15" customHeight="1" x14ac:dyDescent="0.15">
      <c r="A10" s="1"/>
      <c r="C10" s="2">
        <v>5</v>
      </c>
      <c r="D10" s="1" t="str">
        <f t="shared" si="1"/>
        <v/>
      </c>
      <c r="E10" s="1" t="str">
        <f t="shared" si="2"/>
        <v/>
      </c>
      <c r="F10" s="1" t="str">
        <f t="shared" si="3"/>
        <v/>
      </c>
      <c r="G10" s="1" t="str">
        <f t="shared" si="4"/>
        <v/>
      </c>
      <c r="H10" s="1" t="str">
        <f t="shared" si="5"/>
        <v/>
      </c>
      <c r="I10" s="1" t="str">
        <f t="shared" si="6"/>
        <v/>
      </c>
      <c r="J10" s="1" t="str">
        <f t="shared" si="7"/>
        <v/>
      </c>
      <c r="K10" s="1" t="str">
        <f t="shared" si="8"/>
        <v/>
      </c>
    </row>
    <row r="11" spans="1:11" ht="15" customHeight="1" x14ac:dyDescent="0.15">
      <c r="A11" s="1"/>
      <c r="C11" s="2">
        <v>4</v>
      </c>
      <c r="D11" s="1" t="str">
        <f t="shared" si="1"/>
        <v/>
      </c>
      <c r="E11" s="1" t="str">
        <f t="shared" si="2"/>
        <v/>
      </c>
      <c r="F11" s="1" t="str">
        <f t="shared" si="3"/>
        <v/>
      </c>
      <c r="G11" s="1" t="str">
        <f t="shared" si="4"/>
        <v/>
      </c>
      <c r="H11" s="1" t="str">
        <f t="shared" si="5"/>
        <v/>
      </c>
      <c r="I11" s="1" t="str">
        <f t="shared" si="6"/>
        <v/>
      </c>
      <c r="J11" s="1" t="str">
        <f t="shared" si="7"/>
        <v/>
      </c>
      <c r="K11" s="1" t="str">
        <f t="shared" si="8"/>
        <v/>
      </c>
    </row>
    <row r="12" spans="1:11" ht="15" customHeight="1" x14ac:dyDescent="0.15">
      <c r="A12" s="1"/>
      <c r="C12" s="2">
        <v>3</v>
      </c>
      <c r="D12" s="1" t="str">
        <f t="shared" si="1"/>
        <v/>
      </c>
      <c r="E12" s="1" t="str">
        <f t="shared" si="2"/>
        <v/>
      </c>
      <c r="F12" s="1" t="str">
        <f t="shared" si="3"/>
        <v/>
      </c>
      <c r="G12" s="1" t="str">
        <f t="shared" si="4"/>
        <v/>
      </c>
      <c r="H12" s="1" t="str">
        <f t="shared" si="5"/>
        <v/>
      </c>
      <c r="I12" s="1" t="str">
        <f t="shared" si="6"/>
        <v/>
      </c>
      <c r="J12" s="1" t="str">
        <f t="shared" si="7"/>
        <v/>
      </c>
      <c r="K12" s="1" t="str">
        <f t="shared" si="8"/>
        <v/>
      </c>
    </row>
    <row r="13" spans="1:11" ht="15" customHeight="1" x14ac:dyDescent="0.15">
      <c r="A13" s="1"/>
      <c r="C13" s="2">
        <v>2</v>
      </c>
      <c r="D13" s="1" t="str">
        <f t="shared" si="1"/>
        <v/>
      </c>
      <c r="E13" s="1" t="str">
        <f t="shared" si="2"/>
        <v/>
      </c>
      <c r="F13" s="1" t="str">
        <f t="shared" si="3"/>
        <v/>
      </c>
      <c r="G13" s="1" t="str">
        <f t="shared" si="4"/>
        <v/>
      </c>
      <c r="H13" s="1" t="str">
        <f t="shared" si="5"/>
        <v/>
      </c>
      <c r="I13" s="1" t="str">
        <f t="shared" si="6"/>
        <v/>
      </c>
      <c r="J13" s="1" t="str">
        <f t="shared" si="7"/>
        <v/>
      </c>
      <c r="K13" s="1" t="str">
        <f t="shared" si="8"/>
        <v/>
      </c>
    </row>
    <row r="14" spans="1:11" ht="15" customHeight="1" x14ac:dyDescent="0.15">
      <c r="A14" s="1"/>
      <c r="C14" s="2">
        <v>1</v>
      </c>
      <c r="D14" s="1" t="str">
        <f t="shared" si="1"/>
        <v/>
      </c>
      <c r="E14" s="1" t="str">
        <f t="shared" si="2"/>
        <v/>
      </c>
      <c r="F14" s="1" t="str">
        <f t="shared" si="3"/>
        <v/>
      </c>
      <c r="G14" s="1" t="str">
        <f t="shared" si="4"/>
        <v/>
      </c>
      <c r="H14" s="1" t="str">
        <f t="shared" si="5"/>
        <v/>
      </c>
      <c r="I14" s="1" t="str">
        <f t="shared" si="6"/>
        <v/>
      </c>
      <c r="J14" s="1" t="str">
        <f t="shared" si="7"/>
        <v/>
      </c>
      <c r="K14" s="1" t="str">
        <f t="shared" si="8"/>
        <v/>
      </c>
    </row>
    <row r="15" spans="1:11" ht="15" customHeight="1" x14ac:dyDescent="0.15">
      <c r="A15" s="1"/>
    </row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sheetProtection selectLockedCells="1" selectUnlockedCells="1"/>
  <phoneticPr fontId="4" type="noConversion"/>
  <printOptions horizontalCentered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2" topLeftCell="A3" activePane="bottomLeft" state="frozen"/>
      <selection activeCell="C3" sqref="C3:C14"/>
      <selection pane="bottomLeft" activeCell="C6" sqref="C6"/>
    </sheetView>
  </sheetViews>
  <sheetFormatPr baseColWidth="10" defaultColWidth="11.5" defaultRowHeight="13" x14ac:dyDescent="0.15"/>
  <cols>
    <col min="1" max="1" width="7.6640625" style="2" customWidth="1"/>
    <col min="2" max="3" width="11.5" style="2" customWidth="1"/>
    <col min="4" max="10" width="11.5" style="1" customWidth="1"/>
    <col min="11" max="16384" width="11.5" style="2"/>
  </cols>
  <sheetData>
    <row r="1" spans="1:11" x14ac:dyDescent="0.15">
      <c r="D1" s="9">
        <f t="shared" ref="D1:K1" si="0">SUM(D3:D14)</f>
        <v>10</v>
      </c>
      <c r="E1" s="9">
        <f t="shared" si="0"/>
        <v>11</v>
      </c>
      <c r="F1" s="9">
        <f t="shared" si="0"/>
        <v>9</v>
      </c>
      <c r="G1" s="9">
        <f t="shared" si="0"/>
        <v>12</v>
      </c>
      <c r="H1" s="9">
        <f t="shared" si="0"/>
        <v>0</v>
      </c>
      <c r="I1" s="9">
        <f t="shared" si="0"/>
        <v>0</v>
      </c>
      <c r="J1" s="9">
        <f t="shared" si="0"/>
        <v>0</v>
      </c>
      <c r="K1" s="9">
        <f t="shared" si="0"/>
        <v>0</v>
      </c>
    </row>
    <row r="2" spans="1:11" ht="15" customHeight="1" x14ac:dyDescent="0.15">
      <c r="A2" s="7" t="s">
        <v>25</v>
      </c>
      <c r="B2" s="9" t="s">
        <v>6</v>
      </c>
      <c r="C2" s="9" t="s">
        <v>7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58</v>
      </c>
    </row>
    <row r="3" spans="1:11" ht="15" customHeight="1" x14ac:dyDescent="0.15">
      <c r="A3" s="1" t="s">
        <v>12</v>
      </c>
      <c r="B3" s="11" t="s">
        <v>680</v>
      </c>
      <c r="C3" s="2">
        <v>12</v>
      </c>
      <c r="D3" s="1" t="str">
        <f t="shared" ref="D3:D14" si="1">IF($A3="","",IF($A3="AB",$C3,""))</f>
        <v/>
      </c>
      <c r="E3" s="1" t="str">
        <f t="shared" ref="E3:E14" si="2">IF($A3="","",IF($A3="VF",$C3,""))</f>
        <v/>
      </c>
      <c r="F3" s="1" t="str">
        <f t="shared" ref="F3:F14" si="3">IF($A3="","",IF($A3="VL",$C3,""))</f>
        <v/>
      </c>
      <c r="G3" s="1">
        <f t="shared" ref="G3:G14" si="4">IF($A3="","",IF($A3="VV",$C3,""))</f>
        <v>12</v>
      </c>
      <c r="H3" s="1" t="str">
        <f t="shared" ref="H3:H14" si="5">IF($A3="","",IF($A3="CAS",$C3,""))</f>
        <v/>
      </c>
      <c r="I3" s="1" t="str">
        <f t="shared" ref="I3:I14" si="6">IF($A3="","",IF($A3="SAN",$C3,""))</f>
        <v/>
      </c>
      <c r="J3" s="1" t="str">
        <f t="shared" ref="J3:J14" si="7">IF($A3="","",IF($A3="DCO",$C3,""))</f>
        <v/>
      </c>
      <c r="K3" s="1" t="str">
        <f>IF($A3="","",IF($A3="ICG",$C3,""))</f>
        <v/>
      </c>
    </row>
    <row r="4" spans="1:11" ht="15" customHeight="1" x14ac:dyDescent="0.15">
      <c r="A4" s="1" t="s">
        <v>10</v>
      </c>
      <c r="B4" s="11" t="s">
        <v>681</v>
      </c>
      <c r="C4" s="2">
        <v>11</v>
      </c>
      <c r="D4" s="1" t="str">
        <f t="shared" si="1"/>
        <v/>
      </c>
      <c r="E4" s="1">
        <f t="shared" si="2"/>
        <v>11</v>
      </c>
      <c r="F4" s="1" t="str">
        <f t="shared" si="3"/>
        <v/>
      </c>
      <c r="G4" s="1" t="str">
        <f t="shared" si="4"/>
        <v/>
      </c>
      <c r="H4" s="1" t="str">
        <f t="shared" si="5"/>
        <v/>
      </c>
      <c r="I4" s="1" t="str">
        <f t="shared" si="6"/>
        <v/>
      </c>
      <c r="J4" s="1" t="str">
        <f t="shared" si="7"/>
        <v/>
      </c>
      <c r="K4" s="1" t="str">
        <f t="shared" ref="K4:K14" si="8">IF($A4="","",IF($A4="ICG",$C4,""))</f>
        <v/>
      </c>
    </row>
    <row r="5" spans="1:11" ht="15" customHeight="1" x14ac:dyDescent="0.15">
      <c r="A5" s="1" t="s">
        <v>9</v>
      </c>
      <c r="B5" s="11" t="s">
        <v>682</v>
      </c>
      <c r="C5" s="2">
        <v>10</v>
      </c>
      <c r="D5" s="1">
        <f t="shared" si="1"/>
        <v>10</v>
      </c>
      <c r="E5" s="1" t="str">
        <f t="shared" si="2"/>
        <v/>
      </c>
      <c r="F5" s="1" t="str">
        <f t="shared" si="3"/>
        <v/>
      </c>
      <c r="G5" s="1" t="str">
        <f t="shared" si="4"/>
        <v/>
      </c>
      <c r="H5" s="1" t="str">
        <f t="shared" si="5"/>
        <v/>
      </c>
      <c r="I5" s="1" t="str">
        <f t="shared" si="6"/>
        <v/>
      </c>
      <c r="J5" s="1" t="str">
        <f t="shared" si="7"/>
        <v/>
      </c>
      <c r="K5" s="1" t="str">
        <f t="shared" si="8"/>
        <v/>
      </c>
    </row>
    <row r="6" spans="1:11" ht="15" customHeight="1" x14ac:dyDescent="0.15">
      <c r="A6" s="1" t="s">
        <v>11</v>
      </c>
      <c r="B6" s="6" t="s">
        <v>683</v>
      </c>
      <c r="C6" s="2">
        <v>9</v>
      </c>
      <c r="D6" s="1" t="str">
        <f t="shared" si="1"/>
        <v/>
      </c>
      <c r="E6" s="1" t="str">
        <f t="shared" si="2"/>
        <v/>
      </c>
      <c r="F6" s="1">
        <f t="shared" si="3"/>
        <v>9</v>
      </c>
      <c r="G6" s="1" t="str">
        <f t="shared" si="4"/>
        <v/>
      </c>
      <c r="H6" s="1" t="str">
        <f t="shared" si="5"/>
        <v/>
      </c>
      <c r="I6" s="1" t="str">
        <f t="shared" si="6"/>
        <v/>
      </c>
      <c r="J6" s="1" t="str">
        <f t="shared" si="7"/>
        <v/>
      </c>
      <c r="K6" s="1" t="str">
        <f t="shared" si="8"/>
        <v/>
      </c>
    </row>
    <row r="7" spans="1:11" ht="15" customHeight="1" x14ac:dyDescent="0.15">
      <c r="A7" s="1"/>
      <c r="B7" s="12"/>
      <c r="C7" s="2">
        <v>8</v>
      </c>
      <c r="D7" s="1" t="str">
        <f t="shared" si="1"/>
        <v/>
      </c>
      <c r="E7" s="1" t="str">
        <f t="shared" si="2"/>
        <v/>
      </c>
      <c r="F7" s="1" t="str">
        <f t="shared" si="3"/>
        <v/>
      </c>
      <c r="G7" s="1" t="str">
        <f t="shared" si="4"/>
        <v/>
      </c>
      <c r="H7" s="1" t="str">
        <f t="shared" si="5"/>
        <v/>
      </c>
      <c r="I7" s="1" t="str">
        <f t="shared" si="6"/>
        <v/>
      </c>
      <c r="J7" s="1" t="str">
        <f t="shared" si="7"/>
        <v/>
      </c>
      <c r="K7" s="1" t="str">
        <f t="shared" si="8"/>
        <v/>
      </c>
    </row>
    <row r="8" spans="1:11" ht="15" customHeight="1" x14ac:dyDescent="0.15">
      <c r="A8" s="1"/>
      <c r="B8" s="11"/>
      <c r="C8" s="2">
        <v>7</v>
      </c>
      <c r="D8" s="1" t="str">
        <f t="shared" si="1"/>
        <v/>
      </c>
      <c r="E8" s="1" t="str">
        <f t="shared" si="2"/>
        <v/>
      </c>
      <c r="F8" s="1" t="str">
        <f t="shared" si="3"/>
        <v/>
      </c>
      <c r="G8" s="1" t="str">
        <f t="shared" si="4"/>
        <v/>
      </c>
      <c r="H8" s="1" t="str">
        <f t="shared" si="5"/>
        <v/>
      </c>
      <c r="I8" s="1" t="str">
        <f t="shared" si="6"/>
        <v/>
      </c>
      <c r="J8" s="1" t="str">
        <f t="shared" si="7"/>
        <v/>
      </c>
      <c r="K8" s="1" t="str">
        <f t="shared" si="8"/>
        <v/>
      </c>
    </row>
    <row r="9" spans="1:11" ht="15" customHeight="1" x14ac:dyDescent="0.15">
      <c r="A9" s="1"/>
      <c r="B9" s="3"/>
      <c r="C9" s="2">
        <v>6</v>
      </c>
      <c r="D9" s="1" t="str">
        <f t="shared" si="1"/>
        <v/>
      </c>
      <c r="E9" s="1" t="str">
        <f t="shared" si="2"/>
        <v/>
      </c>
      <c r="F9" s="1" t="str">
        <f t="shared" si="3"/>
        <v/>
      </c>
      <c r="G9" s="1" t="str">
        <f t="shared" si="4"/>
        <v/>
      </c>
      <c r="H9" s="1" t="str">
        <f t="shared" si="5"/>
        <v/>
      </c>
      <c r="I9" s="1" t="str">
        <f t="shared" si="6"/>
        <v/>
      </c>
      <c r="J9" s="1" t="str">
        <f t="shared" si="7"/>
        <v/>
      </c>
      <c r="K9" s="1" t="str">
        <f t="shared" si="8"/>
        <v/>
      </c>
    </row>
    <row r="10" spans="1:11" ht="15" customHeight="1" x14ac:dyDescent="0.15">
      <c r="A10" s="1"/>
      <c r="B10" s="3"/>
      <c r="C10" s="2">
        <v>5</v>
      </c>
      <c r="D10" s="1" t="str">
        <f t="shared" si="1"/>
        <v/>
      </c>
      <c r="E10" s="1" t="str">
        <f t="shared" si="2"/>
        <v/>
      </c>
      <c r="F10" s="1" t="str">
        <f t="shared" si="3"/>
        <v/>
      </c>
      <c r="G10" s="1" t="str">
        <f t="shared" si="4"/>
        <v/>
      </c>
      <c r="H10" s="1" t="str">
        <f t="shared" si="5"/>
        <v/>
      </c>
      <c r="I10" s="1" t="str">
        <f t="shared" si="6"/>
        <v/>
      </c>
      <c r="J10" s="1" t="str">
        <f t="shared" si="7"/>
        <v/>
      </c>
      <c r="K10" s="1" t="str">
        <f t="shared" si="8"/>
        <v/>
      </c>
    </row>
    <row r="11" spans="1:11" ht="15" customHeight="1" x14ac:dyDescent="0.15">
      <c r="A11" s="1"/>
      <c r="B11" s="3"/>
      <c r="C11" s="2">
        <v>4</v>
      </c>
      <c r="D11" s="1" t="str">
        <f t="shared" si="1"/>
        <v/>
      </c>
      <c r="E11" s="1" t="str">
        <f t="shared" si="2"/>
        <v/>
      </c>
      <c r="F11" s="1" t="str">
        <f t="shared" si="3"/>
        <v/>
      </c>
      <c r="G11" s="1" t="str">
        <f t="shared" si="4"/>
        <v/>
      </c>
      <c r="H11" s="1" t="str">
        <f t="shared" si="5"/>
        <v/>
      </c>
      <c r="I11" s="1" t="str">
        <f t="shared" si="6"/>
        <v/>
      </c>
      <c r="J11" s="1" t="str">
        <f t="shared" si="7"/>
        <v/>
      </c>
      <c r="K11" s="1" t="str">
        <f t="shared" si="8"/>
        <v/>
      </c>
    </row>
    <row r="12" spans="1:11" ht="15" customHeight="1" x14ac:dyDescent="0.15">
      <c r="A12" s="1"/>
      <c r="B12" s="3"/>
      <c r="C12" s="2">
        <v>3</v>
      </c>
      <c r="D12" s="1" t="str">
        <f t="shared" si="1"/>
        <v/>
      </c>
      <c r="E12" s="1" t="str">
        <f t="shared" si="2"/>
        <v/>
      </c>
      <c r="F12" s="1" t="str">
        <f t="shared" si="3"/>
        <v/>
      </c>
      <c r="G12" s="1" t="str">
        <f t="shared" si="4"/>
        <v/>
      </c>
      <c r="H12" s="1" t="str">
        <f t="shared" si="5"/>
        <v/>
      </c>
      <c r="I12" s="1" t="str">
        <f t="shared" si="6"/>
        <v/>
      </c>
      <c r="J12" s="1" t="str">
        <f t="shared" si="7"/>
        <v/>
      </c>
      <c r="K12" s="1" t="str">
        <f t="shared" si="8"/>
        <v/>
      </c>
    </row>
    <row r="13" spans="1:11" ht="15" customHeight="1" x14ac:dyDescent="0.15">
      <c r="A13" s="1"/>
      <c r="B13" s="3"/>
      <c r="C13" s="2">
        <v>2</v>
      </c>
      <c r="D13" s="1" t="str">
        <f t="shared" si="1"/>
        <v/>
      </c>
      <c r="E13" s="1" t="str">
        <f t="shared" si="2"/>
        <v/>
      </c>
      <c r="F13" s="1" t="str">
        <f t="shared" si="3"/>
        <v/>
      </c>
      <c r="G13" s="1" t="str">
        <f t="shared" si="4"/>
        <v/>
      </c>
      <c r="H13" s="1" t="str">
        <f t="shared" si="5"/>
        <v/>
      </c>
      <c r="I13" s="1" t="str">
        <f t="shared" si="6"/>
        <v/>
      </c>
      <c r="J13" s="1" t="str">
        <f t="shared" si="7"/>
        <v/>
      </c>
      <c r="K13" s="1" t="str">
        <f t="shared" si="8"/>
        <v/>
      </c>
    </row>
    <row r="14" spans="1:11" ht="15" customHeight="1" x14ac:dyDescent="0.15">
      <c r="A14" s="1"/>
      <c r="B14" s="3"/>
      <c r="C14" s="2">
        <v>1</v>
      </c>
      <c r="D14" s="1" t="str">
        <f t="shared" si="1"/>
        <v/>
      </c>
      <c r="E14" s="1" t="str">
        <f t="shared" si="2"/>
        <v/>
      </c>
      <c r="F14" s="1" t="str">
        <f t="shared" si="3"/>
        <v/>
      </c>
      <c r="G14" s="1" t="str">
        <f t="shared" si="4"/>
        <v/>
      </c>
      <c r="H14" s="1" t="str">
        <f t="shared" si="5"/>
        <v/>
      </c>
      <c r="I14" s="1" t="str">
        <f t="shared" si="6"/>
        <v/>
      </c>
      <c r="J14" s="1" t="str">
        <f t="shared" si="7"/>
        <v/>
      </c>
      <c r="K14" s="1" t="str">
        <f t="shared" si="8"/>
        <v/>
      </c>
    </row>
    <row r="15" spans="1:11" ht="15" customHeight="1" x14ac:dyDescent="0.15">
      <c r="A15" s="1"/>
      <c r="B15" s="3"/>
    </row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sheetProtection selectLockedCells="1" selectUnlockedCells="1"/>
  <phoneticPr fontId="4" type="noConversion"/>
  <printOptions horizontalCentered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2" topLeftCell="A3" activePane="bottomLeft" state="frozen"/>
      <selection activeCell="C3" sqref="C3:C14"/>
      <selection pane="bottomLeft" activeCell="C5" sqref="C5"/>
    </sheetView>
  </sheetViews>
  <sheetFormatPr baseColWidth="10" defaultColWidth="11.5" defaultRowHeight="13" x14ac:dyDescent="0.15"/>
  <cols>
    <col min="1" max="1" width="7.6640625" style="2" customWidth="1"/>
    <col min="2" max="2" width="11.5" style="13" customWidth="1"/>
    <col min="3" max="3" width="11.5" style="2" customWidth="1"/>
    <col min="4" max="10" width="11.5" style="1" customWidth="1"/>
    <col min="11" max="16384" width="11.5" style="2"/>
  </cols>
  <sheetData>
    <row r="1" spans="1:11" x14ac:dyDescent="0.15">
      <c r="D1" s="9">
        <f t="shared" ref="D1:K1" si="0">SUM(D3:D14)</f>
        <v>10</v>
      </c>
      <c r="E1" s="9">
        <f t="shared" si="0"/>
        <v>11</v>
      </c>
      <c r="F1" s="9">
        <f t="shared" si="0"/>
        <v>0</v>
      </c>
      <c r="G1" s="9">
        <f t="shared" si="0"/>
        <v>12</v>
      </c>
      <c r="H1" s="9">
        <f t="shared" si="0"/>
        <v>0</v>
      </c>
      <c r="I1" s="9">
        <f t="shared" si="0"/>
        <v>0</v>
      </c>
      <c r="J1" s="9">
        <f t="shared" si="0"/>
        <v>0</v>
      </c>
      <c r="K1" s="9">
        <f t="shared" si="0"/>
        <v>0</v>
      </c>
    </row>
    <row r="2" spans="1:11" ht="15" customHeight="1" x14ac:dyDescent="0.15">
      <c r="A2" s="7" t="s">
        <v>25</v>
      </c>
      <c r="B2" s="14" t="s">
        <v>6</v>
      </c>
      <c r="C2" s="9" t="s">
        <v>7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58</v>
      </c>
    </row>
    <row r="3" spans="1:11" ht="15" customHeight="1" x14ac:dyDescent="0.15">
      <c r="A3" s="1" t="s">
        <v>12</v>
      </c>
      <c r="B3" s="13" t="s">
        <v>684</v>
      </c>
      <c r="C3" s="2">
        <v>12</v>
      </c>
      <c r="D3" s="1" t="str">
        <f t="shared" ref="D3:D14" si="1">IF($A3="","",IF($A3="AB",$C3,""))</f>
        <v/>
      </c>
      <c r="E3" s="1" t="str">
        <f t="shared" ref="E3:E14" si="2">IF($A3="","",IF($A3="VF",$C3,""))</f>
        <v/>
      </c>
      <c r="F3" s="1" t="str">
        <f t="shared" ref="F3:F14" si="3">IF($A3="","",IF($A3="VL",$C3,""))</f>
        <v/>
      </c>
      <c r="G3" s="1">
        <f t="shared" ref="G3:G14" si="4">IF($A3="","",IF($A3="VV",$C3,""))</f>
        <v>12</v>
      </c>
      <c r="H3" s="1" t="str">
        <f t="shared" ref="H3:H14" si="5">IF($A3="","",IF($A3="CAS",$C3,""))</f>
        <v/>
      </c>
      <c r="I3" s="1" t="str">
        <f t="shared" ref="I3:I14" si="6">IF($A3="","",IF($A3="SAN",$C3,""))</f>
        <v/>
      </c>
      <c r="J3" s="1" t="str">
        <f t="shared" ref="J3:J14" si="7">IF($A3="","",IF($A3="DCO",$C3,""))</f>
        <v/>
      </c>
      <c r="K3" s="1" t="str">
        <f>IF($A3="","",IF($A3="ICG",$C3,""))</f>
        <v/>
      </c>
    </row>
    <row r="4" spans="1:11" ht="15" customHeight="1" x14ac:dyDescent="0.15">
      <c r="A4" s="1" t="s">
        <v>10</v>
      </c>
      <c r="B4" s="15" t="s">
        <v>685</v>
      </c>
      <c r="C4" s="2">
        <v>11</v>
      </c>
      <c r="D4" s="1" t="str">
        <f t="shared" si="1"/>
        <v/>
      </c>
      <c r="E4" s="1">
        <f t="shared" si="2"/>
        <v>11</v>
      </c>
      <c r="F4" s="1" t="str">
        <f t="shared" si="3"/>
        <v/>
      </c>
      <c r="G4" s="1" t="str">
        <f t="shared" si="4"/>
        <v/>
      </c>
      <c r="H4" s="1" t="str">
        <f t="shared" si="5"/>
        <v/>
      </c>
      <c r="I4" s="1" t="str">
        <f t="shared" si="6"/>
        <v/>
      </c>
      <c r="J4" s="1" t="str">
        <f t="shared" si="7"/>
        <v/>
      </c>
      <c r="K4" s="1" t="str">
        <f t="shared" ref="K4:K14" si="8">IF($A4="","",IF($A4="ICG",$C4,""))</f>
        <v/>
      </c>
    </row>
    <row r="5" spans="1:11" ht="15" customHeight="1" x14ac:dyDescent="0.15">
      <c r="A5" s="1" t="s">
        <v>9</v>
      </c>
      <c r="B5" s="15" t="s">
        <v>686</v>
      </c>
      <c r="C5" s="2">
        <v>10</v>
      </c>
      <c r="D5" s="1">
        <f t="shared" si="1"/>
        <v>10</v>
      </c>
      <c r="E5" s="1" t="str">
        <f t="shared" si="2"/>
        <v/>
      </c>
      <c r="F5" s="1" t="str">
        <f t="shared" si="3"/>
        <v/>
      </c>
      <c r="G5" s="1" t="str">
        <f t="shared" si="4"/>
        <v/>
      </c>
      <c r="H5" s="1" t="str">
        <f t="shared" si="5"/>
        <v/>
      </c>
      <c r="I5" s="1" t="str">
        <f t="shared" si="6"/>
        <v/>
      </c>
      <c r="J5" s="1" t="str">
        <f t="shared" si="7"/>
        <v/>
      </c>
      <c r="K5" s="1" t="str">
        <f t="shared" si="8"/>
        <v/>
      </c>
    </row>
    <row r="6" spans="1:11" ht="15" customHeight="1" x14ac:dyDescent="0.15">
      <c r="A6" s="1"/>
      <c r="B6" s="15"/>
      <c r="C6" s="2">
        <v>9</v>
      </c>
      <c r="D6" s="1" t="str">
        <f t="shared" si="1"/>
        <v/>
      </c>
      <c r="E6" s="1" t="str">
        <f t="shared" si="2"/>
        <v/>
      </c>
      <c r="F6" s="1" t="str">
        <f t="shared" si="3"/>
        <v/>
      </c>
      <c r="G6" s="1" t="str">
        <f t="shared" si="4"/>
        <v/>
      </c>
      <c r="H6" s="1" t="str">
        <f t="shared" si="5"/>
        <v/>
      </c>
      <c r="I6" s="1" t="str">
        <f t="shared" si="6"/>
        <v/>
      </c>
      <c r="J6" s="1" t="str">
        <f t="shared" si="7"/>
        <v/>
      </c>
      <c r="K6" s="1" t="str">
        <f t="shared" si="8"/>
        <v/>
      </c>
    </row>
    <row r="7" spans="1:11" ht="15" customHeight="1" x14ac:dyDescent="0.15">
      <c r="A7" s="1"/>
      <c r="B7" s="15"/>
      <c r="C7" s="2">
        <v>8</v>
      </c>
      <c r="D7" s="1" t="str">
        <f t="shared" si="1"/>
        <v/>
      </c>
      <c r="E7" s="1" t="str">
        <f t="shared" si="2"/>
        <v/>
      </c>
      <c r="F7" s="1" t="str">
        <f t="shared" si="3"/>
        <v/>
      </c>
      <c r="G7" s="1" t="str">
        <f t="shared" si="4"/>
        <v/>
      </c>
      <c r="H7" s="1" t="str">
        <f t="shared" si="5"/>
        <v/>
      </c>
      <c r="I7" s="1" t="str">
        <f t="shared" si="6"/>
        <v/>
      </c>
      <c r="J7" s="1" t="str">
        <f t="shared" si="7"/>
        <v/>
      </c>
      <c r="K7" s="1" t="str">
        <f t="shared" si="8"/>
        <v/>
      </c>
    </row>
    <row r="8" spans="1:11" ht="15" customHeight="1" x14ac:dyDescent="0.15">
      <c r="A8" s="1"/>
      <c r="C8" s="2">
        <v>7</v>
      </c>
      <c r="D8" s="1" t="str">
        <f t="shared" si="1"/>
        <v/>
      </c>
      <c r="E8" s="1" t="str">
        <f t="shared" si="2"/>
        <v/>
      </c>
      <c r="F8" s="1" t="str">
        <f t="shared" si="3"/>
        <v/>
      </c>
      <c r="G8" s="1" t="str">
        <f t="shared" si="4"/>
        <v/>
      </c>
      <c r="H8" s="1" t="str">
        <f t="shared" si="5"/>
        <v/>
      </c>
      <c r="I8" s="1" t="str">
        <f t="shared" si="6"/>
        <v/>
      </c>
      <c r="J8" s="1" t="str">
        <f t="shared" si="7"/>
        <v/>
      </c>
      <c r="K8" s="1" t="str">
        <f t="shared" si="8"/>
        <v/>
      </c>
    </row>
    <row r="9" spans="1:11" ht="15" customHeight="1" x14ac:dyDescent="0.15">
      <c r="A9" s="1"/>
      <c r="C9" s="2">
        <v>6</v>
      </c>
      <c r="D9" s="1" t="str">
        <f t="shared" si="1"/>
        <v/>
      </c>
      <c r="E9" s="1" t="str">
        <f t="shared" si="2"/>
        <v/>
      </c>
      <c r="F9" s="1" t="str">
        <f t="shared" si="3"/>
        <v/>
      </c>
      <c r="G9" s="1" t="str">
        <f t="shared" si="4"/>
        <v/>
      </c>
      <c r="H9" s="1" t="str">
        <f t="shared" si="5"/>
        <v/>
      </c>
      <c r="I9" s="1" t="str">
        <f t="shared" si="6"/>
        <v/>
      </c>
      <c r="J9" s="1" t="str">
        <f t="shared" si="7"/>
        <v/>
      </c>
      <c r="K9" s="1" t="str">
        <f t="shared" si="8"/>
        <v/>
      </c>
    </row>
    <row r="10" spans="1:11" ht="15" customHeight="1" x14ac:dyDescent="0.15">
      <c r="A10" s="1"/>
      <c r="C10" s="2">
        <v>5</v>
      </c>
      <c r="D10" s="1" t="str">
        <f t="shared" si="1"/>
        <v/>
      </c>
      <c r="E10" s="1" t="str">
        <f t="shared" si="2"/>
        <v/>
      </c>
      <c r="F10" s="1" t="str">
        <f t="shared" si="3"/>
        <v/>
      </c>
      <c r="G10" s="1" t="str">
        <f t="shared" si="4"/>
        <v/>
      </c>
      <c r="H10" s="1" t="str">
        <f t="shared" si="5"/>
        <v/>
      </c>
      <c r="I10" s="1" t="str">
        <f t="shared" si="6"/>
        <v/>
      </c>
      <c r="J10" s="1" t="str">
        <f t="shared" si="7"/>
        <v/>
      </c>
      <c r="K10" s="1" t="str">
        <f t="shared" si="8"/>
        <v/>
      </c>
    </row>
    <row r="11" spans="1:11" ht="15" customHeight="1" x14ac:dyDescent="0.15">
      <c r="A11" s="1"/>
      <c r="C11" s="2">
        <v>4</v>
      </c>
      <c r="D11" s="1" t="str">
        <f t="shared" si="1"/>
        <v/>
      </c>
      <c r="E11" s="1" t="str">
        <f t="shared" si="2"/>
        <v/>
      </c>
      <c r="F11" s="1" t="str">
        <f t="shared" si="3"/>
        <v/>
      </c>
      <c r="G11" s="1" t="str">
        <f t="shared" si="4"/>
        <v/>
      </c>
      <c r="H11" s="1" t="str">
        <f t="shared" si="5"/>
        <v/>
      </c>
      <c r="I11" s="1" t="str">
        <f t="shared" si="6"/>
        <v/>
      </c>
      <c r="J11" s="1" t="str">
        <f t="shared" si="7"/>
        <v/>
      </c>
      <c r="K11" s="1" t="str">
        <f t="shared" si="8"/>
        <v/>
      </c>
    </row>
    <row r="12" spans="1:11" ht="15" customHeight="1" x14ac:dyDescent="0.15">
      <c r="A12" s="1"/>
      <c r="C12" s="2">
        <v>3</v>
      </c>
      <c r="D12" s="1" t="str">
        <f t="shared" si="1"/>
        <v/>
      </c>
      <c r="E12" s="1" t="str">
        <f t="shared" si="2"/>
        <v/>
      </c>
      <c r="F12" s="1" t="str">
        <f t="shared" si="3"/>
        <v/>
      </c>
      <c r="G12" s="1" t="str">
        <f t="shared" si="4"/>
        <v/>
      </c>
      <c r="H12" s="1" t="str">
        <f t="shared" si="5"/>
        <v/>
      </c>
      <c r="I12" s="1" t="str">
        <f t="shared" si="6"/>
        <v/>
      </c>
      <c r="J12" s="1" t="str">
        <f t="shared" si="7"/>
        <v/>
      </c>
      <c r="K12" s="1" t="str">
        <f t="shared" si="8"/>
        <v/>
      </c>
    </row>
    <row r="13" spans="1:11" ht="15" customHeight="1" x14ac:dyDescent="0.15">
      <c r="A13" s="1"/>
      <c r="C13" s="2">
        <v>2</v>
      </c>
      <c r="D13" s="1" t="str">
        <f t="shared" si="1"/>
        <v/>
      </c>
      <c r="E13" s="1" t="str">
        <f t="shared" si="2"/>
        <v/>
      </c>
      <c r="F13" s="1" t="str">
        <f t="shared" si="3"/>
        <v/>
      </c>
      <c r="G13" s="1" t="str">
        <f t="shared" si="4"/>
        <v/>
      </c>
      <c r="H13" s="1" t="str">
        <f t="shared" si="5"/>
        <v/>
      </c>
      <c r="I13" s="1" t="str">
        <f t="shared" si="6"/>
        <v/>
      </c>
      <c r="J13" s="1" t="str">
        <f t="shared" si="7"/>
        <v/>
      </c>
      <c r="K13" s="1" t="str">
        <f t="shared" si="8"/>
        <v/>
      </c>
    </row>
    <row r="14" spans="1:11" ht="15" customHeight="1" x14ac:dyDescent="0.15">
      <c r="A14" s="1"/>
      <c r="C14" s="2">
        <v>1</v>
      </c>
      <c r="D14" s="1" t="str">
        <f t="shared" si="1"/>
        <v/>
      </c>
      <c r="E14" s="1" t="str">
        <f t="shared" si="2"/>
        <v/>
      </c>
      <c r="F14" s="1" t="str">
        <f t="shared" si="3"/>
        <v/>
      </c>
      <c r="G14" s="1" t="str">
        <f t="shared" si="4"/>
        <v/>
      </c>
      <c r="H14" s="1" t="str">
        <f t="shared" si="5"/>
        <v/>
      </c>
      <c r="I14" s="1" t="str">
        <f t="shared" si="6"/>
        <v/>
      </c>
      <c r="J14" s="1" t="str">
        <f t="shared" si="7"/>
        <v/>
      </c>
      <c r="K14" s="1" t="str">
        <f t="shared" si="8"/>
        <v/>
      </c>
    </row>
    <row r="15" spans="1:11" ht="15" customHeight="1" x14ac:dyDescent="0.15">
      <c r="A15" s="1"/>
    </row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sheetProtection selectLockedCells="1" selectUnlockedCells="1"/>
  <phoneticPr fontId="4" type="noConversion"/>
  <printOptions horizontalCentered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2" topLeftCell="A3" activePane="bottomLeft" state="frozen"/>
      <selection activeCell="C3" sqref="C3:C14"/>
      <selection pane="bottomLeft" activeCell="C5" sqref="C5"/>
    </sheetView>
  </sheetViews>
  <sheetFormatPr baseColWidth="10" defaultColWidth="11.5" defaultRowHeight="13" x14ac:dyDescent="0.15"/>
  <cols>
    <col min="1" max="1" width="7.6640625" style="2" customWidth="1"/>
    <col min="2" max="2" width="11.5" style="13" customWidth="1"/>
    <col min="3" max="3" width="11.5" style="2" customWidth="1"/>
    <col min="4" max="10" width="11.5" style="1" customWidth="1"/>
    <col min="11" max="16384" width="11.5" style="2"/>
  </cols>
  <sheetData>
    <row r="1" spans="1:11" x14ac:dyDescent="0.15">
      <c r="D1" s="9">
        <f t="shared" ref="D1:K1" si="0">SUM(D3:D14)</f>
        <v>10</v>
      </c>
      <c r="E1" s="9">
        <f t="shared" si="0"/>
        <v>11</v>
      </c>
      <c r="F1" s="9">
        <f t="shared" si="0"/>
        <v>0</v>
      </c>
      <c r="G1" s="9">
        <f t="shared" si="0"/>
        <v>12</v>
      </c>
      <c r="H1" s="9">
        <f t="shared" si="0"/>
        <v>0</v>
      </c>
      <c r="I1" s="9">
        <f t="shared" si="0"/>
        <v>0</v>
      </c>
      <c r="J1" s="9">
        <f t="shared" si="0"/>
        <v>0</v>
      </c>
      <c r="K1" s="9">
        <f t="shared" si="0"/>
        <v>0</v>
      </c>
    </row>
    <row r="2" spans="1:11" ht="15" customHeight="1" x14ac:dyDescent="0.15">
      <c r="A2" s="7" t="s">
        <v>25</v>
      </c>
      <c r="B2" s="14" t="s">
        <v>6</v>
      </c>
      <c r="C2" s="9" t="s">
        <v>7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58</v>
      </c>
    </row>
    <row r="3" spans="1:11" ht="15" customHeight="1" x14ac:dyDescent="0.15">
      <c r="A3" s="1" t="s">
        <v>12</v>
      </c>
      <c r="B3" s="15" t="s">
        <v>687</v>
      </c>
      <c r="C3" s="2">
        <v>12</v>
      </c>
      <c r="D3" s="1" t="str">
        <f t="shared" ref="D3:D14" si="1">IF($A3="","",IF($A3="AB",$C3,""))</f>
        <v/>
      </c>
      <c r="E3" s="1" t="str">
        <f t="shared" ref="E3:E14" si="2">IF($A3="","",IF($A3="VF",$C3,""))</f>
        <v/>
      </c>
      <c r="F3" s="1" t="str">
        <f t="shared" ref="F3:F14" si="3">IF($A3="","",IF($A3="VL",$C3,""))</f>
        <v/>
      </c>
      <c r="G3" s="1">
        <f t="shared" ref="G3:G14" si="4">IF($A3="","",IF($A3="VV",$C3,""))</f>
        <v>12</v>
      </c>
      <c r="H3" s="1" t="str">
        <f t="shared" ref="H3:H14" si="5">IF($A3="","",IF($A3="CAS",$C3,""))</f>
        <v/>
      </c>
      <c r="I3" s="1" t="str">
        <f t="shared" ref="I3:I14" si="6">IF($A3="","",IF($A3="SAN",$C3,""))</f>
        <v/>
      </c>
      <c r="J3" s="1" t="str">
        <f t="shared" ref="J3:J14" si="7">IF($A3="","",IF($A3="DCO",$C3,""))</f>
        <v/>
      </c>
      <c r="K3" s="1" t="str">
        <f>IF($A3="","",IF($A3="ICG",$C3,""))</f>
        <v/>
      </c>
    </row>
    <row r="4" spans="1:11" ht="15" customHeight="1" x14ac:dyDescent="0.15">
      <c r="A4" s="1" t="s">
        <v>10</v>
      </c>
      <c r="B4" s="13" t="s">
        <v>688</v>
      </c>
      <c r="C4" s="2">
        <v>11</v>
      </c>
      <c r="D4" s="1" t="str">
        <f t="shared" si="1"/>
        <v/>
      </c>
      <c r="E4" s="1">
        <f t="shared" si="2"/>
        <v>11</v>
      </c>
      <c r="F4" s="1" t="str">
        <f t="shared" si="3"/>
        <v/>
      </c>
      <c r="G4" s="1" t="str">
        <f t="shared" si="4"/>
        <v/>
      </c>
      <c r="H4" s="1" t="str">
        <f t="shared" si="5"/>
        <v/>
      </c>
      <c r="I4" s="1" t="str">
        <f t="shared" si="6"/>
        <v/>
      </c>
      <c r="J4" s="1" t="str">
        <f t="shared" si="7"/>
        <v/>
      </c>
      <c r="K4" s="1" t="str">
        <f t="shared" ref="K4:K14" si="8">IF($A4="","",IF($A4="ICG",$C4,""))</f>
        <v/>
      </c>
    </row>
    <row r="5" spans="1:11" ht="15" customHeight="1" x14ac:dyDescent="0.15">
      <c r="A5" s="1" t="s">
        <v>9</v>
      </c>
      <c r="B5" s="15" t="s">
        <v>689</v>
      </c>
      <c r="C5" s="2">
        <v>10</v>
      </c>
      <c r="D5" s="1">
        <f t="shared" si="1"/>
        <v>10</v>
      </c>
      <c r="E5" s="1" t="str">
        <f t="shared" si="2"/>
        <v/>
      </c>
      <c r="F5" s="1" t="str">
        <f t="shared" si="3"/>
        <v/>
      </c>
      <c r="G5" s="1" t="str">
        <f t="shared" si="4"/>
        <v/>
      </c>
      <c r="H5" s="1" t="str">
        <f t="shared" si="5"/>
        <v/>
      </c>
      <c r="I5" s="1" t="str">
        <f t="shared" si="6"/>
        <v/>
      </c>
      <c r="J5" s="1" t="str">
        <f t="shared" si="7"/>
        <v/>
      </c>
      <c r="K5" s="1" t="str">
        <f t="shared" si="8"/>
        <v/>
      </c>
    </row>
    <row r="6" spans="1:11" ht="15" customHeight="1" x14ac:dyDescent="0.15">
      <c r="A6" s="1"/>
      <c r="B6" s="15"/>
      <c r="C6" s="2">
        <v>9</v>
      </c>
      <c r="D6" s="1" t="str">
        <f t="shared" si="1"/>
        <v/>
      </c>
      <c r="E6" s="1" t="str">
        <f t="shared" si="2"/>
        <v/>
      </c>
      <c r="F6" s="1" t="str">
        <f t="shared" si="3"/>
        <v/>
      </c>
      <c r="G6" s="1" t="str">
        <f t="shared" si="4"/>
        <v/>
      </c>
      <c r="H6" s="1" t="str">
        <f t="shared" si="5"/>
        <v/>
      </c>
      <c r="I6" s="1" t="str">
        <f t="shared" si="6"/>
        <v/>
      </c>
      <c r="J6" s="1" t="str">
        <f t="shared" si="7"/>
        <v/>
      </c>
      <c r="K6" s="1" t="str">
        <f t="shared" si="8"/>
        <v/>
      </c>
    </row>
    <row r="7" spans="1:11" ht="15" customHeight="1" x14ac:dyDescent="0.15">
      <c r="A7" s="1"/>
      <c r="C7" s="2">
        <v>8</v>
      </c>
      <c r="D7" s="1" t="str">
        <f t="shared" si="1"/>
        <v/>
      </c>
      <c r="E7" s="1" t="str">
        <f t="shared" si="2"/>
        <v/>
      </c>
      <c r="F7" s="1" t="str">
        <f t="shared" si="3"/>
        <v/>
      </c>
      <c r="G7" s="1" t="str">
        <f t="shared" si="4"/>
        <v/>
      </c>
      <c r="H7" s="1" t="str">
        <f t="shared" si="5"/>
        <v/>
      </c>
      <c r="I7" s="1" t="str">
        <f t="shared" si="6"/>
        <v/>
      </c>
      <c r="J7" s="1" t="str">
        <f t="shared" si="7"/>
        <v/>
      </c>
      <c r="K7" s="1" t="str">
        <f t="shared" si="8"/>
        <v/>
      </c>
    </row>
    <row r="8" spans="1:11" ht="15" customHeight="1" x14ac:dyDescent="0.15">
      <c r="A8" s="1"/>
      <c r="B8" s="15"/>
      <c r="C8" s="2">
        <v>7</v>
      </c>
      <c r="D8" s="1" t="str">
        <f t="shared" si="1"/>
        <v/>
      </c>
      <c r="E8" s="1" t="str">
        <f t="shared" si="2"/>
        <v/>
      </c>
      <c r="F8" s="1" t="str">
        <f t="shared" si="3"/>
        <v/>
      </c>
      <c r="G8" s="1" t="str">
        <f t="shared" si="4"/>
        <v/>
      </c>
      <c r="H8" s="1" t="str">
        <f t="shared" si="5"/>
        <v/>
      </c>
      <c r="I8" s="1" t="str">
        <f t="shared" si="6"/>
        <v/>
      </c>
      <c r="J8" s="1" t="str">
        <f t="shared" si="7"/>
        <v/>
      </c>
      <c r="K8" s="1" t="str">
        <f t="shared" si="8"/>
        <v/>
      </c>
    </row>
    <row r="9" spans="1:11" ht="15" customHeight="1" x14ac:dyDescent="0.15">
      <c r="A9" s="1"/>
      <c r="B9" s="15"/>
      <c r="C9" s="2">
        <v>6</v>
      </c>
      <c r="D9" s="1" t="str">
        <f t="shared" si="1"/>
        <v/>
      </c>
      <c r="E9" s="1" t="str">
        <f t="shared" si="2"/>
        <v/>
      </c>
      <c r="F9" s="1" t="str">
        <f t="shared" si="3"/>
        <v/>
      </c>
      <c r="G9" s="1" t="str">
        <f t="shared" si="4"/>
        <v/>
      </c>
      <c r="H9" s="1" t="str">
        <f t="shared" si="5"/>
        <v/>
      </c>
      <c r="I9" s="1" t="str">
        <f t="shared" si="6"/>
        <v/>
      </c>
      <c r="J9" s="1" t="str">
        <f t="shared" si="7"/>
        <v/>
      </c>
      <c r="K9" s="1" t="str">
        <f t="shared" si="8"/>
        <v/>
      </c>
    </row>
    <row r="10" spans="1:11" ht="15" customHeight="1" x14ac:dyDescent="0.15">
      <c r="A10" s="1"/>
      <c r="C10" s="2">
        <v>5</v>
      </c>
      <c r="D10" s="1" t="str">
        <f t="shared" si="1"/>
        <v/>
      </c>
      <c r="E10" s="1" t="str">
        <f t="shared" si="2"/>
        <v/>
      </c>
      <c r="F10" s="1" t="str">
        <f t="shared" si="3"/>
        <v/>
      </c>
      <c r="G10" s="1" t="str">
        <f t="shared" si="4"/>
        <v/>
      </c>
      <c r="H10" s="1" t="str">
        <f t="shared" si="5"/>
        <v/>
      </c>
      <c r="I10" s="1" t="str">
        <f t="shared" si="6"/>
        <v/>
      </c>
      <c r="J10" s="1" t="str">
        <f t="shared" si="7"/>
        <v/>
      </c>
      <c r="K10" s="1" t="str">
        <f t="shared" si="8"/>
        <v/>
      </c>
    </row>
    <row r="11" spans="1:11" ht="15" customHeight="1" x14ac:dyDescent="0.15">
      <c r="A11" s="1"/>
      <c r="C11" s="2">
        <v>4</v>
      </c>
      <c r="D11" s="1" t="str">
        <f t="shared" si="1"/>
        <v/>
      </c>
      <c r="E11" s="1" t="str">
        <f t="shared" si="2"/>
        <v/>
      </c>
      <c r="F11" s="1" t="str">
        <f t="shared" si="3"/>
        <v/>
      </c>
      <c r="G11" s="1" t="str">
        <f t="shared" si="4"/>
        <v/>
      </c>
      <c r="H11" s="1" t="str">
        <f t="shared" si="5"/>
        <v/>
      </c>
      <c r="I11" s="1" t="str">
        <f t="shared" si="6"/>
        <v/>
      </c>
      <c r="J11" s="1" t="str">
        <f t="shared" si="7"/>
        <v/>
      </c>
      <c r="K11" s="1" t="str">
        <f t="shared" si="8"/>
        <v/>
      </c>
    </row>
    <row r="12" spans="1:11" ht="15" customHeight="1" x14ac:dyDescent="0.15">
      <c r="A12" s="1"/>
      <c r="C12" s="2">
        <v>3</v>
      </c>
      <c r="D12" s="1" t="str">
        <f t="shared" si="1"/>
        <v/>
      </c>
      <c r="E12" s="1" t="str">
        <f t="shared" si="2"/>
        <v/>
      </c>
      <c r="F12" s="1" t="str">
        <f t="shared" si="3"/>
        <v/>
      </c>
      <c r="G12" s="1" t="str">
        <f t="shared" si="4"/>
        <v/>
      </c>
      <c r="H12" s="1" t="str">
        <f t="shared" si="5"/>
        <v/>
      </c>
      <c r="I12" s="1" t="str">
        <f t="shared" si="6"/>
        <v/>
      </c>
      <c r="J12" s="1" t="str">
        <f t="shared" si="7"/>
        <v/>
      </c>
      <c r="K12" s="1" t="str">
        <f t="shared" si="8"/>
        <v/>
      </c>
    </row>
    <row r="13" spans="1:11" ht="15" customHeight="1" x14ac:dyDescent="0.15">
      <c r="A13" s="1"/>
      <c r="C13" s="2">
        <v>2</v>
      </c>
      <c r="D13" s="1" t="str">
        <f t="shared" si="1"/>
        <v/>
      </c>
      <c r="E13" s="1" t="str">
        <f t="shared" si="2"/>
        <v/>
      </c>
      <c r="F13" s="1" t="str">
        <f t="shared" si="3"/>
        <v/>
      </c>
      <c r="G13" s="1" t="str">
        <f t="shared" si="4"/>
        <v/>
      </c>
      <c r="H13" s="1" t="str">
        <f t="shared" si="5"/>
        <v/>
      </c>
      <c r="I13" s="1" t="str">
        <f t="shared" si="6"/>
        <v/>
      </c>
      <c r="J13" s="1" t="str">
        <f t="shared" si="7"/>
        <v/>
      </c>
      <c r="K13" s="1" t="str">
        <f t="shared" si="8"/>
        <v/>
      </c>
    </row>
    <row r="14" spans="1:11" ht="15" customHeight="1" x14ac:dyDescent="0.15">
      <c r="A14" s="1"/>
      <c r="C14" s="2">
        <v>1</v>
      </c>
      <c r="D14" s="1" t="str">
        <f t="shared" si="1"/>
        <v/>
      </c>
      <c r="E14" s="1" t="str">
        <f t="shared" si="2"/>
        <v/>
      </c>
      <c r="F14" s="1" t="str">
        <f t="shared" si="3"/>
        <v/>
      </c>
      <c r="G14" s="1" t="str">
        <f t="shared" si="4"/>
        <v/>
      </c>
      <c r="H14" s="1" t="str">
        <f t="shared" si="5"/>
        <v/>
      </c>
      <c r="I14" s="1" t="str">
        <f t="shared" si="6"/>
        <v/>
      </c>
      <c r="J14" s="1" t="str">
        <f t="shared" si="7"/>
        <v/>
      </c>
      <c r="K14" s="1" t="str">
        <f t="shared" si="8"/>
        <v/>
      </c>
    </row>
    <row r="15" spans="1:11" ht="15" customHeight="1" x14ac:dyDescent="0.15">
      <c r="A15" s="1"/>
    </row>
    <row r="16" spans="1:1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</sheetData>
  <sheetProtection selectLockedCells="1" selectUnlockedCells="1"/>
  <phoneticPr fontId="4" type="noConversion"/>
  <printOptions horizontalCentered="1"/>
  <pageMargins left="0.39374999999999999" right="0.39374999999999999" top="0.90555555555555545" bottom="0.78749999999999998" header="0.51180555555555551" footer="0.51180555555555551"/>
  <pageSetup paperSize="9" firstPageNumber="0" orientation="portrait" horizontalDpi="300" verticalDpi="300"/>
  <headerFooter alignWithMargins="0">
    <oddHeader>&amp;C&amp;"Arial,Grassetto"&amp;12&amp;F</oddHeader>
    <oddFooter>&amp;C&amp;A&amp;R&amp;P di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001"/>
  <sheetViews>
    <sheetView tabSelected="1" workbookViewId="0">
      <pane ySplit="1" topLeftCell="A2" activePane="bottomLeft" state="frozen"/>
      <selection pane="bottomLeft" activeCell="F274" sqref="F274"/>
    </sheetView>
  </sheetViews>
  <sheetFormatPr baseColWidth="10" defaultColWidth="11.5" defaultRowHeight="13" x14ac:dyDescent="0.15"/>
  <cols>
    <col min="1" max="1" width="11.5" style="5" customWidth="1"/>
    <col min="2" max="2" width="6.1640625" style="65" bestFit="1" customWidth="1"/>
    <col min="3" max="3" width="23.6640625" style="63" bestFit="1" customWidth="1"/>
    <col min="4" max="4" width="18" style="63" bestFit="1" customWidth="1"/>
    <col min="5" max="5" width="39" style="5" customWidth="1"/>
    <col min="6" max="6" width="21.33203125" style="65" bestFit="1" customWidth="1"/>
    <col min="7" max="7" width="9.5" style="65" bestFit="1" customWidth="1"/>
    <col min="8" max="8" width="8.5" style="65" bestFit="1" customWidth="1"/>
    <col min="9" max="9" width="7.5" style="65" bestFit="1" customWidth="1"/>
    <col min="10" max="10" width="10" style="5" customWidth="1"/>
    <col min="11" max="12" width="11.5" style="5" customWidth="1"/>
    <col min="13" max="13" width="12.1640625" style="5" customWidth="1"/>
    <col min="14" max="16384" width="11.5" style="5"/>
  </cols>
  <sheetData>
    <row r="1" spans="1:22" ht="23.25" customHeight="1" x14ac:dyDescent="0.15">
      <c r="B1" s="64" t="s">
        <v>56</v>
      </c>
      <c r="C1" s="64" t="s">
        <v>0</v>
      </c>
      <c r="D1" s="64" t="s">
        <v>1</v>
      </c>
      <c r="E1" s="4" t="str">
        <f>CONCATENATE(C1," ",D1)</f>
        <v>COGNOME NOME</v>
      </c>
      <c r="F1" s="64"/>
      <c r="G1" s="64" t="s">
        <v>4</v>
      </c>
      <c r="H1" s="64" t="s">
        <v>5</v>
      </c>
      <c r="I1" s="64" t="s">
        <v>57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  <c r="T1" s="4" t="s">
        <v>37</v>
      </c>
      <c r="U1" s="4" t="s">
        <v>38</v>
      </c>
      <c r="V1" s="4" t="s">
        <v>39</v>
      </c>
    </row>
    <row r="2" spans="1:22" x14ac:dyDescent="0.15">
      <c r="A2" s="5">
        <v>1</v>
      </c>
      <c r="B2" s="65">
        <v>1081</v>
      </c>
      <c r="C2" s="63" t="s">
        <v>287</v>
      </c>
      <c r="D2" s="63" t="s">
        <v>67</v>
      </c>
      <c r="E2" s="5" t="str">
        <f t="shared" ref="E2:E33" si="0">CONCATENATE(C2,D2)</f>
        <v>FARACIBEATRICE</v>
      </c>
      <c r="F2" s="65" t="s">
        <v>20</v>
      </c>
      <c r="G2" s="65" t="s">
        <v>9</v>
      </c>
      <c r="H2" s="65" t="s">
        <v>181</v>
      </c>
      <c r="I2" s="65" t="s">
        <v>182</v>
      </c>
      <c r="J2" s="5">
        <f t="shared" ref="J2:J65" si="1">SUMIF(K2:V2,"&lt;&gt;#N/D")</f>
        <v>2981</v>
      </c>
      <c r="K2" s="5">
        <f>IF($E2="",0,VLOOKUP(E2,'50 IV Femm_'!$E:$K,7,))</f>
        <v>998</v>
      </c>
      <c r="L2" s="5" t="e">
        <f>IF($E2="",0,VLOOKUP(E2,'50 IV Masc_'!$E:$K,7,))</f>
        <v>#N/A</v>
      </c>
      <c r="M2" s="5" t="e">
        <f>IF($E2="",0,VLOOKUP(E2,'50 V Femm_'!$E:$K,7,))</f>
        <v>#N/A</v>
      </c>
      <c r="N2" s="5" t="e">
        <f>IF($E2="",0,VLOOKUP(E2,'50 V Masc_'!$E:$K,7,))</f>
        <v>#N/A</v>
      </c>
      <c r="O2" s="5">
        <f>IF($E2="",0,VLOOKUP(E2,'Lungo IV Femm_'!$E:$K,7,))</f>
        <v>998</v>
      </c>
      <c r="P2" s="5" t="e">
        <f>IF($E2="",0,VLOOKUP(E2,'Lungo IV Masc_'!$E:$K,7,))</f>
        <v>#N/A</v>
      </c>
      <c r="Q2" s="5" t="e">
        <f>IF($E2="",0,VLOOKUP(E2,'Lungo V Femm_'!$E:$K,7,))</f>
        <v>#N/A</v>
      </c>
      <c r="R2" s="5" t="e">
        <f>IF($E2="",0,VLOOKUP(E2,'Lungo V Masc_'!$E:$K,7,))</f>
        <v>#N/A</v>
      </c>
      <c r="S2" s="5">
        <f>IF($E2="",0,VLOOKUP(E2,'Vortex IV Femm_'!$E:$K,7,))</f>
        <v>985</v>
      </c>
      <c r="T2" s="5" t="e">
        <f>IF($E2="",0,VLOOKUP(E2,'Vortex IV Masc_'!$E:$K,7,))</f>
        <v>#N/A</v>
      </c>
      <c r="U2" s="5" t="e">
        <f>IF($E2="",0,VLOOKUP(E2,'Vortex V Femm_'!$E:$K,7,))</f>
        <v>#N/A</v>
      </c>
      <c r="V2" s="5" t="e">
        <f>IF($E2="",0,VLOOKUP(E2,'Vortex V Masc_'!$E:$K,7,))</f>
        <v>#N/A</v>
      </c>
    </row>
    <row r="3" spans="1:22" x14ac:dyDescent="0.15">
      <c r="A3" s="5">
        <v>2</v>
      </c>
      <c r="B3" s="65">
        <v>1036</v>
      </c>
      <c r="C3" s="63" t="s">
        <v>235</v>
      </c>
      <c r="D3" s="63" t="s">
        <v>115</v>
      </c>
      <c r="E3" s="5" t="str">
        <f t="shared" si="0"/>
        <v>GOZZINIANITA</v>
      </c>
      <c r="F3" s="65" t="s">
        <v>19</v>
      </c>
      <c r="G3" s="68" t="s">
        <v>12</v>
      </c>
      <c r="H3" s="65" t="s">
        <v>181</v>
      </c>
      <c r="I3" s="65" t="s">
        <v>182</v>
      </c>
      <c r="J3" s="5">
        <f t="shared" si="1"/>
        <v>2980</v>
      </c>
      <c r="K3" s="5">
        <f>IF($E3="",0,VLOOKUP(E3,'50 IV Femm_'!$E:$K,7,))</f>
        <v>983</v>
      </c>
      <c r="L3" s="5" t="e">
        <f>IF($E3="",0,VLOOKUP(E3,'50 IV Masc_'!$E:$K,7,))</f>
        <v>#N/A</v>
      </c>
      <c r="M3" s="5" t="e">
        <f>IF($E3="",0,VLOOKUP(E3,'50 V Femm_'!$E:$K,7,))</f>
        <v>#N/A</v>
      </c>
      <c r="N3" s="5" t="e">
        <f>IF($E3="",0,VLOOKUP(E3,'50 V Masc_'!$E:$K,7,))</f>
        <v>#N/A</v>
      </c>
      <c r="O3" s="5">
        <f>IF($E3="",0,VLOOKUP(E3,'Lungo IV Femm_'!$E:$K,7,))</f>
        <v>997</v>
      </c>
      <c r="P3" s="5" t="e">
        <f>IF($E3="",0,VLOOKUP(E3,'Lungo IV Masc_'!$E:$K,7,))</f>
        <v>#N/A</v>
      </c>
      <c r="Q3" s="5" t="e">
        <f>IF($E3="",0,VLOOKUP(E3,'Lungo V Femm_'!$E:$K,7,))</f>
        <v>#N/A</v>
      </c>
      <c r="R3" s="5" t="e">
        <f>IF($E3="",0,VLOOKUP(E3,'Lungo V Masc_'!$E:$K,7,))</f>
        <v>#N/A</v>
      </c>
      <c r="S3" s="5">
        <f>IF($E3="",0,VLOOKUP(E3,'Vortex IV Femm_'!$E:$K,7,))</f>
        <v>1000</v>
      </c>
      <c r="T3" s="5" t="e">
        <f>IF($E3="",0,VLOOKUP(E3,'Vortex IV Masc_'!$E:$K,7,))</f>
        <v>#N/A</v>
      </c>
      <c r="U3" s="5" t="e">
        <f>IF($E3="",0,VLOOKUP(E3,'Vortex V Femm_'!$E:$K,7,))</f>
        <v>#N/A</v>
      </c>
      <c r="V3" s="5" t="e">
        <f>IF($E3="",0,VLOOKUP(E3,'Vortex V Masc_'!$E:$K,7,))</f>
        <v>#N/A</v>
      </c>
    </row>
    <row r="4" spans="1:22" x14ac:dyDescent="0.15">
      <c r="A4" s="5">
        <v>3</v>
      </c>
      <c r="B4" s="65">
        <v>1032</v>
      </c>
      <c r="C4" s="63" t="s">
        <v>229</v>
      </c>
      <c r="D4" s="63" t="s">
        <v>230</v>
      </c>
      <c r="E4" s="5" t="str">
        <f t="shared" si="0"/>
        <v>DI GUGLIELMOAGNESE</v>
      </c>
      <c r="F4" s="65" t="s">
        <v>18</v>
      </c>
      <c r="G4" s="65" t="s">
        <v>12</v>
      </c>
      <c r="H4" s="65" t="s">
        <v>181</v>
      </c>
      <c r="I4" s="65" t="s">
        <v>182</v>
      </c>
      <c r="J4" s="5">
        <f t="shared" si="1"/>
        <v>2963</v>
      </c>
      <c r="K4" s="5">
        <f>IF($E4="",0,VLOOKUP(E4,'50 IV Femm_'!$E:$K,7,))</f>
        <v>990</v>
      </c>
      <c r="L4" s="5" t="e">
        <f>IF($E4="",0,VLOOKUP(E4,'50 IV Masc_'!$E:$K,7,))</f>
        <v>#N/A</v>
      </c>
      <c r="M4" s="5" t="e">
        <f>IF($E4="",0,VLOOKUP(E4,'50 V Femm_'!$E:$K,7,))</f>
        <v>#N/A</v>
      </c>
      <c r="N4" s="5" t="e">
        <f>IF($E4="",0,VLOOKUP(E4,'50 V Masc_'!$E:$K,7,))</f>
        <v>#N/A</v>
      </c>
      <c r="O4" s="5">
        <f>IF($E4="",0,VLOOKUP(E4,'Lungo IV Femm_'!$E:$K,7,))</f>
        <v>991</v>
      </c>
      <c r="P4" s="5" t="e">
        <f>IF($E4="",0,VLOOKUP(E4,'Lungo IV Masc_'!$E:$K,7,))</f>
        <v>#N/A</v>
      </c>
      <c r="Q4" s="5" t="e">
        <f>IF($E4="",0,VLOOKUP(E4,'Lungo V Femm_'!$E:$K,7,))</f>
        <v>#N/A</v>
      </c>
      <c r="R4" s="5" t="e">
        <f>IF($E4="",0,VLOOKUP(E4,'Lungo V Masc_'!$E:$K,7,))</f>
        <v>#N/A</v>
      </c>
      <c r="S4" s="5">
        <f>IF($E4="",0,VLOOKUP(E4,'Vortex IV Femm_'!$E:$K,7,))</f>
        <v>982</v>
      </c>
      <c r="T4" s="5" t="e">
        <f>IF($E4="",0,VLOOKUP(E4,'Vortex IV Masc_'!$E:$K,7,))</f>
        <v>#N/A</v>
      </c>
      <c r="U4" s="5" t="e">
        <f>IF($E4="",0,VLOOKUP(E4,'Vortex V Femm_'!$E:$K,7,))</f>
        <v>#N/A</v>
      </c>
      <c r="V4" s="5" t="e">
        <f>IF($E4="",0,VLOOKUP(E4,'Vortex V Masc_'!$E:$K,7,))</f>
        <v>#N/A</v>
      </c>
    </row>
    <row r="5" spans="1:22" x14ac:dyDescent="0.15">
      <c r="A5" s="5">
        <v>4</v>
      </c>
      <c r="B5" s="65">
        <v>1064</v>
      </c>
      <c r="C5" s="63" t="s">
        <v>273</v>
      </c>
      <c r="D5" s="63" t="s">
        <v>78</v>
      </c>
      <c r="E5" s="5" t="str">
        <f t="shared" si="0"/>
        <v>GIANNINISOFIA</v>
      </c>
      <c r="F5" s="65" t="s">
        <v>23</v>
      </c>
      <c r="G5" s="68" t="s">
        <v>10</v>
      </c>
      <c r="H5" s="65" t="s">
        <v>181</v>
      </c>
      <c r="I5" s="65" t="s">
        <v>182</v>
      </c>
      <c r="J5" s="5">
        <f t="shared" si="1"/>
        <v>2963</v>
      </c>
      <c r="K5" s="5">
        <f>IF($E5="",0,VLOOKUP(E5,'50 IV Femm_'!$E:$K,7,))</f>
        <v>970</v>
      </c>
      <c r="L5" s="5" t="e">
        <f>IF($E5="",0,VLOOKUP(E5,'50 IV Masc_'!$E:$K,7,))</f>
        <v>#N/A</v>
      </c>
      <c r="M5" s="5" t="e">
        <f>IF($E5="",0,VLOOKUP(E5,'50 V Femm_'!$E:$K,7,))</f>
        <v>#N/A</v>
      </c>
      <c r="N5" s="5" t="e">
        <f>IF($E5="",0,VLOOKUP(E5,'50 V Masc_'!$E:$K,7,))</f>
        <v>#N/A</v>
      </c>
      <c r="O5" s="5">
        <f>IF($E5="",0,VLOOKUP(E5,'Lungo IV Femm_'!$E:$K,7,))</f>
        <v>999</v>
      </c>
      <c r="P5" s="5" t="e">
        <f>IF($E5="",0,VLOOKUP(E5,'Lungo IV Masc_'!$E:$K,7,))</f>
        <v>#N/A</v>
      </c>
      <c r="Q5" s="5" t="e">
        <f>IF($E5="",0,VLOOKUP(E5,'Lungo V Femm_'!$E:$K,7,))</f>
        <v>#N/A</v>
      </c>
      <c r="R5" s="5" t="e">
        <f>IF($E5="",0,VLOOKUP(E5,'Lungo V Masc_'!$E:$K,7,))</f>
        <v>#N/A</v>
      </c>
      <c r="S5" s="5">
        <f>IF($E5="",0,VLOOKUP(E5,'Vortex IV Femm_'!$E:$K,7,))</f>
        <v>994</v>
      </c>
      <c r="T5" s="5" t="e">
        <f>IF($E5="",0,VLOOKUP(E5,'Vortex IV Masc_'!$E:$K,7,))</f>
        <v>#N/A</v>
      </c>
      <c r="U5" s="5" t="e">
        <f>IF($E5="",0,VLOOKUP(E5,'Vortex V Femm_'!$E:$K,7,))</f>
        <v>#N/A</v>
      </c>
      <c r="V5" s="5" t="e">
        <f>IF($E5="",0,VLOOKUP(E5,'Vortex V Masc_'!$E:$K,7,))</f>
        <v>#N/A</v>
      </c>
    </row>
    <row r="6" spans="1:22" x14ac:dyDescent="0.15">
      <c r="A6" s="5">
        <v>5</v>
      </c>
      <c r="B6" s="65">
        <v>1030</v>
      </c>
      <c r="C6" s="63" t="s">
        <v>226</v>
      </c>
      <c r="D6" s="63" t="s">
        <v>227</v>
      </c>
      <c r="E6" s="5" t="str">
        <f t="shared" si="0"/>
        <v>MANGANOCHLOE</v>
      </c>
      <c r="F6" s="65" t="s">
        <v>18</v>
      </c>
      <c r="G6" s="65" t="s">
        <v>12</v>
      </c>
      <c r="H6" s="65" t="s">
        <v>181</v>
      </c>
      <c r="I6" s="65" t="s">
        <v>182</v>
      </c>
      <c r="J6" s="5">
        <f t="shared" si="1"/>
        <v>2961</v>
      </c>
      <c r="K6" s="5">
        <f>IF($E6="",0,VLOOKUP(E6,'50 IV Femm_'!$E:$K,7,))</f>
        <v>997</v>
      </c>
      <c r="L6" s="5" t="e">
        <f>IF($E6="",0,VLOOKUP(E6,'50 IV Masc_'!$E:$K,7,))</f>
        <v>#N/A</v>
      </c>
      <c r="M6" s="5" t="e">
        <f>IF($E6="",0,VLOOKUP(E6,'50 V Femm_'!$E:$K,7,))</f>
        <v>#N/A</v>
      </c>
      <c r="N6" s="5" t="e">
        <f>IF($E6="",0,VLOOKUP(E6,'50 V Masc_'!$E:$K,7,))</f>
        <v>#N/A</v>
      </c>
      <c r="O6" s="5">
        <f>IF($E6="",0,VLOOKUP(E6,'Lungo IV Femm_'!$E:$K,7,))</f>
        <v>1000</v>
      </c>
      <c r="P6" s="5" t="e">
        <f>IF($E6="",0,VLOOKUP(E6,'Lungo IV Masc_'!$E:$K,7,))</f>
        <v>#N/A</v>
      </c>
      <c r="Q6" s="5" t="e">
        <f>IF($E6="",0,VLOOKUP(E6,'Lungo V Femm_'!$E:$K,7,))</f>
        <v>#N/A</v>
      </c>
      <c r="R6" s="5" t="e">
        <f>IF($E6="",0,VLOOKUP(E6,'Lungo V Masc_'!$E:$K,7,))</f>
        <v>#N/A</v>
      </c>
      <c r="S6" s="5">
        <f>IF($E6="",0,VLOOKUP(E6,'Vortex IV Femm_'!$E:$K,7,))</f>
        <v>964</v>
      </c>
      <c r="T6" s="5" t="e">
        <f>IF($E6="",0,VLOOKUP(E6,'Vortex IV Masc_'!$E:$K,7,))</f>
        <v>#N/A</v>
      </c>
      <c r="U6" s="5" t="e">
        <f>IF($E6="",0,VLOOKUP(E6,'Vortex V Femm_'!$E:$K,7,))</f>
        <v>#N/A</v>
      </c>
      <c r="V6" s="5" t="e">
        <f>IF($E6="",0,VLOOKUP(E6,'Vortex V Masc_'!$E:$K,7,))</f>
        <v>#N/A</v>
      </c>
    </row>
    <row r="7" spans="1:22" x14ac:dyDescent="0.15">
      <c r="A7" s="5">
        <v>6</v>
      </c>
      <c r="B7" s="65">
        <v>1038</v>
      </c>
      <c r="C7" s="63" t="s">
        <v>238</v>
      </c>
      <c r="D7" s="63" t="s">
        <v>104</v>
      </c>
      <c r="E7" s="5" t="str">
        <f t="shared" si="0"/>
        <v>RUGGERIBIANCA</v>
      </c>
      <c r="F7" s="65" t="s">
        <v>19</v>
      </c>
      <c r="G7" s="68" t="s">
        <v>12</v>
      </c>
      <c r="H7" s="65" t="s">
        <v>181</v>
      </c>
      <c r="I7" s="65" t="s">
        <v>182</v>
      </c>
      <c r="J7" s="5">
        <f t="shared" si="1"/>
        <v>2958</v>
      </c>
      <c r="K7" s="5">
        <f>IF($E7="",0,VLOOKUP(E7,'50 IV Femm_'!$E:$K,7,))</f>
        <v>984</v>
      </c>
      <c r="L7" s="5" t="e">
        <f>IF($E7="",0,VLOOKUP(E7,'50 IV Masc_'!$E:$K,7,))</f>
        <v>#N/A</v>
      </c>
      <c r="M7" s="5" t="e">
        <f>IF($E7="",0,VLOOKUP(E7,'50 V Femm_'!$E:$K,7,))</f>
        <v>#N/A</v>
      </c>
      <c r="N7" s="5" t="e">
        <f>IF($E7="",0,VLOOKUP(E7,'50 V Masc_'!$E:$K,7,))</f>
        <v>#N/A</v>
      </c>
      <c r="O7" s="5">
        <f>IF($E7="",0,VLOOKUP(E7,'Lungo IV Femm_'!$E:$K,7,))</f>
        <v>990</v>
      </c>
      <c r="P7" s="5" t="e">
        <f>IF($E7="",0,VLOOKUP(E7,'Lungo IV Masc_'!$E:$K,7,))</f>
        <v>#N/A</v>
      </c>
      <c r="Q7" s="5" t="e">
        <f>IF($E7="",0,VLOOKUP(E7,'Lungo V Femm_'!$E:$K,7,))</f>
        <v>#N/A</v>
      </c>
      <c r="R7" s="5" t="e">
        <f>IF($E7="",0,VLOOKUP(E7,'Lungo V Masc_'!$E:$K,7,))</f>
        <v>#N/A</v>
      </c>
      <c r="S7" s="5">
        <f>IF($E7="",0,VLOOKUP(E7,'Vortex IV Femm_'!$E:$K,7,))</f>
        <v>984</v>
      </c>
      <c r="T7" s="5" t="e">
        <f>IF($E7="",0,VLOOKUP(E7,'Vortex IV Masc_'!$E:$K,7,))</f>
        <v>#N/A</v>
      </c>
      <c r="U7" s="5" t="e">
        <f>IF($E7="",0,VLOOKUP(E7,'Vortex V Femm_'!$E:$K,7,))</f>
        <v>#N/A</v>
      </c>
      <c r="V7" s="5" t="e">
        <f>IF($E7="",0,VLOOKUP(E7,'Vortex V Masc_'!$E:$K,7,))</f>
        <v>#N/A</v>
      </c>
    </row>
    <row r="8" spans="1:22" x14ac:dyDescent="0.15">
      <c r="A8" s="5">
        <v>7</v>
      </c>
      <c r="B8" s="65">
        <v>1047</v>
      </c>
      <c r="C8" s="63" t="s">
        <v>86</v>
      </c>
      <c r="D8" s="63" t="s">
        <v>251</v>
      </c>
      <c r="E8" s="5" t="str">
        <f t="shared" si="0"/>
        <v>NICOLAMARIA CHIARA</v>
      </c>
      <c r="F8" s="65" t="s">
        <v>22</v>
      </c>
      <c r="G8" s="68" t="s">
        <v>12</v>
      </c>
      <c r="H8" s="65" t="s">
        <v>181</v>
      </c>
      <c r="I8" s="65" t="s">
        <v>182</v>
      </c>
      <c r="J8" s="5">
        <f t="shared" si="1"/>
        <v>2953</v>
      </c>
      <c r="K8" s="5">
        <f>IF($E8="",0,VLOOKUP(E8,'50 IV Femm_'!$E:$K,7,))</f>
        <v>961</v>
      </c>
      <c r="L8" s="5" t="e">
        <f>IF($E8="",0,VLOOKUP(E8,'50 IV Masc_'!$E:$K,7,))</f>
        <v>#N/A</v>
      </c>
      <c r="M8" s="5" t="e">
        <f>IF($E8="",0,VLOOKUP(E8,'50 V Femm_'!$E:$K,7,))</f>
        <v>#N/A</v>
      </c>
      <c r="N8" s="5" t="e">
        <f>IF($E8="",0,VLOOKUP(E8,'50 V Masc_'!$E:$K,7,))</f>
        <v>#N/A</v>
      </c>
      <c r="O8" s="5">
        <f>IF($E8="",0,VLOOKUP(E8,'Lungo IV Femm_'!$E:$K,7,))</f>
        <v>993</v>
      </c>
      <c r="P8" s="5" t="e">
        <f>IF($E8="",0,VLOOKUP(E8,'Lungo IV Masc_'!$E:$K,7,))</f>
        <v>#N/A</v>
      </c>
      <c r="Q8" s="5" t="e">
        <f>IF($E8="",0,VLOOKUP(E8,'Lungo V Femm_'!$E:$K,7,))</f>
        <v>#N/A</v>
      </c>
      <c r="R8" s="5" t="e">
        <f>IF($E8="",0,VLOOKUP(E8,'Lungo V Masc_'!$E:$K,7,))</f>
        <v>#N/A</v>
      </c>
      <c r="S8" s="5">
        <f>IF($E8="",0,VLOOKUP(E8,'Vortex IV Femm_'!$E:$K,7,))</f>
        <v>999</v>
      </c>
      <c r="T8" s="5" t="e">
        <f>IF($E8="",0,VLOOKUP(E8,'Vortex IV Masc_'!$E:$K,7,))</f>
        <v>#N/A</v>
      </c>
      <c r="U8" s="5" t="e">
        <f>IF($E8="",0,VLOOKUP(E8,'Vortex V Femm_'!$E:$K,7,))</f>
        <v>#N/A</v>
      </c>
      <c r="V8" s="5" t="e">
        <f>IF($E8="",0,VLOOKUP(E8,'Vortex V Masc_'!$E:$K,7,))</f>
        <v>#N/A</v>
      </c>
    </row>
    <row r="9" spans="1:22" x14ac:dyDescent="0.15">
      <c r="A9" s="5">
        <v>8</v>
      </c>
      <c r="B9" s="65">
        <v>1084</v>
      </c>
      <c r="C9" s="63" t="s">
        <v>291</v>
      </c>
      <c r="D9" s="63" t="s">
        <v>292</v>
      </c>
      <c r="E9" s="5" t="str">
        <f t="shared" si="0"/>
        <v>ZARIQAKAWTHAR</v>
      </c>
      <c r="F9" s="65" t="s">
        <v>20</v>
      </c>
      <c r="G9" s="65" t="s">
        <v>9</v>
      </c>
      <c r="H9" s="65" t="s">
        <v>181</v>
      </c>
      <c r="I9" s="65" t="s">
        <v>182</v>
      </c>
      <c r="J9" s="5">
        <f t="shared" si="1"/>
        <v>2953</v>
      </c>
      <c r="K9" s="5">
        <f>IF($E9="",0,VLOOKUP(E9,'50 IV Femm_'!$E:$K,7,))</f>
        <v>987</v>
      </c>
      <c r="L9" s="5" t="e">
        <f>IF($E9="",0,VLOOKUP(E9,'50 IV Masc_'!$E:$K,7,))</f>
        <v>#N/A</v>
      </c>
      <c r="M9" s="5" t="e">
        <f>IF($E9="",0,VLOOKUP(E9,'50 V Femm_'!$E:$K,7,))</f>
        <v>#N/A</v>
      </c>
      <c r="N9" s="5" t="e">
        <f>IF($E9="",0,VLOOKUP(E9,'50 V Masc_'!$E:$K,7,))</f>
        <v>#N/A</v>
      </c>
      <c r="O9" s="5">
        <f>IF($E9="",0,VLOOKUP(E9,'Lungo IV Femm_'!$E:$K,7,))</f>
        <v>970</v>
      </c>
      <c r="P9" s="5" t="e">
        <f>IF($E9="",0,VLOOKUP(E9,'Lungo IV Masc_'!$E:$K,7,))</f>
        <v>#N/A</v>
      </c>
      <c r="Q9" s="5" t="e">
        <f>IF($E9="",0,VLOOKUP(E9,'Lungo V Femm_'!$E:$K,7,))</f>
        <v>#N/A</v>
      </c>
      <c r="R9" s="5" t="e">
        <f>IF($E9="",0,VLOOKUP(E9,'Lungo V Masc_'!$E:$K,7,))</f>
        <v>#N/A</v>
      </c>
      <c r="S9" s="5">
        <f>IF($E9="",0,VLOOKUP(E9,'Vortex IV Femm_'!$E:$K,7,))</f>
        <v>996</v>
      </c>
      <c r="T9" s="5" t="e">
        <f>IF($E9="",0,VLOOKUP(E9,'Vortex IV Masc_'!$E:$K,7,))</f>
        <v>#N/A</v>
      </c>
      <c r="U9" s="5" t="e">
        <f>IF($E9="",0,VLOOKUP(E9,'Vortex V Femm_'!$E:$K,7,))</f>
        <v>#N/A</v>
      </c>
      <c r="V9" s="5" t="e">
        <f>IF($E9="",0,VLOOKUP(E9,'Vortex V Masc_'!$E:$K,7,))</f>
        <v>#N/A</v>
      </c>
    </row>
    <row r="10" spans="1:22" x14ac:dyDescent="0.15">
      <c r="A10" s="5">
        <v>9</v>
      </c>
      <c r="B10" s="65">
        <v>1007</v>
      </c>
      <c r="C10" s="63" t="s">
        <v>194</v>
      </c>
      <c r="D10" s="63" t="s">
        <v>99</v>
      </c>
      <c r="E10" s="5" t="str">
        <f t="shared" si="0"/>
        <v>MACCHIAFRANCESCA</v>
      </c>
      <c r="F10" s="65" t="s">
        <v>17</v>
      </c>
      <c r="G10" s="68" t="s">
        <v>11</v>
      </c>
      <c r="H10" s="65" t="s">
        <v>181</v>
      </c>
      <c r="I10" s="65" t="s">
        <v>182</v>
      </c>
      <c r="J10" s="5">
        <f t="shared" si="1"/>
        <v>2951</v>
      </c>
      <c r="K10" s="5">
        <f>IF($E10="",0,VLOOKUP(E10,'50 IV Femm_'!$E:$K,7,))</f>
        <v>978</v>
      </c>
      <c r="L10" s="5" t="e">
        <f>IF($E10="",0,VLOOKUP(E10,'50 IV Masc_'!$E:$K,7,))</f>
        <v>#N/A</v>
      </c>
      <c r="M10" s="5" t="e">
        <f>IF($E10="",0,VLOOKUP(E10,'50 V Femm_'!$E:$K,7,))</f>
        <v>#N/A</v>
      </c>
      <c r="N10" s="5" t="e">
        <f>IF($E10="",0,VLOOKUP(E10,'50 V Masc_'!$E:$K,7,))</f>
        <v>#N/A</v>
      </c>
      <c r="O10" s="5">
        <f>IF($E10="",0,VLOOKUP(E10,'Lungo IV Femm_'!$E:$K,7,))</f>
        <v>992</v>
      </c>
      <c r="P10" s="5" t="e">
        <f>IF($E10="",0,VLOOKUP(E10,'Lungo IV Masc_'!$E:$K,7,))</f>
        <v>#N/A</v>
      </c>
      <c r="Q10" s="5" t="e">
        <f>IF($E10="",0,VLOOKUP(E10,'Lungo V Femm_'!$E:$K,7,))</f>
        <v>#N/A</v>
      </c>
      <c r="R10" s="5" t="e">
        <f>IF($E10="",0,VLOOKUP(E10,'Lungo V Masc_'!$E:$K,7,))</f>
        <v>#N/A</v>
      </c>
      <c r="S10" s="5">
        <f>IF($E10="",0,VLOOKUP(E10,'Vortex IV Femm_'!$E:$K,7,))</f>
        <v>981</v>
      </c>
      <c r="T10" s="5" t="e">
        <f>IF($E10="",0,VLOOKUP(E10,'Vortex IV Masc_'!$E:$K,7,))</f>
        <v>#N/A</v>
      </c>
      <c r="U10" s="5" t="e">
        <f>IF($E10="",0,VLOOKUP(E10,'Vortex V Femm_'!$E:$K,7,))</f>
        <v>#N/A</v>
      </c>
      <c r="V10" s="5" t="e">
        <f>IF($E10="",0,VLOOKUP(E10,'Vortex V Masc_'!$E:$K,7,))</f>
        <v>#N/A</v>
      </c>
    </row>
    <row r="11" spans="1:22" x14ac:dyDescent="0.15">
      <c r="A11" s="5">
        <v>10</v>
      </c>
      <c r="B11" s="65">
        <v>1034</v>
      </c>
      <c r="C11" s="63" t="s">
        <v>233</v>
      </c>
      <c r="D11" s="63" t="s">
        <v>78</v>
      </c>
      <c r="E11" s="5" t="str">
        <f t="shared" si="0"/>
        <v>PANETTASOFIA</v>
      </c>
      <c r="F11" s="65" t="s">
        <v>18</v>
      </c>
      <c r="G11" s="65" t="s">
        <v>12</v>
      </c>
      <c r="H11" s="65" t="s">
        <v>181</v>
      </c>
      <c r="I11" s="65" t="s">
        <v>182</v>
      </c>
      <c r="J11" s="5">
        <f t="shared" si="1"/>
        <v>2951</v>
      </c>
      <c r="K11" s="5">
        <f>IF($E11="",0,VLOOKUP(E11,'50 IV Femm_'!$E:$K,7,))</f>
        <v>965</v>
      </c>
      <c r="L11" s="5" t="e">
        <f>IF($E11="",0,VLOOKUP(E11,'50 IV Masc_'!$E:$K,7,))</f>
        <v>#N/A</v>
      </c>
      <c r="M11" s="5" t="e">
        <f>IF($E11="",0,VLOOKUP(E11,'50 V Femm_'!$E:$K,7,))</f>
        <v>#N/A</v>
      </c>
      <c r="N11" s="5" t="e">
        <f>IF($E11="",0,VLOOKUP(E11,'50 V Masc_'!$E:$K,7,))</f>
        <v>#N/A</v>
      </c>
      <c r="O11" s="5">
        <f>IF($E11="",0,VLOOKUP(E11,'Lungo IV Femm_'!$E:$K,7,))</f>
        <v>996</v>
      </c>
      <c r="P11" s="5" t="e">
        <f>IF($E11="",0,VLOOKUP(E11,'Lungo IV Masc_'!$E:$K,7,))</f>
        <v>#N/A</v>
      </c>
      <c r="Q11" s="5" t="e">
        <f>IF($E11="",0,VLOOKUP(E11,'Lungo V Femm_'!$E:$K,7,))</f>
        <v>#N/A</v>
      </c>
      <c r="R11" s="5" t="e">
        <f>IF($E11="",0,VLOOKUP(E11,'Lungo V Masc_'!$E:$K,7,))</f>
        <v>#N/A</v>
      </c>
      <c r="S11" s="5">
        <f>IF($E11="",0,VLOOKUP(E11,'Vortex IV Femm_'!$E:$K,7,))</f>
        <v>990</v>
      </c>
      <c r="T11" s="5" t="e">
        <f>IF($E11="",0,VLOOKUP(E11,'Vortex IV Masc_'!$E:$K,7,))</f>
        <v>#N/A</v>
      </c>
      <c r="U11" s="5" t="e">
        <f>IF($E11="",0,VLOOKUP(E11,'Vortex V Femm_'!$E:$K,7,))</f>
        <v>#N/A</v>
      </c>
      <c r="V11" s="5" t="e">
        <f>IF($E11="",0,VLOOKUP(E11,'Vortex V Masc_'!$E:$K,7,))</f>
        <v>#N/A</v>
      </c>
    </row>
    <row r="12" spans="1:22" x14ac:dyDescent="0.15">
      <c r="A12" s="5">
        <v>11</v>
      </c>
      <c r="B12" s="65">
        <v>1056</v>
      </c>
      <c r="C12" s="63" t="s">
        <v>172</v>
      </c>
      <c r="D12" s="63" t="s">
        <v>230</v>
      </c>
      <c r="E12" s="5" t="str">
        <f t="shared" si="0"/>
        <v>SANSONEAGNESE</v>
      </c>
      <c r="F12" s="65" t="s">
        <v>21</v>
      </c>
      <c r="G12" s="68" t="s">
        <v>10</v>
      </c>
      <c r="H12" s="65" t="s">
        <v>181</v>
      </c>
      <c r="I12" s="65" t="s">
        <v>182</v>
      </c>
      <c r="J12" s="5">
        <f t="shared" si="1"/>
        <v>2949</v>
      </c>
      <c r="K12" s="5">
        <f>IF($E12="",0,VLOOKUP(E12,'50 IV Femm_'!$E:$K,7,))</f>
        <v>977</v>
      </c>
      <c r="L12" s="5" t="e">
        <f>IF($E12="",0,VLOOKUP(E12,'50 IV Masc_'!$E:$K,7,))</f>
        <v>#N/A</v>
      </c>
      <c r="M12" s="5" t="e">
        <f>IF($E12="",0,VLOOKUP(E12,'50 V Femm_'!$E:$K,7,))</f>
        <v>#N/A</v>
      </c>
      <c r="N12" s="5" t="e">
        <f>IF($E12="",0,VLOOKUP(E12,'50 V Masc_'!$E:$K,7,))</f>
        <v>#N/A</v>
      </c>
      <c r="O12" s="5">
        <f>IF($E12="",0,VLOOKUP(E12,'Lungo IV Femm_'!$E:$K,7,))</f>
        <v>984</v>
      </c>
      <c r="P12" s="5" t="e">
        <f>IF($E12="",0,VLOOKUP(E12,'Lungo IV Masc_'!$E:$K,7,))</f>
        <v>#N/A</v>
      </c>
      <c r="Q12" s="5" t="e">
        <f>IF($E12="",0,VLOOKUP(E12,'Lungo V Femm_'!$E:$K,7,))</f>
        <v>#N/A</v>
      </c>
      <c r="R12" s="5" t="e">
        <f>IF($E12="",0,VLOOKUP(E12,'Lungo V Masc_'!$E:$K,7,))</f>
        <v>#N/A</v>
      </c>
      <c r="S12" s="5">
        <f>IF($E12="",0,VLOOKUP(E12,'Vortex IV Femm_'!$E:$K,7,))</f>
        <v>988</v>
      </c>
      <c r="T12" s="5" t="e">
        <f>IF($E12="",0,VLOOKUP(E12,'Vortex IV Masc_'!$E:$K,7,))</f>
        <v>#N/A</v>
      </c>
      <c r="U12" s="5" t="e">
        <f>IF($E12="",0,VLOOKUP(E12,'Vortex V Femm_'!$E:$K,7,))</f>
        <v>#N/A</v>
      </c>
      <c r="V12" s="5" t="e">
        <f>IF($E12="",0,VLOOKUP(E12,'Vortex V Masc_'!$E:$K,7,))</f>
        <v>#N/A</v>
      </c>
    </row>
    <row r="13" spans="1:22" x14ac:dyDescent="0.15">
      <c r="A13" s="5">
        <v>12</v>
      </c>
      <c r="B13" s="65">
        <v>1039</v>
      </c>
      <c r="C13" s="63" t="s">
        <v>239</v>
      </c>
      <c r="D13" s="63" t="s">
        <v>240</v>
      </c>
      <c r="E13" s="5" t="str">
        <f t="shared" si="0"/>
        <v>OUANDAOGOKARIMA NAYLA</v>
      </c>
      <c r="F13" s="65" t="s">
        <v>19</v>
      </c>
      <c r="G13" s="68" t="s">
        <v>12</v>
      </c>
      <c r="H13" s="65" t="s">
        <v>181</v>
      </c>
      <c r="I13" s="65" t="s">
        <v>182</v>
      </c>
      <c r="J13" s="5">
        <f t="shared" si="1"/>
        <v>2946</v>
      </c>
      <c r="K13" s="5">
        <f>IF($E13="",0,VLOOKUP(E13,'50 IV Femm_'!$E:$K,7,))</f>
        <v>992</v>
      </c>
      <c r="L13" s="5" t="e">
        <f>IF($E13="",0,VLOOKUP(E13,'50 IV Masc_'!$E:$K,7,))</f>
        <v>#N/A</v>
      </c>
      <c r="M13" s="5" t="e">
        <f>IF($E13="",0,VLOOKUP(E13,'50 V Femm_'!$E:$K,7,))</f>
        <v>#N/A</v>
      </c>
      <c r="N13" s="5" t="e">
        <f>IF($E13="",0,VLOOKUP(E13,'50 V Masc_'!$E:$K,7,))</f>
        <v>#N/A</v>
      </c>
      <c r="O13" s="5">
        <f>IF($E13="",0,VLOOKUP(E13,'Lungo IV Femm_'!$E:$K,7,))</f>
        <v>987</v>
      </c>
      <c r="P13" s="5" t="e">
        <f>IF($E13="",0,VLOOKUP(E13,'Lungo IV Masc_'!$E:$K,7,))</f>
        <v>#N/A</v>
      </c>
      <c r="Q13" s="5" t="e">
        <f>IF($E13="",0,VLOOKUP(E13,'Lungo V Femm_'!$E:$K,7,))</f>
        <v>#N/A</v>
      </c>
      <c r="R13" s="5" t="e">
        <f>IF($E13="",0,VLOOKUP(E13,'Lungo V Masc_'!$E:$K,7,))</f>
        <v>#N/A</v>
      </c>
      <c r="S13" s="5">
        <f>IF($E13="",0,VLOOKUP(E13,'Vortex IV Femm_'!$E:$K,7,))</f>
        <v>967</v>
      </c>
      <c r="T13" s="5" t="e">
        <f>IF($E13="",0,VLOOKUP(E13,'Vortex IV Masc_'!$E:$K,7,))</f>
        <v>#N/A</v>
      </c>
      <c r="U13" s="5" t="e">
        <f>IF($E13="",0,VLOOKUP(E13,'Vortex V Femm_'!$E:$K,7,))</f>
        <v>#N/A</v>
      </c>
      <c r="V13" s="5" t="e">
        <f>IF($E13="",0,VLOOKUP(E13,'Vortex V Masc_'!$E:$K,7,))</f>
        <v>#N/A</v>
      </c>
    </row>
    <row r="14" spans="1:22" x14ac:dyDescent="0.15">
      <c r="A14" s="5">
        <v>13</v>
      </c>
      <c r="B14" s="65">
        <v>1049</v>
      </c>
      <c r="C14" s="63" t="s">
        <v>254</v>
      </c>
      <c r="D14" s="63" t="s">
        <v>71</v>
      </c>
      <c r="E14" s="5" t="str">
        <f t="shared" si="0"/>
        <v>PREVIDE MASSARAMIA</v>
      </c>
      <c r="F14" s="65" t="s">
        <v>22</v>
      </c>
      <c r="G14" s="68" t="s">
        <v>12</v>
      </c>
      <c r="H14" s="65" t="s">
        <v>181</v>
      </c>
      <c r="I14" s="65" t="s">
        <v>182</v>
      </c>
      <c r="J14" s="5">
        <f t="shared" si="1"/>
        <v>2946</v>
      </c>
      <c r="K14" s="5">
        <f>IF($E14="",0,VLOOKUP(E14,'50 IV Femm_'!$E:$K,7,))</f>
        <v>989</v>
      </c>
      <c r="L14" s="5" t="e">
        <f>IF($E14="",0,VLOOKUP(E14,'50 IV Masc_'!$E:$K,7,))</f>
        <v>#N/A</v>
      </c>
      <c r="M14" s="5" t="e">
        <f>IF($E14="",0,VLOOKUP(E14,'50 V Femm_'!$E:$K,7,))</f>
        <v>#N/A</v>
      </c>
      <c r="N14" s="5" t="e">
        <f>IF($E14="",0,VLOOKUP(E14,'50 V Masc_'!$E:$K,7,))</f>
        <v>#N/A</v>
      </c>
      <c r="O14" s="5">
        <f>IF($E14="",0,VLOOKUP(E14,'Lungo IV Femm_'!$E:$K,7,))</f>
        <v>971</v>
      </c>
      <c r="P14" s="5" t="e">
        <f>IF($E14="",0,VLOOKUP(E14,'Lungo IV Masc_'!$E:$K,7,))</f>
        <v>#N/A</v>
      </c>
      <c r="Q14" s="5" t="e">
        <f>IF($E14="",0,VLOOKUP(E14,'Lungo V Femm_'!$E:$K,7,))</f>
        <v>#N/A</v>
      </c>
      <c r="R14" s="5" t="e">
        <f>IF($E14="",0,VLOOKUP(E14,'Lungo V Masc_'!$E:$K,7,))</f>
        <v>#N/A</v>
      </c>
      <c r="S14" s="5">
        <f>IF($E14="",0,VLOOKUP(E14,'Vortex IV Femm_'!$E:$K,7,))</f>
        <v>986</v>
      </c>
      <c r="T14" s="5" t="e">
        <f>IF($E14="",0,VLOOKUP(E14,'Vortex IV Masc_'!$E:$K,7,))</f>
        <v>#N/A</v>
      </c>
      <c r="U14" s="5" t="e">
        <f>IF($E14="",0,VLOOKUP(E14,'Vortex V Femm_'!$E:$K,7,))</f>
        <v>#N/A</v>
      </c>
      <c r="V14" s="5" t="e">
        <f>IF($E14="",0,VLOOKUP(E14,'Vortex V Masc_'!$E:$K,7,))</f>
        <v>#N/A</v>
      </c>
    </row>
    <row r="15" spans="1:22" x14ac:dyDescent="0.15">
      <c r="A15" s="5">
        <v>14</v>
      </c>
      <c r="B15" s="65">
        <v>1057</v>
      </c>
      <c r="C15" s="63" t="s">
        <v>263</v>
      </c>
      <c r="D15" s="63" t="s">
        <v>264</v>
      </c>
      <c r="E15" s="5" t="str">
        <f t="shared" si="0"/>
        <v>KrasnitskayaNoemi</v>
      </c>
      <c r="F15" s="65" t="s">
        <v>14</v>
      </c>
      <c r="G15" s="68" t="s">
        <v>14</v>
      </c>
      <c r="H15" s="65" t="s">
        <v>181</v>
      </c>
      <c r="I15" s="65" t="s">
        <v>182</v>
      </c>
      <c r="J15" s="5">
        <f t="shared" si="1"/>
        <v>2939</v>
      </c>
      <c r="K15" s="5">
        <f>IF($E15="",0,VLOOKUP(E15,'50 IV Femm_'!$E:$K,7,))</f>
        <v>996</v>
      </c>
      <c r="L15" s="5" t="e">
        <f>IF($E15="",0,VLOOKUP(E15,'50 IV Masc_'!$E:$K,7,))</f>
        <v>#N/A</v>
      </c>
      <c r="M15" s="5" t="e">
        <f>IF($E15="",0,VLOOKUP(E15,'50 V Femm_'!$E:$K,7,))</f>
        <v>#N/A</v>
      </c>
      <c r="N15" s="5" t="e">
        <f>IF($E15="",0,VLOOKUP(E15,'50 V Masc_'!$E:$K,7,))</f>
        <v>#N/A</v>
      </c>
      <c r="O15" s="5">
        <f>IF($E15="",0,VLOOKUP(E15,'Lungo IV Femm_'!$E:$K,7,))</f>
        <v>974</v>
      </c>
      <c r="P15" s="5" t="e">
        <f>IF($E15="",0,VLOOKUP(E15,'Lungo IV Masc_'!$E:$K,7,))</f>
        <v>#N/A</v>
      </c>
      <c r="Q15" s="5" t="e">
        <f>IF($E15="",0,VLOOKUP(E15,'Lungo V Femm_'!$E:$K,7,))</f>
        <v>#N/A</v>
      </c>
      <c r="R15" s="5" t="e">
        <f>IF($E15="",0,VLOOKUP(E15,'Lungo V Masc_'!$E:$K,7,))</f>
        <v>#N/A</v>
      </c>
      <c r="S15" s="5">
        <f>IF($E15="",0,VLOOKUP(E15,'Vortex IV Femm_'!$E:$K,7,))</f>
        <v>969</v>
      </c>
      <c r="T15" s="5" t="e">
        <f>IF($E15="",0,VLOOKUP(E15,'Vortex IV Masc_'!$E:$K,7,))</f>
        <v>#N/A</v>
      </c>
      <c r="U15" s="5" t="e">
        <f>IF($E15="",0,VLOOKUP(E15,'Vortex V Femm_'!$E:$K,7,))</f>
        <v>#N/A</v>
      </c>
      <c r="V15" s="5" t="e">
        <f>IF($E15="",0,VLOOKUP(E15,'Vortex V Masc_'!$E:$K,7,))</f>
        <v>#N/A</v>
      </c>
    </row>
    <row r="16" spans="1:22" x14ac:dyDescent="0.15">
      <c r="A16" s="5">
        <v>15</v>
      </c>
      <c r="B16" s="65">
        <v>1072</v>
      </c>
      <c r="C16" s="66" t="s">
        <v>283</v>
      </c>
      <c r="D16" s="66" t="s">
        <v>284</v>
      </c>
      <c r="E16" s="5" t="str">
        <f t="shared" si="0"/>
        <v>MIGLIAVACCAALIDA</v>
      </c>
      <c r="F16" s="65" t="s">
        <v>23</v>
      </c>
      <c r="G16" s="68" t="s">
        <v>10</v>
      </c>
      <c r="H16" s="65" t="s">
        <v>181</v>
      </c>
      <c r="I16" s="65" t="s">
        <v>182</v>
      </c>
      <c r="J16" s="5">
        <f t="shared" si="1"/>
        <v>2939</v>
      </c>
      <c r="K16" s="5">
        <f>IF($E16="",0,VLOOKUP(E16,'50 IV Femm_'!$E:$K,7,))</f>
        <v>976</v>
      </c>
      <c r="L16" s="5" t="e">
        <f>IF($E16="",0,VLOOKUP(E16,'50 IV Masc_'!$E:$K,7,))</f>
        <v>#N/A</v>
      </c>
      <c r="M16" s="5" t="e">
        <f>IF($E16="",0,VLOOKUP(E16,'50 V Femm_'!$E:$K,7,))</f>
        <v>#N/A</v>
      </c>
      <c r="N16" s="5" t="e">
        <f>IF($E16="",0,VLOOKUP(E16,'50 V Masc_'!$E:$K,7,))</f>
        <v>#N/A</v>
      </c>
      <c r="O16" s="5">
        <f>IF($E16="",0,VLOOKUP(E16,'Lungo IV Femm_'!$E:$K,7,))</f>
        <v>989</v>
      </c>
      <c r="P16" s="5" t="e">
        <f>IF($E16="",0,VLOOKUP(E16,'Lungo IV Masc_'!$E:$K,7,))</f>
        <v>#N/A</v>
      </c>
      <c r="Q16" s="5" t="e">
        <f>IF($E16="",0,VLOOKUP(E16,'Lungo V Femm_'!$E:$K,7,))</f>
        <v>#N/A</v>
      </c>
      <c r="R16" s="5" t="e">
        <f>IF($E16="",0,VLOOKUP(E16,'Lungo V Masc_'!$E:$K,7,))</f>
        <v>#N/A</v>
      </c>
      <c r="S16" s="5">
        <f>IF($E16="",0,VLOOKUP(E16,'Vortex IV Femm_'!$E:$K,7,))</f>
        <v>974</v>
      </c>
      <c r="T16" s="5" t="e">
        <f>IF($E16="",0,VLOOKUP(E16,'Vortex IV Masc_'!$E:$K,7,))</f>
        <v>#N/A</v>
      </c>
      <c r="U16" s="5" t="e">
        <f>IF($E16="",0,VLOOKUP(E16,'Vortex V Femm_'!$E:$K,7,))</f>
        <v>#N/A</v>
      </c>
      <c r="V16" s="5" t="e">
        <f>IF($E16="",0,VLOOKUP(E16,'Vortex V Masc_'!$E:$K,7,))</f>
        <v>#N/A</v>
      </c>
    </row>
    <row r="17" spans="1:22" x14ac:dyDescent="0.15">
      <c r="A17" s="5">
        <v>16</v>
      </c>
      <c r="B17" s="65">
        <v>1028</v>
      </c>
      <c r="C17" s="63" t="s">
        <v>100</v>
      </c>
      <c r="D17" s="63" t="s">
        <v>66</v>
      </c>
      <c r="E17" s="5" t="str">
        <f t="shared" si="0"/>
        <v>CECHETTOVIOLA</v>
      </c>
      <c r="F17" s="65" t="s">
        <v>18</v>
      </c>
      <c r="G17" s="65" t="s">
        <v>12</v>
      </c>
      <c r="H17" s="65" t="s">
        <v>181</v>
      </c>
      <c r="I17" s="65" t="s">
        <v>182</v>
      </c>
      <c r="J17" s="5">
        <f t="shared" si="1"/>
        <v>2938</v>
      </c>
      <c r="K17" s="5">
        <f>IF($E17="",0,VLOOKUP(E17,'50 IV Femm_'!$E:$K,7,))</f>
        <v>985</v>
      </c>
      <c r="L17" s="5" t="e">
        <f>IF($E17="",0,VLOOKUP(E17,'50 IV Masc_'!$E:$K,7,))</f>
        <v>#N/A</v>
      </c>
      <c r="M17" s="5" t="e">
        <f>IF($E17="",0,VLOOKUP(E17,'50 V Femm_'!$E:$K,7,))</f>
        <v>#N/A</v>
      </c>
      <c r="N17" s="5" t="e">
        <f>IF($E17="",0,VLOOKUP(E17,'50 V Masc_'!$E:$K,7,))</f>
        <v>#N/A</v>
      </c>
      <c r="O17" s="5">
        <f>IF($E17="",0,VLOOKUP(E17,'Lungo IV Femm_'!$E:$K,7,))</f>
        <v>975</v>
      </c>
      <c r="P17" s="5" t="e">
        <f>IF($E17="",0,VLOOKUP(E17,'Lungo IV Masc_'!$E:$K,7,))</f>
        <v>#N/A</v>
      </c>
      <c r="Q17" s="5" t="e">
        <f>IF($E17="",0,VLOOKUP(E17,'Lungo V Femm_'!$E:$K,7,))</f>
        <v>#N/A</v>
      </c>
      <c r="R17" s="5" t="e">
        <f>IF($E17="",0,VLOOKUP(E17,'Lungo V Masc_'!$E:$K,7,))</f>
        <v>#N/A</v>
      </c>
      <c r="S17" s="5">
        <f>IF($E17="",0,VLOOKUP(E17,'Vortex IV Femm_'!$E:$K,7,))</f>
        <v>978</v>
      </c>
      <c r="T17" s="5" t="e">
        <f>IF($E17="",0,VLOOKUP(E17,'Vortex IV Masc_'!$E:$K,7,))</f>
        <v>#N/A</v>
      </c>
      <c r="U17" s="5" t="e">
        <f>IF($E17="",0,VLOOKUP(E17,'Vortex V Femm_'!$E:$K,7,))</f>
        <v>#N/A</v>
      </c>
      <c r="V17" s="5" t="e">
        <f>IF($E17="",0,VLOOKUP(E17,'Vortex V Masc_'!$E:$K,7,))</f>
        <v>#N/A</v>
      </c>
    </row>
    <row r="18" spans="1:22" x14ac:dyDescent="0.15">
      <c r="A18" s="5">
        <v>17</v>
      </c>
      <c r="B18" s="65">
        <v>1040</v>
      </c>
      <c r="C18" s="63" t="s">
        <v>241</v>
      </c>
      <c r="D18" s="63" t="s">
        <v>242</v>
      </c>
      <c r="E18" s="5" t="str">
        <f t="shared" si="0"/>
        <v>CASTILLOJADINE GLYZEL</v>
      </c>
      <c r="F18" s="65" t="s">
        <v>22</v>
      </c>
      <c r="G18" s="68" t="s">
        <v>12</v>
      </c>
      <c r="H18" s="65" t="s">
        <v>181</v>
      </c>
      <c r="I18" s="65" t="s">
        <v>182</v>
      </c>
      <c r="J18" s="5">
        <f t="shared" si="1"/>
        <v>2937</v>
      </c>
      <c r="K18" s="5">
        <f>IF($E18="",0,VLOOKUP(E18,'50 IV Femm_'!$E:$K,7,))</f>
        <v>993</v>
      </c>
      <c r="L18" s="5" t="e">
        <f>IF($E18="",0,VLOOKUP(E18,'50 IV Masc_'!$E:$K,7,))</f>
        <v>#N/A</v>
      </c>
      <c r="M18" s="5" t="e">
        <f>IF($E18="",0,VLOOKUP(E18,'50 V Femm_'!$E:$K,7,))</f>
        <v>#N/A</v>
      </c>
      <c r="N18" s="5" t="e">
        <f>IF($E18="",0,VLOOKUP(E18,'50 V Masc_'!$E:$K,7,))</f>
        <v>#N/A</v>
      </c>
      <c r="O18" s="5">
        <f>IF($E18="",0,VLOOKUP(E18,'Lungo IV Femm_'!$E:$K,7,))</f>
        <v>983</v>
      </c>
      <c r="P18" s="5" t="e">
        <f>IF($E18="",0,VLOOKUP(E18,'Lungo IV Masc_'!$E:$K,7,))</f>
        <v>#N/A</v>
      </c>
      <c r="Q18" s="5" t="e">
        <f>IF($E18="",0,VLOOKUP(E18,'Lungo V Femm_'!$E:$K,7,))</f>
        <v>#N/A</v>
      </c>
      <c r="R18" s="5" t="e">
        <f>IF($E18="",0,VLOOKUP(E18,'Lungo V Masc_'!$E:$K,7,))</f>
        <v>#N/A</v>
      </c>
      <c r="S18" s="5">
        <f>IF($E18="",0,VLOOKUP(E18,'Vortex IV Femm_'!$E:$K,7,))</f>
        <v>961</v>
      </c>
      <c r="T18" s="5" t="e">
        <f>IF($E18="",0,VLOOKUP(E18,'Vortex IV Masc_'!$E:$K,7,))</f>
        <v>#N/A</v>
      </c>
      <c r="U18" s="5" t="e">
        <f>IF($E18="",0,VLOOKUP(E18,'Vortex V Femm_'!$E:$K,7,))</f>
        <v>#N/A</v>
      </c>
      <c r="V18" s="5" t="e">
        <f>IF($E18="",0,VLOOKUP(E18,'Vortex V Masc_'!$E:$K,7,))</f>
        <v>#N/A</v>
      </c>
    </row>
    <row r="19" spans="1:22" x14ac:dyDescent="0.15">
      <c r="A19" s="5">
        <v>18</v>
      </c>
      <c r="B19" s="65">
        <v>1042</v>
      </c>
      <c r="C19" s="63" t="s">
        <v>128</v>
      </c>
      <c r="D19" s="63" t="s">
        <v>245</v>
      </c>
      <c r="E19" s="5" t="str">
        <f t="shared" si="0"/>
        <v>MOHAMEDHAGAR</v>
      </c>
      <c r="F19" s="65" t="s">
        <v>22</v>
      </c>
      <c r="G19" s="68" t="s">
        <v>12</v>
      </c>
      <c r="H19" s="65" t="s">
        <v>181</v>
      </c>
      <c r="I19" s="65" t="s">
        <v>182</v>
      </c>
      <c r="J19" s="5">
        <f t="shared" si="1"/>
        <v>2933</v>
      </c>
      <c r="K19" s="5">
        <f>IF($E19="",0,VLOOKUP(E19,'50 IV Femm_'!$E:$K,7,))</f>
        <v>972</v>
      </c>
      <c r="L19" s="5" t="e">
        <f>IF($E19="",0,VLOOKUP(E19,'50 IV Masc_'!$E:$K,7,))</f>
        <v>#N/A</v>
      </c>
      <c r="M19" s="5" t="e">
        <f>IF($E19="",0,VLOOKUP(E19,'50 V Femm_'!$E:$K,7,))</f>
        <v>#N/A</v>
      </c>
      <c r="N19" s="5" t="e">
        <f>IF($E19="",0,VLOOKUP(E19,'50 V Masc_'!$E:$K,7,))</f>
        <v>#N/A</v>
      </c>
      <c r="O19" s="5">
        <f>IF($E19="",0,VLOOKUP(E19,'Lungo IV Femm_'!$E:$K,7,))</f>
        <v>986</v>
      </c>
      <c r="P19" s="5" t="e">
        <f>IF($E19="",0,VLOOKUP(E19,'Lungo IV Masc_'!$E:$K,7,))</f>
        <v>#N/A</v>
      </c>
      <c r="Q19" s="5" t="e">
        <f>IF($E19="",0,VLOOKUP(E19,'Lungo V Femm_'!$E:$K,7,))</f>
        <v>#N/A</v>
      </c>
      <c r="R19" s="5" t="e">
        <f>IF($E19="",0,VLOOKUP(E19,'Lungo V Masc_'!$E:$K,7,))</f>
        <v>#N/A</v>
      </c>
      <c r="S19" s="5">
        <f>IF($E19="",0,VLOOKUP(E19,'Vortex IV Femm_'!$E:$K,7,))</f>
        <v>975</v>
      </c>
      <c r="T19" s="5" t="e">
        <f>IF($E19="",0,VLOOKUP(E19,'Vortex IV Masc_'!$E:$K,7,))</f>
        <v>#N/A</v>
      </c>
      <c r="U19" s="5" t="e">
        <f>IF($E19="",0,VLOOKUP(E19,'Vortex V Femm_'!$E:$K,7,))</f>
        <v>#N/A</v>
      </c>
      <c r="V19" s="5" t="e">
        <f>IF($E19="",0,VLOOKUP(E19,'Vortex V Masc_'!$E:$K,7,))</f>
        <v>#N/A</v>
      </c>
    </row>
    <row r="20" spans="1:22" x14ac:dyDescent="0.15">
      <c r="A20" s="5">
        <v>19</v>
      </c>
      <c r="B20" s="65">
        <v>1066</v>
      </c>
      <c r="C20" s="63" t="s">
        <v>275</v>
      </c>
      <c r="D20" s="63" t="s">
        <v>97</v>
      </c>
      <c r="E20" s="5" t="str">
        <f t="shared" si="0"/>
        <v>BRANDOLINIGIULIA</v>
      </c>
      <c r="F20" s="65" t="s">
        <v>23</v>
      </c>
      <c r="G20" s="68" t="s">
        <v>10</v>
      </c>
      <c r="H20" s="65" t="s">
        <v>181</v>
      </c>
      <c r="I20" s="65" t="s">
        <v>182</v>
      </c>
      <c r="J20" s="5">
        <f t="shared" si="1"/>
        <v>2932</v>
      </c>
      <c r="K20" s="5">
        <f>IF($E20="",0,VLOOKUP(E20,'50 IV Femm_'!$E:$K,7,))</f>
        <v>999</v>
      </c>
      <c r="L20" s="5" t="e">
        <f>IF($E20="",0,VLOOKUP(E20,'50 IV Masc_'!$E:$K,7,))</f>
        <v>#N/A</v>
      </c>
      <c r="M20" s="5" t="e">
        <f>IF($E20="",0,VLOOKUP(E20,'50 V Femm_'!$E:$K,7,))</f>
        <v>#N/A</v>
      </c>
      <c r="N20" s="5" t="e">
        <f>IF($E20="",0,VLOOKUP(E20,'50 V Masc_'!$E:$K,7,))</f>
        <v>#N/A</v>
      </c>
      <c r="O20" s="5">
        <f>IF($E20="",0,VLOOKUP(E20,'Lungo IV Femm_'!$E:$K,7,))</f>
        <v>994</v>
      </c>
      <c r="P20" s="5" t="e">
        <f>IF($E20="",0,VLOOKUP(E20,'Lungo IV Masc_'!$E:$K,7,))</f>
        <v>#N/A</v>
      </c>
      <c r="Q20" s="5" t="e">
        <f>IF($E20="",0,VLOOKUP(E20,'Lungo V Femm_'!$E:$K,7,))</f>
        <v>#N/A</v>
      </c>
      <c r="R20" s="5" t="e">
        <f>IF($E20="",0,VLOOKUP(E20,'Lungo V Masc_'!$E:$K,7,))</f>
        <v>#N/A</v>
      </c>
      <c r="S20" s="5">
        <f>IF($E20="",0,VLOOKUP(E20,'Vortex IV Femm_'!$E:$K,7,))</f>
        <v>939</v>
      </c>
      <c r="T20" s="5" t="e">
        <f>IF($E20="",0,VLOOKUP(E20,'Vortex IV Masc_'!$E:$K,7,))</f>
        <v>#N/A</v>
      </c>
      <c r="U20" s="5" t="e">
        <f>IF($E20="",0,VLOOKUP(E20,'Vortex V Femm_'!$E:$K,7,))</f>
        <v>#N/A</v>
      </c>
      <c r="V20" s="5" t="e">
        <f>IF($E20="",0,VLOOKUP(E20,'Vortex V Masc_'!$E:$K,7,))</f>
        <v>#N/A</v>
      </c>
    </row>
    <row r="21" spans="1:22" x14ac:dyDescent="0.15">
      <c r="A21" s="5">
        <v>20</v>
      </c>
      <c r="B21" s="65">
        <v>1013</v>
      </c>
      <c r="C21" s="63" t="s">
        <v>201</v>
      </c>
      <c r="D21" s="63" t="s">
        <v>94</v>
      </c>
      <c r="E21" s="5" t="str">
        <f t="shared" si="0"/>
        <v>ZANETTIELISA</v>
      </c>
      <c r="F21" s="65" t="s">
        <v>17</v>
      </c>
      <c r="G21" s="68" t="s">
        <v>11</v>
      </c>
      <c r="H21" s="65" t="s">
        <v>181</v>
      </c>
      <c r="I21" s="65" t="s">
        <v>182</v>
      </c>
      <c r="J21" s="5">
        <f t="shared" si="1"/>
        <v>2932</v>
      </c>
      <c r="K21" s="5">
        <f>IF($E21="",0,VLOOKUP(E21,'50 IV Femm_'!$E:$K,7,))</f>
        <v>981</v>
      </c>
      <c r="L21" s="5" t="e">
        <f>IF($E21="",0,VLOOKUP(E21,'50 IV Masc_'!$E:$K,7,))</f>
        <v>#N/A</v>
      </c>
      <c r="M21" s="5" t="e">
        <f>IF($E21="",0,VLOOKUP(E21,'50 V Femm_'!$E:$K,7,))</f>
        <v>#N/A</v>
      </c>
      <c r="N21" s="5" t="e">
        <f>IF($E21="",0,VLOOKUP(E21,'50 V Masc_'!$E:$K,7,))</f>
        <v>#N/A</v>
      </c>
      <c r="O21" s="5">
        <f>IF($E21="",0,VLOOKUP(E21,'Lungo IV Femm_'!$E:$K,7,))</f>
        <v>962</v>
      </c>
      <c r="P21" s="5" t="e">
        <f>IF($E21="",0,VLOOKUP(E21,'Lungo IV Masc_'!$E:$K,7,))</f>
        <v>#N/A</v>
      </c>
      <c r="Q21" s="5" t="e">
        <f>IF($E21="",0,VLOOKUP(E21,'Lungo V Femm_'!$E:$K,7,))</f>
        <v>#N/A</v>
      </c>
      <c r="R21" s="5" t="e">
        <f>IF($E21="",0,VLOOKUP(E21,'Lungo V Masc_'!$E:$K,7,))</f>
        <v>#N/A</v>
      </c>
      <c r="S21" s="5">
        <f>IF($E21="",0,VLOOKUP(E21,'Vortex IV Femm_'!$E:$K,7,))</f>
        <v>989</v>
      </c>
      <c r="T21" s="5" t="e">
        <f>IF($E21="",0,VLOOKUP(E21,'Vortex IV Masc_'!$E:$K,7,))</f>
        <v>#N/A</v>
      </c>
      <c r="U21" s="5" t="e">
        <f>IF($E21="",0,VLOOKUP(E21,'Vortex V Femm_'!$E:$K,7,))</f>
        <v>#N/A</v>
      </c>
      <c r="V21" s="5" t="e">
        <f>IF($E21="",0,VLOOKUP(E21,'Vortex V Masc_'!$E:$K,7,))</f>
        <v>#N/A</v>
      </c>
    </row>
    <row r="22" spans="1:22" x14ac:dyDescent="0.15">
      <c r="A22" s="5">
        <v>21</v>
      </c>
      <c r="B22" s="65">
        <v>1003</v>
      </c>
      <c r="C22" s="63" t="s">
        <v>189</v>
      </c>
      <c r="D22" s="63" t="s">
        <v>190</v>
      </c>
      <c r="E22" s="5" t="str">
        <f t="shared" si="0"/>
        <v>WHABALOREN</v>
      </c>
      <c r="F22" s="65" t="s">
        <v>17</v>
      </c>
      <c r="G22" s="68" t="s">
        <v>11</v>
      </c>
      <c r="H22" s="65" t="s">
        <v>181</v>
      </c>
      <c r="I22" s="65" t="s">
        <v>182</v>
      </c>
      <c r="J22" s="5">
        <f t="shared" si="1"/>
        <v>2931</v>
      </c>
      <c r="K22" s="5">
        <f>IF($E22="",0,VLOOKUP(E22,'50 IV Femm_'!$E:$K,7,))</f>
        <v>962</v>
      </c>
      <c r="L22" s="5" t="e">
        <f>IF($E22="",0,VLOOKUP(E22,'50 IV Masc_'!$E:$K,7,))</f>
        <v>#N/A</v>
      </c>
      <c r="M22" s="5" t="e">
        <f>IF($E22="",0,VLOOKUP(E22,'50 V Femm_'!$E:$K,7,))</f>
        <v>#N/A</v>
      </c>
      <c r="N22" s="5" t="e">
        <f>IF($E22="",0,VLOOKUP(E22,'50 V Masc_'!$E:$K,7,))</f>
        <v>#N/A</v>
      </c>
      <c r="O22" s="5">
        <f>IF($E22="",0,VLOOKUP(E22,'Lungo IV Femm_'!$E:$K,7,))</f>
        <v>972</v>
      </c>
      <c r="P22" s="5" t="e">
        <f>IF($E22="",0,VLOOKUP(E22,'Lungo IV Masc_'!$E:$K,7,))</f>
        <v>#N/A</v>
      </c>
      <c r="Q22" s="5" t="e">
        <f>IF($E22="",0,VLOOKUP(E22,'Lungo V Femm_'!$E:$K,7,))</f>
        <v>#N/A</v>
      </c>
      <c r="R22" s="5" t="e">
        <f>IF($E22="",0,VLOOKUP(E22,'Lungo V Masc_'!$E:$K,7,))</f>
        <v>#N/A</v>
      </c>
      <c r="S22" s="5">
        <f>IF($E22="",0,VLOOKUP(E22,'Vortex IV Femm_'!$E:$K,7,))</f>
        <v>997</v>
      </c>
      <c r="T22" s="5" t="e">
        <f>IF($E22="",0,VLOOKUP(E22,'Vortex IV Masc_'!$E:$K,7,))</f>
        <v>#N/A</v>
      </c>
      <c r="U22" s="5" t="e">
        <f>IF($E22="",0,VLOOKUP(E22,'Vortex V Femm_'!$E:$K,7,))</f>
        <v>#N/A</v>
      </c>
      <c r="V22" s="5" t="e">
        <f>IF($E22="",0,VLOOKUP(E22,'Vortex V Masc_'!$E:$K,7,))</f>
        <v>#N/A</v>
      </c>
    </row>
    <row r="23" spans="1:22" x14ac:dyDescent="0.15">
      <c r="A23" s="5">
        <v>22</v>
      </c>
      <c r="B23" s="65">
        <v>1045</v>
      </c>
      <c r="C23" s="63" t="s">
        <v>248</v>
      </c>
      <c r="D23" s="63" t="s">
        <v>97</v>
      </c>
      <c r="E23" s="5" t="str">
        <f t="shared" si="0"/>
        <v>DE MERCURIOGIULIA</v>
      </c>
      <c r="F23" s="65" t="s">
        <v>22</v>
      </c>
      <c r="G23" s="68" t="s">
        <v>12</v>
      </c>
      <c r="H23" s="65" t="s">
        <v>181</v>
      </c>
      <c r="I23" s="65" t="s">
        <v>182</v>
      </c>
      <c r="J23" s="5">
        <f t="shared" si="1"/>
        <v>2927</v>
      </c>
      <c r="K23" s="5">
        <f>IF($E23="",0,VLOOKUP(E23,'50 IV Femm_'!$E:$K,7,))</f>
        <v>955</v>
      </c>
      <c r="L23" s="5" t="e">
        <f>IF($E23="",0,VLOOKUP(E23,'50 IV Masc_'!$E:$K,7,))</f>
        <v>#N/A</v>
      </c>
      <c r="M23" s="5" t="e">
        <f>IF($E23="",0,VLOOKUP(E23,'50 V Femm_'!$E:$K,7,))</f>
        <v>#N/A</v>
      </c>
      <c r="N23" s="5" t="e">
        <f>IF($E23="",0,VLOOKUP(E23,'50 V Masc_'!$E:$K,7,))</f>
        <v>#N/A</v>
      </c>
      <c r="O23" s="5">
        <f>IF($E23="",0,VLOOKUP(E23,'Lungo IV Femm_'!$E:$K,7,))</f>
        <v>977</v>
      </c>
      <c r="P23" s="5" t="e">
        <f>IF($E23="",0,VLOOKUP(E23,'Lungo IV Masc_'!$E:$K,7,))</f>
        <v>#N/A</v>
      </c>
      <c r="Q23" s="5" t="e">
        <f>IF($E23="",0,VLOOKUP(E23,'Lungo V Femm_'!$E:$K,7,))</f>
        <v>#N/A</v>
      </c>
      <c r="R23" s="5" t="e">
        <f>IF($E23="",0,VLOOKUP(E23,'Lungo V Masc_'!$E:$K,7,))</f>
        <v>#N/A</v>
      </c>
      <c r="S23" s="5">
        <f>IF($E23="",0,VLOOKUP(E23,'Vortex IV Femm_'!$E:$K,7,))</f>
        <v>995</v>
      </c>
      <c r="T23" s="5" t="e">
        <f>IF($E23="",0,VLOOKUP(E23,'Vortex IV Masc_'!$E:$K,7,))</f>
        <v>#N/A</v>
      </c>
      <c r="U23" s="5" t="e">
        <f>IF($E23="",0,VLOOKUP(E23,'Vortex V Femm_'!$E:$K,7,))</f>
        <v>#N/A</v>
      </c>
      <c r="V23" s="5" t="e">
        <f>IF($E23="",0,VLOOKUP(E23,'Vortex V Masc_'!$E:$K,7,))</f>
        <v>#N/A</v>
      </c>
    </row>
    <row r="24" spans="1:22" x14ac:dyDescent="0.15">
      <c r="A24" s="5">
        <v>23</v>
      </c>
      <c r="B24" s="65">
        <v>1082</v>
      </c>
      <c r="C24" s="63" t="s">
        <v>288</v>
      </c>
      <c r="D24" s="63" t="s">
        <v>87</v>
      </c>
      <c r="E24" s="5" t="str">
        <f t="shared" si="0"/>
        <v>NEGRINIREBECCA</v>
      </c>
      <c r="F24" s="65" t="s">
        <v>20</v>
      </c>
      <c r="G24" s="65" t="s">
        <v>9</v>
      </c>
      <c r="H24" s="65" t="s">
        <v>181</v>
      </c>
      <c r="I24" s="65" t="s">
        <v>182</v>
      </c>
      <c r="J24" s="5">
        <f t="shared" si="1"/>
        <v>2926</v>
      </c>
      <c r="K24" s="5">
        <f>IF($E24="",0,VLOOKUP(E24,'50 IV Femm_'!$E:$K,7,))</f>
        <v>995</v>
      </c>
      <c r="L24" s="5" t="e">
        <f>IF($E24="",0,VLOOKUP(E24,'50 IV Masc_'!$E:$K,7,))</f>
        <v>#N/A</v>
      </c>
      <c r="M24" s="5" t="e">
        <f>IF($E24="",0,VLOOKUP(E24,'50 V Femm_'!$E:$K,7,))</f>
        <v>#N/A</v>
      </c>
      <c r="N24" s="5" t="e">
        <f>IF($E24="",0,VLOOKUP(E24,'50 V Masc_'!$E:$K,7,))</f>
        <v>#N/A</v>
      </c>
      <c r="O24" s="5">
        <f>IF($E24="",0,VLOOKUP(E24,'Lungo IV Femm_'!$E:$K,7,))</f>
        <v>995</v>
      </c>
      <c r="P24" s="5" t="e">
        <f>IF($E24="",0,VLOOKUP(E24,'Lungo IV Masc_'!$E:$K,7,))</f>
        <v>#N/A</v>
      </c>
      <c r="Q24" s="5" t="e">
        <f>IF($E24="",0,VLOOKUP(E24,'Lungo V Femm_'!$E:$K,7,))</f>
        <v>#N/A</v>
      </c>
      <c r="R24" s="5" t="e">
        <f>IF($E24="",0,VLOOKUP(E24,'Lungo V Masc_'!$E:$K,7,))</f>
        <v>#N/A</v>
      </c>
      <c r="S24" s="5">
        <f>IF($E24="",0,VLOOKUP(E24,'Vortex IV Femm_'!$E:$K,7,))</f>
        <v>936</v>
      </c>
      <c r="T24" s="5" t="e">
        <f>IF($E24="",0,VLOOKUP(E24,'Vortex IV Masc_'!$E:$K,7,))</f>
        <v>#N/A</v>
      </c>
      <c r="U24" s="5" t="e">
        <f>IF($E24="",0,VLOOKUP(E24,'Vortex V Femm_'!$E:$K,7,))</f>
        <v>#N/A</v>
      </c>
      <c r="V24" s="5" t="e">
        <f>IF($E24="",0,VLOOKUP(E24,'Vortex V Masc_'!$E:$K,7,))</f>
        <v>#N/A</v>
      </c>
    </row>
    <row r="25" spans="1:22" x14ac:dyDescent="0.15">
      <c r="A25" s="5">
        <v>24</v>
      </c>
      <c r="B25" s="65">
        <v>1023</v>
      </c>
      <c r="C25" s="63" t="s">
        <v>217</v>
      </c>
      <c r="D25" s="63" t="s">
        <v>84</v>
      </c>
      <c r="E25" s="5" t="str">
        <f t="shared" si="0"/>
        <v>GANZIGRETA</v>
      </c>
      <c r="F25" s="65" t="s">
        <v>59</v>
      </c>
      <c r="G25" s="68" t="s">
        <v>58</v>
      </c>
      <c r="H25" s="65" t="s">
        <v>181</v>
      </c>
      <c r="I25" s="65" t="s">
        <v>182</v>
      </c>
      <c r="J25" s="5">
        <f t="shared" si="1"/>
        <v>2924</v>
      </c>
      <c r="K25" s="5">
        <f>IF($E25="",0,VLOOKUP(E25,'50 IV Femm_'!$E:$K,7,))</f>
        <v>974</v>
      </c>
      <c r="L25" s="5" t="e">
        <f>IF($E25="",0,VLOOKUP(E25,'50 IV Masc_'!$E:$K,7,))</f>
        <v>#N/A</v>
      </c>
      <c r="M25" s="5" t="e">
        <f>IF($E25="",0,VLOOKUP(E25,'50 V Femm_'!$E:$K,7,))</f>
        <v>#N/A</v>
      </c>
      <c r="N25" s="5" t="e">
        <f>IF($E25="",0,VLOOKUP(E25,'50 V Masc_'!$E:$K,7,))</f>
        <v>#N/A</v>
      </c>
      <c r="O25" s="5">
        <f>IF($E25="",0,VLOOKUP(E25,'Lungo IV Femm_'!$E:$K,7,))</f>
        <v>958</v>
      </c>
      <c r="P25" s="5" t="e">
        <f>IF($E25="",0,VLOOKUP(E25,'Lungo IV Masc_'!$E:$K,7,))</f>
        <v>#N/A</v>
      </c>
      <c r="Q25" s="5" t="e">
        <f>IF($E25="",0,VLOOKUP(E25,'Lungo V Femm_'!$E:$K,7,))</f>
        <v>#N/A</v>
      </c>
      <c r="R25" s="5" t="e">
        <f>IF($E25="",0,VLOOKUP(E25,'Lungo V Masc_'!$E:$K,7,))</f>
        <v>#N/A</v>
      </c>
      <c r="S25" s="5">
        <f>IF($E25="",0,VLOOKUP(E25,'Vortex IV Femm_'!$E:$K,7,))</f>
        <v>992</v>
      </c>
      <c r="T25" s="5" t="e">
        <f>IF($E25="",0,VLOOKUP(E25,'Vortex IV Masc_'!$E:$K,7,))</f>
        <v>#N/A</v>
      </c>
      <c r="U25" s="5" t="e">
        <f>IF($E25="",0,VLOOKUP(E25,'Vortex V Femm_'!$E:$K,7,))</f>
        <v>#N/A</v>
      </c>
      <c r="V25" s="5" t="e">
        <f>IF($E25="",0,VLOOKUP(E25,'Vortex V Masc_'!$E:$K,7,))</f>
        <v>#N/A</v>
      </c>
    </row>
    <row r="26" spans="1:22" x14ac:dyDescent="0.15">
      <c r="A26" s="5">
        <v>25</v>
      </c>
      <c r="B26" s="65">
        <v>1083</v>
      </c>
      <c r="C26" s="63" t="s">
        <v>289</v>
      </c>
      <c r="D26" s="63" t="s">
        <v>290</v>
      </c>
      <c r="E26" s="5" t="str">
        <f t="shared" si="0"/>
        <v>EL SAIEDRENAD</v>
      </c>
      <c r="F26" s="65" t="s">
        <v>20</v>
      </c>
      <c r="G26" s="65" t="s">
        <v>9</v>
      </c>
      <c r="H26" s="65" t="s">
        <v>181</v>
      </c>
      <c r="I26" s="65" t="s">
        <v>182</v>
      </c>
      <c r="J26" s="5">
        <f t="shared" si="1"/>
        <v>2923</v>
      </c>
      <c r="K26" s="5">
        <f>IF($E26="",0,VLOOKUP(E26,'50 IV Femm_'!$E:$K,7,))</f>
        <v>980</v>
      </c>
      <c r="L26" s="5" t="e">
        <f>IF($E26="",0,VLOOKUP(E26,'50 IV Masc_'!$E:$K,7,))</f>
        <v>#N/A</v>
      </c>
      <c r="M26" s="5" t="e">
        <f>IF($E26="",0,VLOOKUP(E26,'50 V Femm_'!$E:$K,7,))</f>
        <v>#N/A</v>
      </c>
      <c r="N26" s="5" t="e">
        <f>IF($E26="",0,VLOOKUP(E26,'50 V Masc_'!$E:$K,7,))</f>
        <v>#N/A</v>
      </c>
      <c r="O26" s="5">
        <f>IF($E26="",0,VLOOKUP(E26,'Lungo IV Femm_'!$E:$K,7,))</f>
        <v>963</v>
      </c>
      <c r="P26" s="5" t="e">
        <f>IF($E26="",0,VLOOKUP(E26,'Lungo IV Masc_'!$E:$K,7,))</f>
        <v>#N/A</v>
      </c>
      <c r="Q26" s="5" t="e">
        <f>IF($E26="",0,VLOOKUP(E26,'Lungo V Femm_'!$E:$K,7,))</f>
        <v>#N/A</v>
      </c>
      <c r="R26" s="5" t="e">
        <f>IF($E26="",0,VLOOKUP(E26,'Lungo V Masc_'!$E:$K,7,))</f>
        <v>#N/A</v>
      </c>
      <c r="S26" s="5">
        <f>IF($E26="",0,VLOOKUP(E26,'Vortex IV Femm_'!$E:$K,7,))</f>
        <v>980</v>
      </c>
      <c r="T26" s="5" t="e">
        <f>IF($E26="",0,VLOOKUP(E26,'Vortex IV Masc_'!$E:$K,7,))</f>
        <v>#N/A</v>
      </c>
      <c r="U26" s="5" t="e">
        <f>IF($E26="",0,VLOOKUP(E26,'Vortex V Femm_'!$E:$K,7,))</f>
        <v>#N/A</v>
      </c>
      <c r="V26" s="5" t="e">
        <f>IF($E26="",0,VLOOKUP(E26,'Vortex V Masc_'!$E:$K,7,))</f>
        <v>#N/A</v>
      </c>
    </row>
    <row r="27" spans="1:22" x14ac:dyDescent="0.15">
      <c r="A27" s="5">
        <v>26</v>
      </c>
      <c r="B27" s="65">
        <v>1021</v>
      </c>
      <c r="C27" s="63" t="s">
        <v>214</v>
      </c>
      <c r="D27" s="63" t="s">
        <v>92</v>
      </c>
      <c r="E27" s="5" t="str">
        <f t="shared" si="0"/>
        <v>ALEANDRIAURORA</v>
      </c>
      <c r="F27" s="65" t="s">
        <v>15</v>
      </c>
      <c r="G27" s="68" t="s">
        <v>15</v>
      </c>
      <c r="H27" s="65" t="s">
        <v>181</v>
      </c>
      <c r="I27" s="65" t="s">
        <v>182</v>
      </c>
      <c r="J27" s="5">
        <f t="shared" si="1"/>
        <v>2922</v>
      </c>
      <c r="K27" s="5">
        <f>IF($E27="",0,VLOOKUP(E27,'50 IV Femm_'!$E:$K,7,))</f>
        <v>960</v>
      </c>
      <c r="L27" s="5" t="e">
        <f>IF($E27="",0,VLOOKUP(E27,'50 IV Masc_'!$E:$K,7,))</f>
        <v>#N/A</v>
      </c>
      <c r="M27" s="5" t="e">
        <f>IF($E27="",0,VLOOKUP(E27,'50 V Femm_'!$E:$K,7,))</f>
        <v>#N/A</v>
      </c>
      <c r="N27" s="5" t="e">
        <f>IF($E27="",0,VLOOKUP(E27,'50 V Masc_'!$E:$K,7,))</f>
        <v>#N/A</v>
      </c>
      <c r="O27" s="5">
        <f>IF($E27="",0,VLOOKUP(E27,'Lungo IV Femm_'!$E:$K,7,))</f>
        <v>979</v>
      </c>
      <c r="P27" s="5" t="e">
        <f>IF($E27="",0,VLOOKUP(E27,'Lungo IV Masc_'!$E:$K,7,))</f>
        <v>#N/A</v>
      </c>
      <c r="Q27" s="5" t="e">
        <f>IF($E27="",0,VLOOKUP(E27,'Lungo V Femm_'!$E:$K,7,))</f>
        <v>#N/A</v>
      </c>
      <c r="R27" s="5" t="e">
        <f>IF($E27="",0,VLOOKUP(E27,'Lungo V Masc_'!$E:$K,7,))</f>
        <v>#N/A</v>
      </c>
      <c r="S27" s="5">
        <f>IF($E27="",0,VLOOKUP(E27,'Vortex IV Femm_'!$E:$K,7,))</f>
        <v>983</v>
      </c>
      <c r="T27" s="5" t="e">
        <f>IF($E27="",0,VLOOKUP(E27,'Vortex IV Masc_'!$E:$K,7,))</f>
        <v>#N/A</v>
      </c>
      <c r="U27" s="5" t="e">
        <f>IF($E27="",0,VLOOKUP(E27,'Vortex V Femm_'!$E:$K,7,))</f>
        <v>#N/A</v>
      </c>
      <c r="V27" s="5" t="e">
        <f>IF($E27="",0,VLOOKUP(E27,'Vortex V Masc_'!$E:$K,7,))</f>
        <v>#N/A</v>
      </c>
    </row>
    <row r="28" spans="1:22" x14ac:dyDescent="0.15">
      <c r="A28" s="5">
        <v>27</v>
      </c>
      <c r="B28" s="65">
        <v>1046</v>
      </c>
      <c r="C28" s="63" t="s">
        <v>249</v>
      </c>
      <c r="D28" s="63" t="s">
        <v>250</v>
      </c>
      <c r="E28" s="5" t="str">
        <f t="shared" si="0"/>
        <v>FALLMBATHIO</v>
      </c>
      <c r="F28" s="65" t="s">
        <v>22</v>
      </c>
      <c r="G28" s="68" t="s">
        <v>12</v>
      </c>
      <c r="H28" s="65" t="s">
        <v>181</v>
      </c>
      <c r="I28" s="65" t="s">
        <v>182</v>
      </c>
      <c r="J28" s="5">
        <f t="shared" si="1"/>
        <v>2917</v>
      </c>
      <c r="K28" s="5">
        <f>IF($E28="",0,VLOOKUP(E28,'50 IV Femm_'!$E:$K,7,))</f>
        <v>991</v>
      </c>
      <c r="L28" s="5" t="e">
        <f>IF($E28="",0,VLOOKUP(E28,'50 IV Masc_'!$E:$K,7,))</f>
        <v>#N/A</v>
      </c>
      <c r="M28" s="5" t="e">
        <f>IF($E28="",0,VLOOKUP(E28,'50 V Femm_'!$E:$K,7,))</f>
        <v>#N/A</v>
      </c>
      <c r="N28" s="5" t="e">
        <f>IF($E28="",0,VLOOKUP(E28,'50 V Masc_'!$E:$K,7,))</f>
        <v>#N/A</v>
      </c>
      <c r="O28" s="5">
        <f>IF($E28="",0,VLOOKUP(E28,'Lungo IV Femm_'!$E:$K,7,))</f>
        <v>966</v>
      </c>
      <c r="P28" s="5" t="e">
        <f>IF($E28="",0,VLOOKUP(E28,'Lungo IV Masc_'!$E:$K,7,))</f>
        <v>#N/A</v>
      </c>
      <c r="Q28" s="5" t="e">
        <f>IF($E28="",0,VLOOKUP(E28,'Lungo V Femm_'!$E:$K,7,))</f>
        <v>#N/A</v>
      </c>
      <c r="R28" s="5" t="e">
        <f>IF($E28="",0,VLOOKUP(E28,'Lungo V Masc_'!$E:$K,7,))</f>
        <v>#N/A</v>
      </c>
      <c r="S28" s="5">
        <f>IF($E28="",0,VLOOKUP(E28,'Vortex IV Femm_'!$E:$K,7,))</f>
        <v>960</v>
      </c>
      <c r="T28" s="5" t="e">
        <f>IF($E28="",0,VLOOKUP(E28,'Vortex IV Masc_'!$E:$K,7,))</f>
        <v>#N/A</v>
      </c>
      <c r="U28" s="5" t="e">
        <f>IF($E28="",0,VLOOKUP(E28,'Vortex V Femm_'!$E:$K,7,))</f>
        <v>#N/A</v>
      </c>
      <c r="V28" s="5" t="e">
        <f>IF($E28="",0,VLOOKUP(E28,'Vortex V Masc_'!$E:$K,7,))</f>
        <v>#N/A</v>
      </c>
    </row>
    <row r="29" spans="1:22" x14ac:dyDescent="0.15">
      <c r="A29" s="5">
        <v>28</v>
      </c>
      <c r="B29" s="65">
        <v>1065</v>
      </c>
      <c r="C29" s="63" t="s">
        <v>274</v>
      </c>
      <c r="D29" s="63" t="s">
        <v>89</v>
      </c>
      <c r="E29" s="5" t="str">
        <f t="shared" si="0"/>
        <v>MACCARONEASIA</v>
      </c>
      <c r="F29" s="65" t="s">
        <v>23</v>
      </c>
      <c r="G29" s="68" t="s">
        <v>10</v>
      </c>
      <c r="H29" s="65" t="s">
        <v>181</v>
      </c>
      <c r="I29" s="65" t="s">
        <v>182</v>
      </c>
      <c r="J29" s="5">
        <f t="shared" si="1"/>
        <v>2917</v>
      </c>
      <c r="K29" s="5">
        <f>IF($E29="",0,VLOOKUP(E29,'50 IV Femm_'!$E:$K,7,))</f>
        <v>994</v>
      </c>
      <c r="L29" s="5" t="e">
        <f>IF($E29="",0,VLOOKUP(E29,'50 IV Masc_'!$E:$K,7,))</f>
        <v>#N/A</v>
      </c>
      <c r="M29" s="5" t="e">
        <f>IF($E29="",0,VLOOKUP(E29,'50 V Femm_'!$E:$K,7,))</f>
        <v>#N/A</v>
      </c>
      <c r="N29" s="5" t="e">
        <f>IF($E29="",0,VLOOKUP(E29,'50 V Masc_'!$E:$K,7,))</f>
        <v>#N/A</v>
      </c>
      <c r="O29" s="5">
        <f>IF($E29="",0,VLOOKUP(E29,'Lungo IV Femm_'!$E:$K,7,))</f>
        <v>982</v>
      </c>
      <c r="P29" s="5" t="e">
        <f>IF($E29="",0,VLOOKUP(E29,'Lungo IV Masc_'!$E:$K,7,))</f>
        <v>#N/A</v>
      </c>
      <c r="Q29" s="5" t="e">
        <f>IF($E29="",0,VLOOKUP(E29,'Lungo V Femm_'!$E:$K,7,))</f>
        <v>#N/A</v>
      </c>
      <c r="R29" s="5" t="e">
        <f>IF($E29="",0,VLOOKUP(E29,'Lungo V Masc_'!$E:$K,7,))</f>
        <v>#N/A</v>
      </c>
      <c r="S29" s="5">
        <f>IF($E29="",0,VLOOKUP(E29,'Vortex IV Femm_'!$E:$K,7,))</f>
        <v>941</v>
      </c>
      <c r="T29" s="5" t="e">
        <f>IF($E29="",0,VLOOKUP(E29,'Vortex IV Masc_'!$E:$K,7,))</f>
        <v>#N/A</v>
      </c>
      <c r="U29" s="5" t="e">
        <f>IF($E29="",0,VLOOKUP(E29,'Vortex V Femm_'!$E:$K,7,))</f>
        <v>#N/A</v>
      </c>
      <c r="V29" s="5" t="e">
        <f>IF($E29="",0,VLOOKUP(E29,'Vortex V Masc_'!$E:$K,7,))</f>
        <v>#N/A</v>
      </c>
    </row>
    <row r="30" spans="1:22" x14ac:dyDescent="0.15">
      <c r="A30" s="5">
        <v>29</v>
      </c>
      <c r="B30" s="65">
        <v>1027</v>
      </c>
      <c r="C30" s="63" t="s">
        <v>223</v>
      </c>
      <c r="D30" s="63" t="s">
        <v>110</v>
      </c>
      <c r="E30" s="5" t="str">
        <f t="shared" si="0"/>
        <v>CANAZZACECILIA</v>
      </c>
      <c r="F30" s="65" t="s">
        <v>18</v>
      </c>
      <c r="G30" s="65" t="s">
        <v>12</v>
      </c>
      <c r="H30" s="65" t="s">
        <v>181</v>
      </c>
      <c r="I30" s="65" t="s">
        <v>182</v>
      </c>
      <c r="J30" s="5">
        <f t="shared" si="1"/>
        <v>2913</v>
      </c>
      <c r="K30" s="5">
        <f>IF($E30="",0,VLOOKUP(E30,'50 IV Femm_'!$E:$K,7,))</f>
        <v>982</v>
      </c>
      <c r="L30" s="5" t="e">
        <f>IF($E30="",0,VLOOKUP(E30,'50 IV Masc_'!$E:$K,7,))</f>
        <v>#N/A</v>
      </c>
      <c r="M30" s="5" t="e">
        <f>IF($E30="",0,VLOOKUP(E30,'50 V Femm_'!$E:$K,7,))</f>
        <v>#N/A</v>
      </c>
      <c r="N30" s="5" t="e">
        <f>IF($E30="",0,VLOOKUP(E30,'50 V Masc_'!$E:$K,7,))</f>
        <v>#N/A</v>
      </c>
      <c r="O30" s="5">
        <f>IF($E30="",0,VLOOKUP(E30,'Lungo IV Femm_'!$E:$K,7,))</f>
        <v>988</v>
      </c>
      <c r="P30" s="5" t="e">
        <f>IF($E30="",0,VLOOKUP(E30,'Lungo IV Masc_'!$E:$K,7,))</f>
        <v>#N/A</v>
      </c>
      <c r="Q30" s="5" t="e">
        <f>IF($E30="",0,VLOOKUP(E30,'Lungo V Femm_'!$E:$K,7,))</f>
        <v>#N/A</v>
      </c>
      <c r="R30" s="5" t="e">
        <f>IF($E30="",0,VLOOKUP(E30,'Lungo V Masc_'!$E:$K,7,))</f>
        <v>#N/A</v>
      </c>
      <c r="S30" s="5">
        <f>IF($E30="",0,VLOOKUP(E30,'Vortex IV Femm_'!$E:$K,7,))</f>
        <v>943</v>
      </c>
      <c r="T30" s="5" t="e">
        <f>IF($E30="",0,VLOOKUP(E30,'Vortex IV Masc_'!$E:$K,7,))</f>
        <v>#N/A</v>
      </c>
      <c r="U30" s="5" t="e">
        <f>IF($E30="",0,VLOOKUP(E30,'Vortex V Femm_'!$E:$K,7,))</f>
        <v>#N/A</v>
      </c>
      <c r="V30" s="5" t="e">
        <f>IF($E30="",0,VLOOKUP(E30,'Vortex V Masc_'!$E:$K,7,))</f>
        <v>#N/A</v>
      </c>
    </row>
    <row r="31" spans="1:22" x14ac:dyDescent="0.15">
      <c r="A31" s="5">
        <v>30</v>
      </c>
      <c r="B31" s="65">
        <v>1041</v>
      </c>
      <c r="C31" s="63" t="s">
        <v>243</v>
      </c>
      <c r="D31" s="63" t="s">
        <v>244</v>
      </c>
      <c r="E31" s="5" t="str">
        <f t="shared" si="0"/>
        <v>LOZOVANLIA</v>
      </c>
      <c r="F31" s="65" t="s">
        <v>22</v>
      </c>
      <c r="G31" s="68" t="s">
        <v>12</v>
      </c>
      <c r="H31" s="65" t="s">
        <v>181</v>
      </c>
      <c r="I31" s="65" t="s">
        <v>182</v>
      </c>
      <c r="J31" s="5">
        <f t="shared" si="1"/>
        <v>2913</v>
      </c>
      <c r="K31" s="5">
        <f>IF($E31="",0,VLOOKUP(E31,'50 IV Femm_'!$E:$K,7,))</f>
        <v>986</v>
      </c>
      <c r="L31" s="5" t="e">
        <f>IF($E31="",0,VLOOKUP(E31,'50 IV Masc_'!$E:$K,7,))</f>
        <v>#N/A</v>
      </c>
      <c r="M31" s="5" t="e">
        <f>IF($E31="",0,VLOOKUP(E31,'50 V Femm_'!$E:$K,7,))</f>
        <v>#N/A</v>
      </c>
      <c r="N31" s="5" t="e">
        <f>IF($E31="",0,VLOOKUP(E31,'50 V Masc_'!$E:$K,7,))</f>
        <v>#N/A</v>
      </c>
      <c r="O31" s="5">
        <f>IF($E31="",0,VLOOKUP(E31,'Lungo IV Femm_'!$E:$K,7,))</f>
        <v>981</v>
      </c>
      <c r="P31" s="5" t="e">
        <f>IF($E31="",0,VLOOKUP(E31,'Lungo IV Masc_'!$E:$K,7,))</f>
        <v>#N/A</v>
      </c>
      <c r="Q31" s="5" t="e">
        <f>IF($E31="",0,VLOOKUP(E31,'Lungo V Femm_'!$E:$K,7,))</f>
        <v>#N/A</v>
      </c>
      <c r="R31" s="5" t="e">
        <f>IF($E31="",0,VLOOKUP(E31,'Lungo V Masc_'!$E:$K,7,))</f>
        <v>#N/A</v>
      </c>
      <c r="S31" s="5">
        <f>IF($E31="",0,VLOOKUP(E31,'Vortex IV Femm_'!$E:$K,7,))</f>
        <v>946</v>
      </c>
      <c r="T31" s="5" t="e">
        <f>IF($E31="",0,VLOOKUP(E31,'Vortex IV Masc_'!$E:$K,7,))</f>
        <v>#N/A</v>
      </c>
      <c r="U31" s="5" t="e">
        <f>IF($E31="",0,VLOOKUP(E31,'Vortex V Femm_'!$E:$K,7,))</f>
        <v>#N/A</v>
      </c>
      <c r="V31" s="5" t="e">
        <f>IF($E31="",0,VLOOKUP(E31,'Vortex V Masc_'!$E:$K,7,))</f>
        <v>#N/A</v>
      </c>
    </row>
    <row r="32" spans="1:22" x14ac:dyDescent="0.15">
      <c r="A32" s="5">
        <v>31</v>
      </c>
      <c r="B32" s="65">
        <v>1004</v>
      </c>
      <c r="C32" s="63" t="s">
        <v>74</v>
      </c>
      <c r="D32" s="63" t="s">
        <v>69</v>
      </c>
      <c r="E32" s="5" t="str">
        <f t="shared" si="0"/>
        <v>ARDIANIMATILDE</v>
      </c>
      <c r="F32" s="65" t="s">
        <v>17</v>
      </c>
      <c r="G32" s="68" t="s">
        <v>11</v>
      </c>
      <c r="H32" s="65" t="s">
        <v>181</v>
      </c>
      <c r="I32" s="65" t="s">
        <v>182</v>
      </c>
      <c r="J32" s="5">
        <f t="shared" si="1"/>
        <v>2912</v>
      </c>
      <c r="K32" s="5">
        <f>IF($E32="",0,VLOOKUP(E32,'50 IV Femm_'!$E:$K,7,))</f>
        <v>979</v>
      </c>
      <c r="L32" s="5" t="e">
        <f>IF($E32="",0,VLOOKUP(E32,'50 IV Masc_'!$E:$K,7,))</f>
        <v>#N/A</v>
      </c>
      <c r="M32" s="5" t="e">
        <f>IF($E32="",0,VLOOKUP(E32,'50 V Femm_'!$E:$K,7,))</f>
        <v>#N/A</v>
      </c>
      <c r="N32" s="5" t="e">
        <f>IF($E32="",0,VLOOKUP(E32,'50 V Masc_'!$E:$K,7,))</f>
        <v>#N/A</v>
      </c>
      <c r="O32" s="5">
        <f>IF($E32="",0,VLOOKUP(E32,'Lungo IV Femm_'!$E:$K,7,))</f>
        <v>985</v>
      </c>
      <c r="P32" s="5" t="e">
        <f>IF($E32="",0,VLOOKUP(E32,'Lungo IV Masc_'!$E:$K,7,))</f>
        <v>#N/A</v>
      </c>
      <c r="Q32" s="5" t="e">
        <f>IF($E32="",0,VLOOKUP(E32,'Lungo V Femm_'!$E:$K,7,))</f>
        <v>#N/A</v>
      </c>
      <c r="R32" s="5" t="e">
        <f>IF($E32="",0,VLOOKUP(E32,'Lungo V Masc_'!$E:$K,7,))</f>
        <v>#N/A</v>
      </c>
      <c r="S32" s="5">
        <f>IF($E32="",0,VLOOKUP(E32,'Vortex IV Femm_'!$E:$K,7,))</f>
        <v>948</v>
      </c>
      <c r="T32" s="5" t="e">
        <f>IF($E32="",0,VLOOKUP(E32,'Vortex IV Masc_'!$E:$K,7,))</f>
        <v>#N/A</v>
      </c>
      <c r="U32" s="5" t="e">
        <f>IF($E32="",0,VLOOKUP(E32,'Vortex V Femm_'!$E:$K,7,))</f>
        <v>#N/A</v>
      </c>
      <c r="V32" s="5" t="e">
        <f>IF($E32="",0,VLOOKUP(E32,'Vortex V Masc_'!$E:$K,7,))</f>
        <v>#N/A</v>
      </c>
    </row>
    <row r="33" spans="1:22" x14ac:dyDescent="0.15">
      <c r="A33" s="5">
        <v>32</v>
      </c>
      <c r="B33" s="65">
        <v>1086</v>
      </c>
      <c r="C33" s="63" t="s">
        <v>293</v>
      </c>
      <c r="D33" s="63" t="s">
        <v>294</v>
      </c>
      <c r="E33" s="5" t="str">
        <f t="shared" si="0"/>
        <v>POLOLLAMILA</v>
      </c>
      <c r="F33" s="65" t="s">
        <v>20</v>
      </c>
      <c r="G33" s="65" t="s">
        <v>9</v>
      </c>
      <c r="H33" s="65" t="s">
        <v>181</v>
      </c>
      <c r="I33" s="65" t="s">
        <v>182</v>
      </c>
      <c r="J33" s="5">
        <f t="shared" si="1"/>
        <v>2912</v>
      </c>
      <c r="K33" s="5">
        <f>IF($E33="",0,VLOOKUP(E33,'50 IV Femm_'!$E:$K,7,))</f>
        <v>967</v>
      </c>
      <c r="L33" s="5" t="e">
        <f>IF($E33="",0,VLOOKUP(E33,'50 IV Masc_'!$E:$K,7,))</f>
        <v>#N/A</v>
      </c>
      <c r="M33" s="5" t="e">
        <f>IF($E33="",0,VLOOKUP(E33,'50 V Femm_'!$E:$K,7,))</f>
        <v>#N/A</v>
      </c>
      <c r="N33" s="5" t="e">
        <f>IF($E33="",0,VLOOKUP(E33,'50 V Masc_'!$E:$K,7,))</f>
        <v>#N/A</v>
      </c>
      <c r="O33" s="5">
        <f>IF($E33="",0,VLOOKUP(E33,'Lungo IV Femm_'!$E:$K,7,))</f>
        <v>952</v>
      </c>
      <c r="P33" s="5" t="e">
        <f>IF($E33="",0,VLOOKUP(E33,'Lungo IV Masc_'!$E:$K,7,))</f>
        <v>#N/A</v>
      </c>
      <c r="Q33" s="5" t="e">
        <f>IF($E33="",0,VLOOKUP(E33,'Lungo V Femm_'!$E:$K,7,))</f>
        <v>#N/A</v>
      </c>
      <c r="R33" s="5" t="e">
        <f>IF($E33="",0,VLOOKUP(E33,'Lungo V Masc_'!$E:$K,7,))</f>
        <v>#N/A</v>
      </c>
      <c r="S33" s="5">
        <f>IF($E33="",0,VLOOKUP(E33,'Vortex IV Femm_'!$E:$K,7,))</f>
        <v>993</v>
      </c>
      <c r="T33" s="5" t="e">
        <f>IF($E33="",0,VLOOKUP(E33,'Vortex IV Masc_'!$E:$K,7,))</f>
        <v>#N/A</v>
      </c>
      <c r="U33" s="5" t="e">
        <f>IF($E33="",0,VLOOKUP(E33,'Vortex V Femm_'!$E:$K,7,))</f>
        <v>#N/A</v>
      </c>
      <c r="V33" s="5" t="e">
        <f>IF($E33="",0,VLOOKUP(E33,'Vortex V Masc_'!$E:$K,7,))</f>
        <v>#N/A</v>
      </c>
    </row>
    <row r="34" spans="1:22" x14ac:dyDescent="0.15">
      <c r="A34" s="5">
        <v>33</v>
      </c>
      <c r="B34" s="65">
        <v>1051</v>
      </c>
      <c r="C34" s="63" t="s">
        <v>215</v>
      </c>
      <c r="D34" s="63" t="s">
        <v>256</v>
      </c>
      <c r="E34" s="5" t="str">
        <f t="shared" ref="E34:E56" si="2">CONCATENATE(C34,D34)</f>
        <v>FERRARI TRECATESELINA</v>
      </c>
      <c r="F34" s="65" t="s">
        <v>21</v>
      </c>
      <c r="G34" s="68" t="s">
        <v>10</v>
      </c>
      <c r="H34" s="65" t="s">
        <v>181</v>
      </c>
      <c r="I34" s="65" t="s">
        <v>182</v>
      </c>
      <c r="J34" s="5">
        <f t="shared" si="1"/>
        <v>2911</v>
      </c>
      <c r="K34" s="5">
        <f>IF($E34="",0,VLOOKUP(E34,'50 IV Femm_'!$E:$K,7,))</f>
        <v>988</v>
      </c>
      <c r="L34" s="5" t="e">
        <f>IF($E34="",0,VLOOKUP(E34,'50 IV Masc_'!$E:$K,7,))</f>
        <v>#N/A</v>
      </c>
      <c r="M34" s="5" t="e">
        <f>IF($E34="",0,VLOOKUP(E34,'50 V Femm_'!$E:$K,7,))</f>
        <v>#N/A</v>
      </c>
      <c r="N34" s="5" t="e">
        <f>IF($E34="",0,VLOOKUP(E34,'50 V Masc_'!$E:$K,7,))</f>
        <v>#N/A</v>
      </c>
      <c r="O34" s="5">
        <f>IF($E34="",0,VLOOKUP(E34,'Lungo IV Femm_'!$E:$K,7,))</f>
        <v>968</v>
      </c>
      <c r="P34" s="5" t="e">
        <f>IF($E34="",0,VLOOKUP(E34,'Lungo IV Masc_'!$E:$K,7,))</f>
        <v>#N/A</v>
      </c>
      <c r="Q34" s="5" t="e">
        <f>IF($E34="",0,VLOOKUP(E34,'Lungo V Femm_'!$E:$K,7,))</f>
        <v>#N/A</v>
      </c>
      <c r="R34" s="5" t="e">
        <f>IF($E34="",0,VLOOKUP(E34,'Lungo V Masc_'!$E:$K,7,))</f>
        <v>#N/A</v>
      </c>
      <c r="S34" s="5">
        <f>IF($E34="",0,VLOOKUP(E34,'Vortex IV Femm_'!$E:$K,7,))</f>
        <v>955</v>
      </c>
      <c r="T34" s="5" t="e">
        <f>IF($E34="",0,VLOOKUP(E34,'Vortex IV Masc_'!$E:$K,7,))</f>
        <v>#N/A</v>
      </c>
      <c r="U34" s="5" t="e">
        <f>IF($E34="",0,VLOOKUP(E34,'Vortex V Femm_'!$E:$K,7,))</f>
        <v>#N/A</v>
      </c>
      <c r="V34" s="5" t="e">
        <f>IF($E34="",0,VLOOKUP(E34,'Vortex V Masc_'!$E:$K,7,))</f>
        <v>#N/A</v>
      </c>
    </row>
    <row r="35" spans="1:22" x14ac:dyDescent="0.15">
      <c r="A35" s="5">
        <v>34</v>
      </c>
      <c r="B35" s="65">
        <v>1052</v>
      </c>
      <c r="C35" s="63" t="s">
        <v>257</v>
      </c>
      <c r="D35" s="63" t="s">
        <v>68</v>
      </c>
      <c r="E35" s="5" t="str">
        <f t="shared" si="2"/>
        <v>VASSORIADELE</v>
      </c>
      <c r="F35" s="65" t="s">
        <v>21</v>
      </c>
      <c r="G35" s="68" t="s">
        <v>10</v>
      </c>
      <c r="H35" s="65" t="s">
        <v>181</v>
      </c>
      <c r="I35" s="65" t="s">
        <v>182</v>
      </c>
      <c r="J35" s="5">
        <f t="shared" si="1"/>
        <v>2908</v>
      </c>
      <c r="K35" s="5">
        <f>IF($E35="",0,VLOOKUP(E35,'50 IV Femm_'!$E:$K,7,))</f>
        <v>964</v>
      </c>
      <c r="L35" s="5" t="e">
        <f>IF($E35="",0,VLOOKUP(E35,'50 IV Masc_'!$E:$K,7,))</f>
        <v>#N/A</v>
      </c>
      <c r="M35" s="5" t="e">
        <f>IF($E35="",0,VLOOKUP(E35,'50 V Femm_'!$E:$K,7,))</f>
        <v>#N/A</v>
      </c>
      <c r="N35" s="5" t="e">
        <f>IF($E35="",0,VLOOKUP(E35,'50 V Masc_'!$E:$K,7,))</f>
        <v>#N/A</v>
      </c>
      <c r="O35" s="5">
        <f>IF($E35="",0,VLOOKUP(E35,'Lungo IV Femm_'!$E:$K,7,))</f>
        <v>976</v>
      </c>
      <c r="P35" s="5" t="e">
        <f>IF($E35="",0,VLOOKUP(E35,'Lungo IV Masc_'!$E:$K,7,))</f>
        <v>#N/A</v>
      </c>
      <c r="Q35" s="5" t="e">
        <f>IF($E35="",0,VLOOKUP(E35,'Lungo V Femm_'!$E:$K,7,))</f>
        <v>#N/A</v>
      </c>
      <c r="R35" s="5" t="e">
        <f>IF($E35="",0,VLOOKUP(E35,'Lungo V Masc_'!$E:$K,7,))</f>
        <v>#N/A</v>
      </c>
      <c r="S35" s="5">
        <f>IF($E35="",0,VLOOKUP(E35,'Vortex IV Femm_'!$E:$K,7,))</f>
        <v>968</v>
      </c>
      <c r="T35" s="5" t="e">
        <f>IF($E35="",0,VLOOKUP(E35,'Vortex IV Masc_'!$E:$K,7,))</f>
        <v>#N/A</v>
      </c>
      <c r="U35" s="5" t="e">
        <f>IF($E35="",0,VLOOKUP(E35,'Vortex V Femm_'!$E:$K,7,))</f>
        <v>#N/A</v>
      </c>
      <c r="V35" s="5" t="e">
        <f>IF($E35="",0,VLOOKUP(E35,'Vortex V Masc_'!$E:$K,7,))</f>
        <v>#N/A</v>
      </c>
    </row>
    <row r="36" spans="1:22" x14ac:dyDescent="0.15">
      <c r="A36" s="5">
        <v>35</v>
      </c>
      <c r="B36" s="65">
        <v>1024</v>
      </c>
      <c r="C36" s="63" t="s">
        <v>218</v>
      </c>
      <c r="D36" s="63" t="s">
        <v>219</v>
      </c>
      <c r="E36" s="5" t="str">
        <f t="shared" si="2"/>
        <v>FERLISIEMILY</v>
      </c>
      <c r="F36" s="65" t="s">
        <v>59</v>
      </c>
      <c r="G36" s="68" t="s">
        <v>58</v>
      </c>
      <c r="H36" s="65" t="s">
        <v>181</v>
      </c>
      <c r="I36" s="65" t="s">
        <v>182</v>
      </c>
      <c r="J36" s="5">
        <f t="shared" si="1"/>
        <v>2906</v>
      </c>
      <c r="K36" s="5">
        <f>IF($E36="",0,VLOOKUP(E36,'50 IV Femm_'!$E:$K,7,))</f>
        <v>971</v>
      </c>
      <c r="L36" s="5" t="e">
        <f>IF($E36="",0,VLOOKUP(E36,'50 IV Masc_'!$E:$K,7,))</f>
        <v>#N/A</v>
      </c>
      <c r="M36" s="5" t="e">
        <f>IF($E36="",0,VLOOKUP(E36,'50 V Femm_'!$E:$K,7,))</f>
        <v>#N/A</v>
      </c>
      <c r="N36" s="5" t="e">
        <f>IF($E36="",0,VLOOKUP(E36,'50 V Masc_'!$E:$K,7,))</f>
        <v>#N/A</v>
      </c>
      <c r="O36" s="5">
        <f>IF($E36="",0,VLOOKUP(E36,'Lungo IV Femm_'!$E:$K,7,))</f>
        <v>956</v>
      </c>
      <c r="P36" s="5" t="e">
        <f>IF($E36="",0,VLOOKUP(E36,'Lungo IV Masc_'!$E:$K,7,))</f>
        <v>#N/A</v>
      </c>
      <c r="Q36" s="5" t="e">
        <f>IF($E36="",0,VLOOKUP(E36,'Lungo V Femm_'!$E:$K,7,))</f>
        <v>#N/A</v>
      </c>
      <c r="R36" s="5" t="e">
        <f>IF($E36="",0,VLOOKUP(E36,'Lungo V Masc_'!$E:$K,7,))</f>
        <v>#N/A</v>
      </c>
      <c r="S36" s="5">
        <f>IF($E36="",0,VLOOKUP(E36,'Vortex IV Femm_'!$E:$K,7,))</f>
        <v>979</v>
      </c>
      <c r="T36" s="5" t="e">
        <f>IF($E36="",0,VLOOKUP(E36,'Vortex IV Masc_'!$E:$K,7,))</f>
        <v>#N/A</v>
      </c>
      <c r="U36" s="5" t="e">
        <f>IF($E36="",0,VLOOKUP(E36,'Vortex V Femm_'!$E:$K,7,))</f>
        <v>#N/A</v>
      </c>
      <c r="V36" s="5" t="e">
        <f>IF($E36="",0,VLOOKUP(E36,'Vortex V Masc_'!$E:$K,7,))</f>
        <v>#N/A</v>
      </c>
    </row>
    <row r="37" spans="1:22" x14ac:dyDescent="0.15">
      <c r="A37" s="5">
        <v>36</v>
      </c>
      <c r="B37" s="65">
        <v>1085</v>
      </c>
      <c r="C37" s="63" t="s">
        <v>114</v>
      </c>
      <c r="D37" s="63" t="s">
        <v>67</v>
      </c>
      <c r="E37" s="5" t="str">
        <f t="shared" si="2"/>
        <v>TONSIBEATRICE</v>
      </c>
      <c r="F37" s="65" t="s">
        <v>20</v>
      </c>
      <c r="G37" s="65" t="s">
        <v>9</v>
      </c>
      <c r="H37" s="65" t="s">
        <v>181</v>
      </c>
      <c r="I37" s="65" t="s">
        <v>182</v>
      </c>
      <c r="J37" s="5">
        <f t="shared" si="1"/>
        <v>2905</v>
      </c>
      <c r="K37" s="5">
        <f>IF($E37="",0,VLOOKUP(E37,'50 IV Femm_'!$E:$K,7,))</f>
        <v>973</v>
      </c>
      <c r="L37" s="5" t="e">
        <f>IF($E37="",0,VLOOKUP(E37,'50 IV Masc_'!$E:$K,7,))</f>
        <v>#N/A</v>
      </c>
      <c r="M37" s="5" t="e">
        <f>IF($E37="",0,VLOOKUP(E37,'50 V Femm_'!$E:$K,7,))</f>
        <v>#N/A</v>
      </c>
      <c r="N37" s="5" t="e">
        <f>IF($E37="",0,VLOOKUP(E37,'50 V Masc_'!$E:$K,7,))</f>
        <v>#N/A</v>
      </c>
      <c r="O37" s="5">
        <f>IF($E37="",0,VLOOKUP(E37,'Lungo IV Femm_'!$E:$K,7,))</f>
        <v>945</v>
      </c>
      <c r="P37" s="5" t="e">
        <f>IF($E37="",0,VLOOKUP(E37,'Lungo IV Masc_'!$E:$K,7,))</f>
        <v>#N/A</v>
      </c>
      <c r="Q37" s="5" t="e">
        <f>IF($E37="",0,VLOOKUP(E37,'Lungo V Femm_'!$E:$K,7,))</f>
        <v>#N/A</v>
      </c>
      <c r="R37" s="5" t="e">
        <f>IF($E37="",0,VLOOKUP(E37,'Lungo V Masc_'!$E:$K,7,))</f>
        <v>#N/A</v>
      </c>
      <c r="S37" s="5">
        <f>IF($E37="",0,VLOOKUP(E37,'Vortex IV Femm_'!$E:$K,7,))</f>
        <v>987</v>
      </c>
      <c r="T37" s="5" t="e">
        <f>IF($E37="",0,VLOOKUP(E37,'Vortex IV Masc_'!$E:$K,7,))</f>
        <v>#N/A</v>
      </c>
      <c r="U37" s="5" t="e">
        <f>IF($E37="",0,VLOOKUP(E37,'Vortex V Femm_'!$E:$K,7,))</f>
        <v>#N/A</v>
      </c>
      <c r="V37" s="5" t="e">
        <f>IF($E37="",0,VLOOKUP(E37,'Vortex V Masc_'!$E:$K,7,))</f>
        <v>#N/A</v>
      </c>
    </row>
    <row r="38" spans="1:22" x14ac:dyDescent="0.15">
      <c r="A38" s="5">
        <v>37</v>
      </c>
      <c r="B38" s="65">
        <v>1037</v>
      </c>
      <c r="C38" s="63" t="s">
        <v>236</v>
      </c>
      <c r="D38" s="63" t="s">
        <v>237</v>
      </c>
      <c r="E38" s="5" t="str">
        <f t="shared" si="2"/>
        <v>NICODEMOTEA</v>
      </c>
      <c r="F38" s="65" t="s">
        <v>19</v>
      </c>
      <c r="G38" s="68" t="s">
        <v>12</v>
      </c>
      <c r="H38" s="65" t="s">
        <v>181</v>
      </c>
      <c r="I38" s="65" t="s">
        <v>182</v>
      </c>
      <c r="J38" s="5">
        <f t="shared" si="1"/>
        <v>2899</v>
      </c>
      <c r="K38" s="5">
        <f>IF($E38="",0,VLOOKUP(E38,'50 IV Femm_'!$E:$K,7,))</f>
        <v>968</v>
      </c>
      <c r="L38" s="5" t="e">
        <f>IF($E38="",0,VLOOKUP(E38,'50 IV Masc_'!$E:$K,7,))</f>
        <v>#N/A</v>
      </c>
      <c r="M38" s="5" t="e">
        <f>IF($E38="",0,VLOOKUP(E38,'50 V Femm_'!$E:$K,7,))</f>
        <v>#N/A</v>
      </c>
      <c r="N38" s="5" t="e">
        <f>IF($E38="",0,VLOOKUP(E38,'50 V Masc_'!$E:$K,7,))</f>
        <v>#N/A</v>
      </c>
      <c r="O38" s="5">
        <f>IF($E38="",0,VLOOKUP(E38,'Lungo IV Femm_'!$E:$K,7,))</f>
        <v>961</v>
      </c>
      <c r="P38" s="5" t="e">
        <f>IF($E38="",0,VLOOKUP(E38,'Lungo IV Masc_'!$E:$K,7,))</f>
        <v>#N/A</v>
      </c>
      <c r="Q38" s="5" t="e">
        <f>IF($E38="",0,VLOOKUP(E38,'Lungo V Femm_'!$E:$K,7,))</f>
        <v>#N/A</v>
      </c>
      <c r="R38" s="5" t="e">
        <f>IF($E38="",0,VLOOKUP(E38,'Lungo V Masc_'!$E:$K,7,))</f>
        <v>#N/A</v>
      </c>
      <c r="S38" s="5">
        <f>IF($E38="",0,VLOOKUP(E38,'Vortex IV Femm_'!$E:$K,7,))</f>
        <v>970</v>
      </c>
      <c r="T38" s="5" t="e">
        <f>IF($E38="",0,VLOOKUP(E38,'Vortex IV Masc_'!$E:$K,7,))</f>
        <v>#N/A</v>
      </c>
      <c r="U38" s="5" t="e">
        <f>IF($E38="",0,VLOOKUP(E38,'Vortex V Femm_'!$E:$K,7,))</f>
        <v>#N/A</v>
      </c>
      <c r="V38" s="5" t="e">
        <f>IF($E38="",0,VLOOKUP(E38,'Vortex V Masc_'!$E:$K,7,))</f>
        <v>#N/A</v>
      </c>
    </row>
    <row r="39" spans="1:22" x14ac:dyDescent="0.15">
      <c r="A39" s="5">
        <v>38</v>
      </c>
      <c r="B39" s="65">
        <v>1048</v>
      </c>
      <c r="C39" s="63" t="s">
        <v>252</v>
      </c>
      <c r="D39" s="63" t="s">
        <v>253</v>
      </c>
      <c r="E39" s="5" t="str">
        <f t="shared" si="2"/>
        <v>OGUGLORIA CHIDERA</v>
      </c>
      <c r="F39" s="65" t="s">
        <v>22</v>
      </c>
      <c r="G39" s="68" t="s">
        <v>12</v>
      </c>
      <c r="H39" s="65" t="s">
        <v>181</v>
      </c>
      <c r="I39" s="65" t="s">
        <v>182</v>
      </c>
      <c r="J39" s="5">
        <f t="shared" si="1"/>
        <v>2894</v>
      </c>
      <c r="K39" s="5">
        <f>IF($E39="",0,VLOOKUP(E39,'50 IV Femm_'!$E:$K,7,))</f>
        <v>949</v>
      </c>
      <c r="L39" s="5" t="e">
        <f>IF($E39="",0,VLOOKUP(E39,'50 IV Masc_'!$E:$K,7,))</f>
        <v>#N/A</v>
      </c>
      <c r="M39" s="5" t="e">
        <f>IF($E39="",0,VLOOKUP(E39,'50 V Femm_'!$E:$K,7,))</f>
        <v>#N/A</v>
      </c>
      <c r="N39" s="5" t="e">
        <f>IF($E39="",0,VLOOKUP(E39,'50 V Masc_'!$E:$K,7,))</f>
        <v>#N/A</v>
      </c>
      <c r="O39" s="5">
        <f>IF($E39="",0,VLOOKUP(E39,'Lungo IV Femm_'!$E:$K,7,))</f>
        <v>973</v>
      </c>
      <c r="P39" s="5" t="e">
        <f>IF($E39="",0,VLOOKUP(E39,'Lungo IV Masc_'!$E:$K,7,))</f>
        <v>#N/A</v>
      </c>
      <c r="Q39" s="5" t="e">
        <f>IF($E39="",0,VLOOKUP(E39,'Lungo V Femm_'!$E:$K,7,))</f>
        <v>#N/A</v>
      </c>
      <c r="R39" s="5" t="e">
        <f>IF($E39="",0,VLOOKUP(E39,'Lungo V Masc_'!$E:$K,7,))</f>
        <v>#N/A</v>
      </c>
      <c r="S39" s="5">
        <f>IF($E39="",0,VLOOKUP(E39,'Vortex IV Femm_'!$E:$K,7,))</f>
        <v>972</v>
      </c>
      <c r="T39" s="5" t="e">
        <f>IF($E39="",0,VLOOKUP(E39,'Vortex IV Masc_'!$E:$K,7,))</f>
        <v>#N/A</v>
      </c>
      <c r="U39" s="5" t="e">
        <f>IF($E39="",0,VLOOKUP(E39,'Vortex V Femm_'!$E:$K,7,))</f>
        <v>#N/A</v>
      </c>
      <c r="V39" s="5" t="e">
        <f>IF($E39="",0,VLOOKUP(E39,'Vortex V Masc_'!$E:$K,7,))</f>
        <v>#N/A</v>
      </c>
    </row>
    <row r="40" spans="1:22" x14ac:dyDescent="0.15">
      <c r="A40" s="5">
        <v>39</v>
      </c>
      <c r="B40" s="65">
        <v>1029</v>
      </c>
      <c r="C40" s="63" t="s">
        <v>224</v>
      </c>
      <c r="D40" s="63" t="s">
        <v>225</v>
      </c>
      <c r="E40" s="5" t="str">
        <f t="shared" si="2"/>
        <v>CORBELLAMARTA</v>
      </c>
      <c r="F40" s="65" t="s">
        <v>18</v>
      </c>
      <c r="G40" s="65" t="s">
        <v>12</v>
      </c>
      <c r="H40" s="65" t="s">
        <v>181</v>
      </c>
      <c r="I40" s="65" t="s">
        <v>182</v>
      </c>
      <c r="J40" s="5">
        <f t="shared" si="1"/>
        <v>2886</v>
      </c>
      <c r="K40" s="5">
        <f>IF($E40="",0,VLOOKUP(E40,'50 IV Femm_'!$E:$K,7,))</f>
        <v>953</v>
      </c>
      <c r="L40" s="5" t="e">
        <f>IF($E40="",0,VLOOKUP(E40,'50 IV Masc_'!$E:$K,7,))</f>
        <v>#N/A</v>
      </c>
      <c r="M40" s="5" t="e">
        <f>IF($E40="",0,VLOOKUP(E40,'50 V Femm_'!$E:$K,7,))</f>
        <v>#N/A</v>
      </c>
      <c r="N40" s="5" t="e">
        <f>IF($E40="",0,VLOOKUP(E40,'50 V Masc_'!$E:$K,7,))</f>
        <v>#N/A</v>
      </c>
      <c r="O40" s="5">
        <f>IF($E40="",0,VLOOKUP(E40,'Lungo IV Femm_'!$E:$K,7,))</f>
        <v>980</v>
      </c>
      <c r="P40" s="5" t="e">
        <f>IF($E40="",0,VLOOKUP(E40,'Lungo IV Masc_'!$E:$K,7,))</f>
        <v>#N/A</v>
      </c>
      <c r="Q40" s="5" t="e">
        <f>IF($E40="",0,VLOOKUP(E40,'Lungo V Femm_'!$E:$K,7,))</f>
        <v>#N/A</v>
      </c>
      <c r="R40" s="5" t="e">
        <f>IF($E40="",0,VLOOKUP(E40,'Lungo V Masc_'!$E:$K,7,))</f>
        <v>#N/A</v>
      </c>
      <c r="S40" s="5">
        <f>IF($E40="",0,VLOOKUP(E40,'Vortex IV Femm_'!$E:$K,7,))</f>
        <v>953</v>
      </c>
      <c r="T40" s="5" t="e">
        <f>IF($E40="",0,VLOOKUP(E40,'Vortex IV Masc_'!$E:$K,7,))</f>
        <v>#N/A</v>
      </c>
      <c r="U40" s="5" t="e">
        <f>IF($E40="",0,VLOOKUP(E40,'Vortex V Femm_'!$E:$K,7,))</f>
        <v>#N/A</v>
      </c>
      <c r="V40" s="5" t="e">
        <f>IF($E40="",0,VLOOKUP(E40,'Vortex V Masc_'!$E:$K,7,))</f>
        <v>#N/A</v>
      </c>
    </row>
    <row r="41" spans="1:22" x14ac:dyDescent="0.15">
      <c r="A41" s="5">
        <v>40</v>
      </c>
      <c r="B41" s="65">
        <v>1009</v>
      </c>
      <c r="C41" s="66" t="s">
        <v>197</v>
      </c>
      <c r="D41" s="66" t="s">
        <v>78</v>
      </c>
      <c r="E41" s="5" t="str">
        <f t="shared" si="2"/>
        <v>MOBARAKSOFIA</v>
      </c>
      <c r="F41" s="69" t="s">
        <v>17</v>
      </c>
      <c r="G41" s="68" t="s">
        <v>11</v>
      </c>
      <c r="H41" s="65" t="s">
        <v>181</v>
      </c>
      <c r="I41" s="65" t="s">
        <v>182</v>
      </c>
      <c r="J41" s="5">
        <f t="shared" si="1"/>
        <v>2878</v>
      </c>
      <c r="K41" s="5">
        <f>IF($E41="",0,VLOOKUP(E41,'50 IV Femm_'!$E:$K,7,))</f>
        <v>963</v>
      </c>
      <c r="L41" s="5" t="e">
        <f>IF($E41="",0,VLOOKUP(E41,'50 IV Masc_'!$E:$K,7,))</f>
        <v>#N/A</v>
      </c>
      <c r="M41" s="5" t="e">
        <f>IF($E41="",0,VLOOKUP(E41,'50 V Femm_'!$E:$K,7,))</f>
        <v>#N/A</v>
      </c>
      <c r="N41" s="5" t="e">
        <f>IF($E41="",0,VLOOKUP(E41,'50 V Masc_'!$E:$K,7,))</f>
        <v>#N/A</v>
      </c>
      <c r="O41" s="5">
        <f>IF($E41="",0,VLOOKUP(E41,'Lungo IV Femm_'!$E:$K,7,))</f>
        <v>957</v>
      </c>
      <c r="P41" s="5" t="e">
        <f>IF($E41="",0,VLOOKUP(E41,'Lungo IV Masc_'!$E:$K,7,))</f>
        <v>#N/A</v>
      </c>
      <c r="Q41" s="5" t="e">
        <f>IF($E41="",0,VLOOKUP(E41,'Lungo V Femm_'!$E:$K,7,))</f>
        <v>#N/A</v>
      </c>
      <c r="R41" s="5" t="e">
        <f>IF($E41="",0,VLOOKUP(E41,'Lungo V Masc_'!$E:$K,7,))</f>
        <v>#N/A</v>
      </c>
      <c r="S41" s="5">
        <f>IF($E41="",0,VLOOKUP(E41,'Vortex IV Femm_'!$E:$K,7,))</f>
        <v>958</v>
      </c>
      <c r="T41" s="5" t="e">
        <f>IF($E41="",0,VLOOKUP(E41,'Vortex IV Masc_'!$E:$K,7,))</f>
        <v>#N/A</v>
      </c>
      <c r="U41" s="5" t="e">
        <f>IF($E41="",0,VLOOKUP(E41,'Vortex V Femm_'!$E:$K,7,))</f>
        <v>#N/A</v>
      </c>
      <c r="V41" s="5" t="e">
        <f>IF($E41="",0,VLOOKUP(E41,'Vortex V Masc_'!$E:$K,7,))</f>
        <v>#N/A</v>
      </c>
    </row>
    <row r="42" spans="1:22" x14ac:dyDescent="0.15">
      <c r="A42" s="5">
        <v>41</v>
      </c>
      <c r="B42" s="65">
        <v>1025</v>
      </c>
      <c r="C42" s="63" t="s">
        <v>220</v>
      </c>
      <c r="D42" s="63" t="s">
        <v>71</v>
      </c>
      <c r="E42" s="5" t="str">
        <f t="shared" si="2"/>
        <v>BERTAZZOLOMIA</v>
      </c>
      <c r="F42" s="65" t="s">
        <v>60</v>
      </c>
      <c r="G42" s="68" t="s">
        <v>58</v>
      </c>
      <c r="H42" s="65" t="s">
        <v>181</v>
      </c>
      <c r="I42" s="65" t="s">
        <v>182</v>
      </c>
      <c r="J42" s="5">
        <f t="shared" si="1"/>
        <v>2877</v>
      </c>
      <c r="K42" s="5">
        <f>IF($E42="",0,VLOOKUP(E42,'50 IV Femm_'!$E:$K,7,))</f>
        <v>975</v>
      </c>
      <c r="L42" s="5" t="e">
        <f>IF($E42="",0,VLOOKUP(E42,'50 IV Masc_'!$E:$K,7,))</f>
        <v>#N/A</v>
      </c>
      <c r="M42" s="5" t="e">
        <f>IF($E42="",0,VLOOKUP(E42,'50 V Femm_'!$E:$K,7,))</f>
        <v>#N/A</v>
      </c>
      <c r="N42" s="5" t="e">
        <f>IF($E42="",0,VLOOKUP(E42,'50 V Masc_'!$E:$K,7,))</f>
        <v>#N/A</v>
      </c>
      <c r="O42" s="5">
        <f>IF($E42="",0,VLOOKUP(E42,'Lungo IV Femm_'!$E:$K,7,))</f>
        <v>965</v>
      </c>
      <c r="P42" s="5" t="e">
        <f>IF($E42="",0,VLOOKUP(E42,'Lungo IV Masc_'!$E:$K,7,))</f>
        <v>#N/A</v>
      </c>
      <c r="Q42" s="5" t="e">
        <f>IF($E42="",0,VLOOKUP(E42,'Lungo V Femm_'!$E:$K,7,))</f>
        <v>#N/A</v>
      </c>
      <c r="R42" s="5" t="e">
        <f>IF($E42="",0,VLOOKUP(E42,'Lungo V Masc_'!$E:$K,7,))</f>
        <v>#N/A</v>
      </c>
      <c r="S42" s="5">
        <f>IF($E42="",0,VLOOKUP(E42,'Vortex IV Femm_'!$E:$K,7,))</f>
        <v>937</v>
      </c>
      <c r="T42" s="5" t="e">
        <f>IF($E42="",0,VLOOKUP(E42,'Vortex IV Masc_'!$E:$K,7,))</f>
        <v>#N/A</v>
      </c>
      <c r="U42" s="5" t="e">
        <f>IF($E42="",0,VLOOKUP(E42,'Vortex V Femm_'!$E:$K,7,))</f>
        <v>#N/A</v>
      </c>
      <c r="V42" s="5" t="e">
        <f>IF($E42="",0,VLOOKUP(E42,'Vortex V Masc_'!$E:$K,7,))</f>
        <v>#N/A</v>
      </c>
    </row>
    <row r="43" spans="1:22" x14ac:dyDescent="0.15">
      <c r="A43" s="5">
        <v>42</v>
      </c>
      <c r="B43" s="65">
        <v>1020</v>
      </c>
      <c r="C43" s="63" t="s">
        <v>212</v>
      </c>
      <c r="D43" s="63" t="s">
        <v>213</v>
      </c>
      <c r="E43" s="5" t="str">
        <f t="shared" si="2"/>
        <v>SEMAGNERICA</v>
      </c>
      <c r="F43" s="65" t="s">
        <v>17</v>
      </c>
      <c r="G43" s="68" t="s">
        <v>11</v>
      </c>
      <c r="H43" s="65" t="s">
        <v>181</v>
      </c>
      <c r="I43" s="65" t="s">
        <v>182</v>
      </c>
      <c r="J43" s="5">
        <f t="shared" si="1"/>
        <v>2872</v>
      </c>
      <c r="K43" s="5">
        <f>IF($E43="",0,VLOOKUP(E43,'50 IV Femm_'!$E:$K,7,))</f>
        <v>966</v>
      </c>
      <c r="L43" s="5" t="e">
        <f>IF($E43="",0,VLOOKUP(E43,'50 IV Masc_'!$E:$K,7,))</f>
        <v>#N/A</v>
      </c>
      <c r="M43" s="5" t="e">
        <f>IF($E43="",0,VLOOKUP(E43,'50 V Femm_'!$E:$K,7,))</f>
        <v>#N/A</v>
      </c>
      <c r="N43" s="5" t="e">
        <f>IF($E43="",0,VLOOKUP(E43,'50 V Masc_'!$E:$K,7,))</f>
        <v>#N/A</v>
      </c>
      <c r="O43" s="5">
        <f>IF($E43="",0,VLOOKUP(E43,'Lungo IV Femm_'!$E:$K,7,))</f>
        <v>943</v>
      </c>
      <c r="P43" s="5" t="e">
        <f>IF($E43="",0,VLOOKUP(E43,'Lungo IV Masc_'!$E:$K,7,))</f>
        <v>#N/A</v>
      </c>
      <c r="Q43" s="5" t="e">
        <f>IF($E43="",0,VLOOKUP(E43,'Lungo V Femm_'!$E:$K,7,))</f>
        <v>#N/A</v>
      </c>
      <c r="R43" s="5" t="e">
        <f>IF($E43="",0,VLOOKUP(E43,'Lungo V Masc_'!$E:$K,7,))</f>
        <v>#N/A</v>
      </c>
      <c r="S43" s="5">
        <f>IF($E43="",0,VLOOKUP(E43,'Vortex IV Femm_'!$E:$K,7,))</f>
        <v>963</v>
      </c>
      <c r="T43" s="5" t="e">
        <f>IF($E43="",0,VLOOKUP(E43,'Vortex IV Masc_'!$E:$K,7,))</f>
        <v>#N/A</v>
      </c>
      <c r="U43" s="5" t="e">
        <f>IF($E43="",0,VLOOKUP(E43,'Vortex V Femm_'!$E:$K,7,))</f>
        <v>#N/A</v>
      </c>
      <c r="V43" s="5" t="e">
        <f>IF($E43="",0,VLOOKUP(E43,'Vortex V Masc_'!$E:$K,7,))</f>
        <v>#N/A</v>
      </c>
    </row>
    <row r="44" spans="1:22" x14ac:dyDescent="0.15">
      <c r="A44" s="5">
        <v>43</v>
      </c>
      <c r="B44" s="65">
        <v>1005</v>
      </c>
      <c r="C44" s="63" t="s">
        <v>191</v>
      </c>
      <c r="D44" s="63" t="s">
        <v>192</v>
      </c>
      <c r="E44" s="5" t="str">
        <f t="shared" si="2"/>
        <v>COPURKUYUESER</v>
      </c>
      <c r="F44" s="65" t="s">
        <v>17</v>
      </c>
      <c r="G44" s="68" t="s">
        <v>11</v>
      </c>
      <c r="H44" s="65" t="s">
        <v>181</v>
      </c>
      <c r="I44" s="65" t="s">
        <v>182</v>
      </c>
      <c r="J44" s="5">
        <f t="shared" si="1"/>
        <v>2870</v>
      </c>
      <c r="K44" s="5">
        <f>IF($E44="",0,VLOOKUP(E44,'50 IV Femm_'!$E:$K,7,))</f>
        <v>944</v>
      </c>
      <c r="L44" s="5" t="e">
        <f>IF($E44="",0,VLOOKUP(E44,'50 IV Masc_'!$E:$K,7,))</f>
        <v>#N/A</v>
      </c>
      <c r="M44" s="5" t="e">
        <f>IF($E44="",0,VLOOKUP(E44,'50 V Femm_'!$E:$K,7,))</f>
        <v>#N/A</v>
      </c>
      <c r="N44" s="5" t="e">
        <f>IF($E44="",0,VLOOKUP(E44,'50 V Masc_'!$E:$K,7,))</f>
        <v>#N/A</v>
      </c>
      <c r="O44" s="5">
        <f>IF($E44="",0,VLOOKUP(E44,'Lungo IV Femm_'!$E:$K,7,))</f>
        <v>964</v>
      </c>
      <c r="P44" s="5" t="e">
        <f>IF($E44="",0,VLOOKUP(E44,'Lungo IV Masc_'!$E:$K,7,))</f>
        <v>#N/A</v>
      </c>
      <c r="Q44" s="5" t="e">
        <f>IF($E44="",0,VLOOKUP(E44,'Lungo V Femm_'!$E:$K,7,))</f>
        <v>#N/A</v>
      </c>
      <c r="R44" s="5" t="e">
        <f>IF($E44="",0,VLOOKUP(E44,'Lungo V Masc_'!$E:$K,7,))</f>
        <v>#N/A</v>
      </c>
      <c r="S44" s="5">
        <f>IF($E44="",0,VLOOKUP(E44,'Vortex IV Femm_'!$E:$K,7,))</f>
        <v>962</v>
      </c>
      <c r="T44" s="5" t="e">
        <f>IF($E44="",0,VLOOKUP(E44,'Vortex IV Masc_'!$E:$K,7,))</f>
        <v>#N/A</v>
      </c>
      <c r="U44" s="5" t="e">
        <f>IF($E44="",0,VLOOKUP(E44,'Vortex V Femm_'!$E:$K,7,))</f>
        <v>#N/A</v>
      </c>
      <c r="V44" s="5" t="e">
        <f>IF($E44="",0,VLOOKUP(E44,'Vortex V Masc_'!$E:$K,7,))</f>
        <v>#N/A</v>
      </c>
    </row>
    <row r="45" spans="1:22" x14ac:dyDescent="0.15">
      <c r="A45" s="5">
        <v>44</v>
      </c>
      <c r="B45" s="65">
        <v>1006</v>
      </c>
      <c r="C45" s="63" t="s">
        <v>193</v>
      </c>
      <c r="D45" s="63" t="s">
        <v>81</v>
      </c>
      <c r="E45" s="5" t="str">
        <f t="shared" si="2"/>
        <v>EL  FATTAHIAYA</v>
      </c>
      <c r="F45" s="65" t="s">
        <v>17</v>
      </c>
      <c r="G45" s="68" t="s">
        <v>11</v>
      </c>
      <c r="H45" s="65" t="s">
        <v>181</v>
      </c>
      <c r="I45" s="65" t="s">
        <v>182</v>
      </c>
      <c r="J45" s="5">
        <f t="shared" si="1"/>
        <v>2869</v>
      </c>
      <c r="K45" s="5">
        <f>IF($E45="",0,VLOOKUP(E45,'50 IV Femm_'!$E:$K,7,))</f>
        <v>958</v>
      </c>
      <c r="L45" s="5" t="e">
        <f>IF($E45="",0,VLOOKUP(E45,'50 IV Masc_'!$E:$K,7,))</f>
        <v>#N/A</v>
      </c>
      <c r="M45" s="5" t="e">
        <f>IF($E45="",0,VLOOKUP(E45,'50 V Femm_'!$E:$K,7,))</f>
        <v>#N/A</v>
      </c>
      <c r="N45" s="5" t="e">
        <f>IF($E45="",0,VLOOKUP(E45,'50 V Masc_'!$E:$K,7,))</f>
        <v>#N/A</v>
      </c>
      <c r="O45" s="5">
        <f>IF($E45="",0,VLOOKUP(E45,'Lungo IV Femm_'!$E:$K,7,))</f>
        <v>946</v>
      </c>
      <c r="P45" s="5" t="e">
        <f>IF($E45="",0,VLOOKUP(E45,'Lungo IV Masc_'!$E:$K,7,))</f>
        <v>#N/A</v>
      </c>
      <c r="Q45" s="5" t="e">
        <f>IF($E45="",0,VLOOKUP(E45,'Lungo V Femm_'!$E:$K,7,))</f>
        <v>#N/A</v>
      </c>
      <c r="R45" s="5" t="e">
        <f>IF($E45="",0,VLOOKUP(E45,'Lungo V Masc_'!$E:$K,7,))</f>
        <v>#N/A</v>
      </c>
      <c r="S45" s="5">
        <f>IF($E45="",0,VLOOKUP(E45,'Vortex IV Femm_'!$E:$K,7,))</f>
        <v>965</v>
      </c>
      <c r="T45" s="5" t="e">
        <f>IF($E45="",0,VLOOKUP(E45,'Vortex IV Masc_'!$E:$K,7,))</f>
        <v>#N/A</v>
      </c>
      <c r="U45" s="5" t="e">
        <f>IF($E45="",0,VLOOKUP(E45,'Vortex V Femm_'!$E:$K,7,))</f>
        <v>#N/A</v>
      </c>
      <c r="V45" s="5" t="e">
        <f>IF($E45="",0,VLOOKUP(E45,'Vortex V Masc_'!$E:$K,7,))</f>
        <v>#N/A</v>
      </c>
    </row>
    <row r="46" spans="1:22" x14ac:dyDescent="0.15">
      <c r="A46" s="5">
        <v>45</v>
      </c>
      <c r="B46" s="65">
        <v>1043</v>
      </c>
      <c r="C46" s="63" t="s">
        <v>246</v>
      </c>
      <c r="D46" s="63" t="s">
        <v>82</v>
      </c>
      <c r="E46" s="5" t="str">
        <f t="shared" si="2"/>
        <v>MORANDONINA</v>
      </c>
      <c r="F46" s="65" t="s">
        <v>22</v>
      </c>
      <c r="G46" s="68" t="s">
        <v>12</v>
      </c>
      <c r="H46" s="65" t="s">
        <v>181</v>
      </c>
      <c r="I46" s="65" t="s">
        <v>182</v>
      </c>
      <c r="J46" s="5">
        <f t="shared" si="1"/>
        <v>2868</v>
      </c>
      <c r="K46" s="5">
        <f>IF($E46="",0,VLOOKUP(E46,'50 IV Femm_'!$E:$K,7,))</f>
        <v>942</v>
      </c>
      <c r="L46" s="5" t="e">
        <f>IF($E46="",0,VLOOKUP(E46,'50 IV Masc_'!$E:$K,7,))</f>
        <v>#N/A</v>
      </c>
      <c r="M46" s="5" t="e">
        <f>IF($E46="",0,VLOOKUP(E46,'50 V Femm_'!$E:$K,7,))</f>
        <v>#N/A</v>
      </c>
      <c r="N46" s="5" t="e">
        <f>IF($E46="",0,VLOOKUP(E46,'50 V Masc_'!$E:$K,7,))</f>
        <v>#N/A</v>
      </c>
      <c r="O46" s="5">
        <f>IF($E46="",0,VLOOKUP(E46,'Lungo IV Femm_'!$E:$K,7,))</f>
        <v>960</v>
      </c>
      <c r="P46" s="5" t="e">
        <f>IF($E46="",0,VLOOKUP(E46,'Lungo IV Masc_'!$E:$K,7,))</f>
        <v>#N/A</v>
      </c>
      <c r="Q46" s="5" t="e">
        <f>IF($E46="",0,VLOOKUP(E46,'Lungo V Femm_'!$E:$K,7,))</f>
        <v>#N/A</v>
      </c>
      <c r="R46" s="5" t="e">
        <f>IF($E46="",0,VLOOKUP(E46,'Lungo V Masc_'!$E:$K,7,))</f>
        <v>#N/A</v>
      </c>
      <c r="S46" s="5">
        <f>IF($E46="",0,VLOOKUP(E46,'Vortex IV Femm_'!$E:$K,7,))</f>
        <v>966</v>
      </c>
      <c r="T46" s="5" t="e">
        <f>IF($E46="",0,VLOOKUP(E46,'Vortex IV Masc_'!$E:$K,7,))</f>
        <v>#N/A</v>
      </c>
      <c r="U46" s="5" t="e">
        <f>IF($E46="",0,VLOOKUP(E46,'Vortex V Femm_'!$E:$K,7,))</f>
        <v>#N/A</v>
      </c>
      <c r="V46" s="5" t="e">
        <f>IF($E46="",0,VLOOKUP(E46,'Vortex V Masc_'!$E:$K,7,))</f>
        <v>#N/A</v>
      </c>
    </row>
    <row r="47" spans="1:22" x14ac:dyDescent="0.15">
      <c r="A47" s="5">
        <v>46</v>
      </c>
      <c r="B47" s="65">
        <v>1033</v>
      </c>
      <c r="C47" s="63" t="s">
        <v>231</v>
      </c>
      <c r="D47" s="63" t="s">
        <v>232</v>
      </c>
      <c r="E47" s="5" t="str">
        <f t="shared" si="2"/>
        <v>FRONGILLOLUCREZIA</v>
      </c>
      <c r="F47" s="65" t="s">
        <v>18</v>
      </c>
      <c r="G47" s="65" t="s">
        <v>12</v>
      </c>
      <c r="H47" s="65" t="s">
        <v>181</v>
      </c>
      <c r="I47" s="65" t="s">
        <v>182</v>
      </c>
      <c r="J47" s="5">
        <f t="shared" si="1"/>
        <v>2864</v>
      </c>
      <c r="K47" s="5">
        <f>IF($E47="",0,VLOOKUP(E47,'50 IV Femm_'!$E:$K,7,))</f>
        <v>945</v>
      </c>
      <c r="L47" s="5" t="e">
        <f>IF($E47="",0,VLOOKUP(E47,'50 IV Masc_'!$E:$K,7,))</f>
        <v>#N/A</v>
      </c>
      <c r="M47" s="5" t="e">
        <f>IF($E47="",0,VLOOKUP(E47,'50 V Femm_'!$E:$K,7,))</f>
        <v>#N/A</v>
      </c>
      <c r="N47" s="5" t="e">
        <f>IF($E47="",0,VLOOKUP(E47,'50 V Masc_'!$E:$K,7,))</f>
        <v>#N/A</v>
      </c>
      <c r="O47" s="5">
        <f>IF($E47="",0,VLOOKUP(E47,'Lungo IV Femm_'!$E:$K,7,))</f>
        <v>967</v>
      </c>
      <c r="P47" s="5" t="e">
        <f>IF($E47="",0,VLOOKUP(E47,'Lungo IV Masc_'!$E:$K,7,))</f>
        <v>#N/A</v>
      </c>
      <c r="Q47" s="5" t="e">
        <f>IF($E47="",0,VLOOKUP(E47,'Lungo V Femm_'!$E:$K,7,))</f>
        <v>#N/A</v>
      </c>
      <c r="R47" s="5" t="e">
        <f>IF($E47="",0,VLOOKUP(E47,'Lungo V Masc_'!$E:$K,7,))</f>
        <v>#N/A</v>
      </c>
      <c r="S47" s="5">
        <f>IF($E47="",0,VLOOKUP(E47,'Vortex IV Femm_'!$E:$K,7,))</f>
        <v>952</v>
      </c>
      <c r="T47" s="5" t="e">
        <f>IF($E47="",0,VLOOKUP(E47,'Vortex IV Masc_'!$E:$K,7,))</f>
        <v>#N/A</v>
      </c>
      <c r="U47" s="5" t="e">
        <f>IF($E47="",0,VLOOKUP(E47,'Vortex V Femm_'!$E:$K,7,))</f>
        <v>#N/A</v>
      </c>
      <c r="V47" s="5" t="e">
        <f>IF($E47="",0,VLOOKUP(E47,'Vortex V Masc_'!$E:$K,7,))</f>
        <v>#N/A</v>
      </c>
    </row>
    <row r="48" spans="1:22" x14ac:dyDescent="0.15">
      <c r="A48" s="5">
        <v>47</v>
      </c>
      <c r="B48" s="65">
        <v>1044</v>
      </c>
      <c r="C48" s="63" t="s">
        <v>247</v>
      </c>
      <c r="D48" s="63" t="s">
        <v>104</v>
      </c>
      <c r="E48" s="5" t="str">
        <f t="shared" si="2"/>
        <v>TOSCANOBIANCA</v>
      </c>
      <c r="F48" s="65" t="s">
        <v>22</v>
      </c>
      <c r="G48" s="68" t="s">
        <v>12</v>
      </c>
      <c r="H48" s="65" t="s">
        <v>181</v>
      </c>
      <c r="I48" s="65" t="s">
        <v>182</v>
      </c>
      <c r="J48" s="5">
        <f t="shared" si="1"/>
        <v>2864</v>
      </c>
      <c r="K48" s="5">
        <f>IF($E48="",0,VLOOKUP(E48,'50 IV Femm_'!$E:$K,7,))</f>
        <v>959</v>
      </c>
      <c r="L48" s="5" t="e">
        <f>IF($E48="",0,VLOOKUP(E48,'50 IV Masc_'!$E:$K,7,))</f>
        <v>#N/A</v>
      </c>
      <c r="M48" s="5" t="e">
        <f>IF($E48="",0,VLOOKUP(E48,'50 V Femm_'!$E:$K,7,))</f>
        <v>#N/A</v>
      </c>
      <c r="N48" s="5" t="e">
        <f>IF($E48="",0,VLOOKUP(E48,'50 V Masc_'!$E:$K,7,))</f>
        <v>#N/A</v>
      </c>
      <c r="O48" s="5">
        <f>IF($E48="",0,VLOOKUP(E48,'Lungo IV Femm_'!$E:$K,7,))</f>
        <v>955</v>
      </c>
      <c r="P48" s="5" t="e">
        <f>IF($E48="",0,VLOOKUP(E48,'Lungo IV Masc_'!$E:$K,7,))</f>
        <v>#N/A</v>
      </c>
      <c r="Q48" s="5" t="e">
        <f>IF($E48="",0,VLOOKUP(E48,'Lungo V Femm_'!$E:$K,7,))</f>
        <v>#N/A</v>
      </c>
      <c r="R48" s="5" t="e">
        <f>IF($E48="",0,VLOOKUP(E48,'Lungo V Masc_'!$E:$K,7,))</f>
        <v>#N/A</v>
      </c>
      <c r="S48" s="5">
        <f>IF($E48="",0,VLOOKUP(E48,'Vortex IV Femm_'!$E:$K,7,))</f>
        <v>950</v>
      </c>
      <c r="T48" s="5" t="e">
        <f>IF($E48="",0,VLOOKUP(E48,'Vortex IV Masc_'!$E:$K,7,))</f>
        <v>#N/A</v>
      </c>
      <c r="U48" s="5" t="e">
        <f>IF($E48="",0,VLOOKUP(E48,'Vortex V Femm_'!$E:$K,7,))</f>
        <v>#N/A</v>
      </c>
      <c r="V48" s="5" t="e">
        <f>IF($E48="",0,VLOOKUP(E48,'Vortex V Masc_'!$E:$K,7,))</f>
        <v>#N/A</v>
      </c>
    </row>
    <row r="49" spans="1:22" x14ac:dyDescent="0.15">
      <c r="A49" s="5">
        <v>48</v>
      </c>
      <c r="B49" s="65">
        <v>1069</v>
      </c>
      <c r="C49" s="63" t="s">
        <v>278</v>
      </c>
      <c r="D49" s="63" t="s">
        <v>279</v>
      </c>
      <c r="E49" s="5" t="str">
        <f t="shared" si="2"/>
        <v>BELLONIEMMA</v>
      </c>
      <c r="F49" s="65" t="s">
        <v>23</v>
      </c>
      <c r="G49" s="68" t="s">
        <v>10</v>
      </c>
      <c r="H49" s="65" t="s">
        <v>181</v>
      </c>
      <c r="I49" s="65" t="s">
        <v>182</v>
      </c>
      <c r="J49" s="5">
        <f t="shared" si="1"/>
        <v>2862</v>
      </c>
      <c r="K49" s="5">
        <f>IF($E49="",0,VLOOKUP(E49,'50 IV Femm_'!$E:$K,7,))</f>
        <v>957</v>
      </c>
      <c r="L49" s="5" t="e">
        <f>IF($E49="",0,VLOOKUP(E49,'50 IV Masc_'!$E:$K,7,))</f>
        <v>#N/A</v>
      </c>
      <c r="M49" s="5" t="e">
        <f>IF($E49="",0,VLOOKUP(E49,'50 V Femm_'!$E:$K,7,))</f>
        <v>#N/A</v>
      </c>
      <c r="N49" s="5" t="e">
        <f>IF($E49="",0,VLOOKUP(E49,'50 V Masc_'!$E:$K,7,))</f>
        <v>#N/A</v>
      </c>
      <c r="O49" s="5">
        <f>IF($E49="",0,VLOOKUP(E49,'Lungo IV Femm_'!$E:$K,7,))</f>
        <v>951</v>
      </c>
      <c r="P49" s="5" t="e">
        <f>IF($E49="",0,VLOOKUP(E49,'Lungo IV Masc_'!$E:$K,7,))</f>
        <v>#N/A</v>
      </c>
      <c r="Q49" s="5" t="e">
        <f>IF($E49="",0,VLOOKUP(E49,'Lungo V Femm_'!$E:$K,7,))</f>
        <v>#N/A</v>
      </c>
      <c r="R49" s="5" t="e">
        <f>IF($E49="",0,VLOOKUP(E49,'Lungo V Masc_'!$E:$K,7,))</f>
        <v>#N/A</v>
      </c>
      <c r="S49" s="5">
        <f>IF($E49="",0,VLOOKUP(E49,'Vortex IV Femm_'!$E:$K,7,))</f>
        <v>954</v>
      </c>
      <c r="T49" s="5" t="e">
        <f>IF($E49="",0,VLOOKUP(E49,'Vortex IV Masc_'!$E:$K,7,))</f>
        <v>#N/A</v>
      </c>
      <c r="U49" s="5" t="e">
        <f>IF($E49="",0,VLOOKUP(E49,'Vortex V Femm_'!$E:$K,7,))</f>
        <v>#N/A</v>
      </c>
      <c r="V49" s="5" t="e">
        <f>IF($E49="",0,VLOOKUP(E49,'Vortex V Masc_'!$E:$K,7,))</f>
        <v>#N/A</v>
      </c>
    </row>
    <row r="50" spans="1:22" x14ac:dyDescent="0.15">
      <c r="A50" s="5">
        <v>49</v>
      </c>
      <c r="B50" s="65">
        <v>1067</v>
      </c>
      <c r="C50" s="63" t="s">
        <v>276</v>
      </c>
      <c r="D50" s="63" t="s">
        <v>68</v>
      </c>
      <c r="E50" s="5" t="str">
        <f t="shared" si="2"/>
        <v>FERRARI ADELE</v>
      </c>
      <c r="F50" s="65" t="s">
        <v>23</v>
      </c>
      <c r="G50" s="68" t="s">
        <v>10</v>
      </c>
      <c r="H50" s="65" t="s">
        <v>181</v>
      </c>
      <c r="I50" s="65" t="s">
        <v>182</v>
      </c>
      <c r="J50" s="5">
        <f t="shared" si="1"/>
        <v>2856</v>
      </c>
      <c r="K50" s="5">
        <f>IF($E50="",0,VLOOKUP(E50,'50 IV Femm_'!$E:$K,7,))</f>
        <v>943</v>
      </c>
      <c r="L50" s="5" t="e">
        <f>IF($E50="",0,VLOOKUP(E50,'50 IV Masc_'!$E:$K,7,))</f>
        <v>#N/A</v>
      </c>
      <c r="M50" s="5" t="e">
        <f>IF($E50="",0,VLOOKUP(E50,'50 V Femm_'!$E:$K,7,))</f>
        <v>#N/A</v>
      </c>
      <c r="N50" s="5" t="e">
        <f>IF($E50="",0,VLOOKUP(E50,'50 V Masc_'!$E:$K,7,))</f>
        <v>#N/A</v>
      </c>
      <c r="O50" s="5">
        <f>IF($E50="",0,VLOOKUP(E50,'Lungo IV Femm_'!$E:$K,7,))</f>
        <v>954</v>
      </c>
      <c r="P50" s="5" t="e">
        <f>IF($E50="",0,VLOOKUP(E50,'Lungo IV Masc_'!$E:$K,7,))</f>
        <v>#N/A</v>
      </c>
      <c r="Q50" s="5" t="e">
        <f>IF($E50="",0,VLOOKUP(E50,'Lungo V Femm_'!$E:$K,7,))</f>
        <v>#N/A</v>
      </c>
      <c r="R50" s="5" t="e">
        <f>IF($E50="",0,VLOOKUP(E50,'Lungo V Masc_'!$E:$K,7,))</f>
        <v>#N/A</v>
      </c>
      <c r="S50" s="5">
        <f>IF($E50="",0,VLOOKUP(E50,'Vortex IV Femm_'!$E:$K,7,))</f>
        <v>959</v>
      </c>
      <c r="T50" s="5" t="e">
        <f>IF($E50="",0,VLOOKUP(E50,'Vortex IV Masc_'!$E:$K,7,))</f>
        <v>#N/A</v>
      </c>
      <c r="U50" s="5" t="e">
        <f>IF($E50="",0,VLOOKUP(E50,'Vortex V Femm_'!$E:$K,7,))</f>
        <v>#N/A</v>
      </c>
      <c r="V50" s="5" t="e">
        <f>IF($E50="",0,VLOOKUP(E50,'Vortex V Masc_'!$E:$K,7,))</f>
        <v>#N/A</v>
      </c>
    </row>
    <row r="51" spans="1:22" x14ac:dyDescent="0.15">
      <c r="A51" s="5">
        <v>50</v>
      </c>
      <c r="B51" s="65">
        <v>1050</v>
      </c>
      <c r="C51" s="63" t="s">
        <v>255</v>
      </c>
      <c r="D51" s="63" t="s">
        <v>227</v>
      </c>
      <c r="E51" s="5" t="str">
        <f t="shared" si="2"/>
        <v>COLLAKUCHLOE</v>
      </c>
      <c r="F51" s="65" t="s">
        <v>21</v>
      </c>
      <c r="G51" s="68" t="s">
        <v>10</v>
      </c>
      <c r="H51" s="65" t="s">
        <v>181</v>
      </c>
      <c r="I51" s="65" t="s">
        <v>182</v>
      </c>
      <c r="J51" s="5">
        <f t="shared" si="1"/>
        <v>2853</v>
      </c>
      <c r="K51" s="5">
        <f>IF($E51="",0,VLOOKUP(E51,'50 IV Femm_'!$E:$K,7,))</f>
        <v>947</v>
      </c>
      <c r="L51" s="5" t="e">
        <f>IF($E51="",0,VLOOKUP(E51,'50 IV Masc_'!$E:$K,7,))</f>
        <v>#N/A</v>
      </c>
      <c r="M51" s="5" t="e">
        <f>IF($E51="",0,VLOOKUP(E51,'50 V Femm_'!$E:$K,7,))</f>
        <v>#N/A</v>
      </c>
      <c r="N51" s="5" t="e">
        <f>IF($E51="",0,VLOOKUP(E51,'50 V Masc_'!$E:$K,7,))</f>
        <v>#N/A</v>
      </c>
      <c r="O51" s="5">
        <f>IF($E51="",0,VLOOKUP(E51,'Lungo IV Femm_'!$E:$K,7,))</f>
        <v>949</v>
      </c>
      <c r="P51" s="5" t="e">
        <f>IF($E51="",0,VLOOKUP(E51,'Lungo IV Masc_'!$E:$K,7,))</f>
        <v>#N/A</v>
      </c>
      <c r="Q51" s="5" t="e">
        <f>IF($E51="",0,VLOOKUP(E51,'Lungo V Femm_'!$E:$K,7,))</f>
        <v>#N/A</v>
      </c>
      <c r="R51" s="5" t="e">
        <f>IF($E51="",0,VLOOKUP(E51,'Lungo V Masc_'!$E:$K,7,))</f>
        <v>#N/A</v>
      </c>
      <c r="S51" s="5">
        <f>IF($E51="",0,VLOOKUP(E51,'Vortex IV Femm_'!$E:$K,7,))</f>
        <v>957</v>
      </c>
      <c r="T51" s="5" t="e">
        <f>IF($E51="",0,VLOOKUP(E51,'Vortex IV Masc_'!$E:$K,7,))</f>
        <v>#N/A</v>
      </c>
      <c r="U51" s="5" t="e">
        <f>IF($E51="",0,VLOOKUP(E51,'Vortex V Femm_'!$E:$K,7,))</f>
        <v>#N/A</v>
      </c>
      <c r="V51" s="5" t="e">
        <f>IF($E51="",0,VLOOKUP(E51,'Vortex V Masc_'!$E:$K,7,))</f>
        <v>#N/A</v>
      </c>
    </row>
    <row r="52" spans="1:22" x14ac:dyDescent="0.15">
      <c r="A52" s="5">
        <v>51</v>
      </c>
      <c r="B52" s="65">
        <v>1012</v>
      </c>
      <c r="C52" s="63" t="s">
        <v>200</v>
      </c>
      <c r="D52" s="63" t="s">
        <v>109</v>
      </c>
      <c r="E52" s="5" t="str">
        <f t="shared" si="2"/>
        <v>SEVERINOCHIARA</v>
      </c>
      <c r="F52" s="65" t="s">
        <v>17</v>
      </c>
      <c r="G52" s="68" t="s">
        <v>11</v>
      </c>
      <c r="H52" s="65" t="s">
        <v>181</v>
      </c>
      <c r="I52" s="65" t="s">
        <v>182</v>
      </c>
      <c r="J52" s="5">
        <f t="shared" si="1"/>
        <v>2849</v>
      </c>
      <c r="K52" s="5">
        <f>IF($E52="",0,VLOOKUP(E52,'50 IV Femm_'!$E:$K,7,))</f>
        <v>938</v>
      </c>
      <c r="L52" s="5" t="e">
        <f>IF($E52="",0,VLOOKUP(E52,'50 IV Masc_'!$E:$K,7,))</f>
        <v>#N/A</v>
      </c>
      <c r="M52" s="5" t="e">
        <f>IF($E52="",0,VLOOKUP(E52,'50 V Femm_'!$E:$K,7,))</f>
        <v>#N/A</v>
      </c>
      <c r="N52" s="5" t="e">
        <f>IF($E52="",0,VLOOKUP(E52,'50 V Masc_'!$E:$K,7,))</f>
        <v>#N/A</v>
      </c>
      <c r="O52" s="5">
        <f>IF($E52="",0,VLOOKUP(E52,'Lungo IV Femm_'!$E:$K,7,))</f>
        <v>940</v>
      </c>
      <c r="P52" s="5" t="e">
        <f>IF($E52="",0,VLOOKUP(E52,'Lungo IV Masc_'!$E:$K,7,))</f>
        <v>#N/A</v>
      </c>
      <c r="Q52" s="5" t="e">
        <f>IF($E52="",0,VLOOKUP(E52,'Lungo V Femm_'!$E:$K,7,))</f>
        <v>#N/A</v>
      </c>
      <c r="R52" s="5" t="e">
        <f>IF($E52="",0,VLOOKUP(E52,'Lungo V Masc_'!$E:$K,7,))</f>
        <v>#N/A</v>
      </c>
      <c r="S52" s="5">
        <f>IF($E52="",0,VLOOKUP(E52,'Vortex IV Femm_'!$E:$K,7,))</f>
        <v>971</v>
      </c>
      <c r="T52" s="5" t="e">
        <f>IF($E52="",0,VLOOKUP(E52,'Vortex IV Masc_'!$E:$K,7,))</f>
        <v>#N/A</v>
      </c>
      <c r="U52" s="5" t="e">
        <f>IF($E52="",0,VLOOKUP(E52,'Vortex V Femm_'!$E:$K,7,))</f>
        <v>#N/A</v>
      </c>
      <c r="V52" s="5" t="e">
        <f>IF($E52="",0,VLOOKUP(E52,'Vortex V Masc_'!$E:$K,7,))</f>
        <v>#N/A</v>
      </c>
    </row>
    <row r="53" spans="1:22" x14ac:dyDescent="0.15">
      <c r="A53" s="5">
        <v>52</v>
      </c>
      <c r="B53" s="65">
        <v>1008</v>
      </c>
      <c r="C53" s="63" t="s">
        <v>195</v>
      </c>
      <c r="D53" s="63" t="s">
        <v>196</v>
      </c>
      <c r="E53" s="5" t="str">
        <f t="shared" si="2"/>
        <v>MAHMOUDALLEN</v>
      </c>
      <c r="F53" s="65" t="s">
        <v>17</v>
      </c>
      <c r="G53" s="68" t="s">
        <v>11</v>
      </c>
      <c r="H53" s="65" t="s">
        <v>181</v>
      </c>
      <c r="I53" s="65" t="s">
        <v>182</v>
      </c>
      <c r="J53" s="5">
        <f t="shared" si="1"/>
        <v>2843</v>
      </c>
      <c r="K53" s="5">
        <f>IF($E53="",0,VLOOKUP(E53,'50 IV Femm_'!$E:$K,7,))</f>
        <v>940</v>
      </c>
      <c r="L53" s="5" t="e">
        <f>IF($E53="",0,VLOOKUP(E53,'50 IV Masc_'!$E:$K,7,))</f>
        <v>#N/A</v>
      </c>
      <c r="M53" s="5" t="e">
        <f>IF($E53="",0,VLOOKUP(E53,'50 V Femm_'!$E:$K,7,))</f>
        <v>#N/A</v>
      </c>
      <c r="N53" s="5" t="e">
        <f>IF($E53="",0,VLOOKUP(E53,'50 V Masc_'!$E:$K,7,))</f>
        <v>#N/A</v>
      </c>
      <c r="O53" s="5">
        <f>IF($E53="",0,VLOOKUP(E53,'Lungo IV Femm_'!$E:$K,7,))</f>
        <v>947</v>
      </c>
      <c r="P53" s="5" t="e">
        <f>IF($E53="",0,VLOOKUP(E53,'Lungo IV Masc_'!$E:$K,7,))</f>
        <v>#N/A</v>
      </c>
      <c r="Q53" s="5" t="e">
        <f>IF($E53="",0,VLOOKUP(E53,'Lungo V Femm_'!$E:$K,7,))</f>
        <v>#N/A</v>
      </c>
      <c r="R53" s="5" t="e">
        <f>IF($E53="",0,VLOOKUP(E53,'Lungo V Masc_'!$E:$K,7,))</f>
        <v>#N/A</v>
      </c>
      <c r="S53" s="5">
        <f>IF($E53="",0,VLOOKUP(E53,'Vortex IV Femm_'!$E:$K,7,))</f>
        <v>956</v>
      </c>
      <c r="T53" s="5" t="e">
        <f>IF($E53="",0,VLOOKUP(E53,'Vortex IV Masc_'!$E:$K,7,))</f>
        <v>#N/A</v>
      </c>
      <c r="U53" s="5" t="e">
        <f>IF($E53="",0,VLOOKUP(E53,'Vortex V Femm_'!$E:$K,7,))</f>
        <v>#N/A</v>
      </c>
      <c r="V53" s="5" t="e">
        <f>IF($E53="",0,VLOOKUP(E53,'Vortex V Masc_'!$E:$K,7,))</f>
        <v>#N/A</v>
      </c>
    </row>
    <row r="54" spans="1:22" x14ac:dyDescent="0.15">
      <c r="A54" s="5">
        <v>53</v>
      </c>
      <c r="B54" s="65">
        <v>1060</v>
      </c>
      <c r="C54" s="63" t="s">
        <v>268</v>
      </c>
      <c r="D54" s="63" t="s">
        <v>78</v>
      </c>
      <c r="E54" s="5" t="str">
        <f t="shared" si="2"/>
        <v>DANISESOFIA</v>
      </c>
      <c r="F54" s="65" t="s">
        <v>24</v>
      </c>
      <c r="G54" s="65" t="s">
        <v>10</v>
      </c>
      <c r="H54" s="65" t="s">
        <v>181</v>
      </c>
      <c r="I54" s="65" t="s">
        <v>182</v>
      </c>
      <c r="J54" s="5">
        <f t="shared" si="1"/>
        <v>2841</v>
      </c>
      <c r="K54" s="5">
        <f>IF($E54="",0,VLOOKUP(E54,'50 IV Femm_'!$E:$K,7,))</f>
        <v>951</v>
      </c>
      <c r="L54" s="5" t="e">
        <f>IF($E54="",0,VLOOKUP(E54,'50 IV Masc_'!$E:$K,7,))</f>
        <v>#N/A</v>
      </c>
      <c r="M54" s="5" t="e">
        <f>IF($E54="",0,VLOOKUP(E54,'50 V Femm_'!$E:$K,7,))</f>
        <v>#N/A</v>
      </c>
      <c r="N54" s="5" t="e">
        <f>IF($E54="",0,VLOOKUP(E54,'50 V Masc_'!$E:$K,7,))</f>
        <v>#N/A</v>
      </c>
      <c r="O54" s="5">
        <f>IF($E54="",0,VLOOKUP(E54,'Lungo IV Femm_'!$E:$K,7,))</f>
        <v>950</v>
      </c>
      <c r="P54" s="5" t="e">
        <f>IF($E54="",0,VLOOKUP(E54,'Lungo IV Masc_'!$E:$K,7,))</f>
        <v>#N/A</v>
      </c>
      <c r="Q54" s="5" t="e">
        <f>IF($E54="",0,VLOOKUP(E54,'Lungo V Femm_'!$E:$K,7,))</f>
        <v>#N/A</v>
      </c>
      <c r="R54" s="5" t="e">
        <f>IF($E54="",0,VLOOKUP(E54,'Lungo V Masc_'!$E:$K,7,))</f>
        <v>#N/A</v>
      </c>
      <c r="S54" s="5">
        <f>IF($E54="",0,VLOOKUP(E54,'Vortex IV Femm_'!$E:$K,7,))</f>
        <v>940</v>
      </c>
      <c r="T54" s="5" t="e">
        <f>IF($E54="",0,VLOOKUP(E54,'Vortex IV Masc_'!$E:$K,7,))</f>
        <v>#N/A</v>
      </c>
      <c r="U54" s="5" t="e">
        <f>IF($E54="",0,VLOOKUP(E54,'Vortex V Femm_'!$E:$K,7,))</f>
        <v>#N/A</v>
      </c>
      <c r="V54" s="5" t="e">
        <f>IF($E54="",0,VLOOKUP(E54,'Vortex V Masc_'!$E:$K,7,))</f>
        <v>#N/A</v>
      </c>
    </row>
    <row r="55" spans="1:22" x14ac:dyDescent="0.15">
      <c r="A55" s="5">
        <v>54</v>
      </c>
      <c r="B55" s="65">
        <v>1070</v>
      </c>
      <c r="C55" s="63" t="s">
        <v>280</v>
      </c>
      <c r="D55" s="63" t="s">
        <v>94</v>
      </c>
      <c r="E55" s="5" t="str">
        <f t="shared" si="2"/>
        <v>CASONATI ELISA</v>
      </c>
      <c r="F55" s="65" t="s">
        <v>23</v>
      </c>
      <c r="G55" s="68" t="s">
        <v>10</v>
      </c>
      <c r="H55" s="65" t="s">
        <v>181</v>
      </c>
      <c r="I55" s="65" t="s">
        <v>182</v>
      </c>
      <c r="J55" s="5">
        <f t="shared" si="1"/>
        <v>2838</v>
      </c>
      <c r="K55" s="5">
        <f>IF($E55="",0,VLOOKUP(E55,'50 IV Femm_'!$E:$K,7,))</f>
        <v>952</v>
      </c>
      <c r="L55" s="5" t="e">
        <f>IF($E55="",0,VLOOKUP(E55,'50 IV Masc_'!$E:$K,7,))</f>
        <v>#N/A</v>
      </c>
      <c r="M55" s="5" t="e">
        <f>IF($E55="",0,VLOOKUP(E55,'50 V Femm_'!$E:$K,7,))</f>
        <v>#N/A</v>
      </c>
      <c r="N55" s="5" t="e">
        <f>IF($E55="",0,VLOOKUP(E55,'50 V Masc_'!$E:$K,7,))</f>
        <v>#N/A</v>
      </c>
      <c r="O55" s="5">
        <f>IF($E55="",0,VLOOKUP(E55,'Lungo IV Femm_'!$E:$K,7,))</f>
        <v>939</v>
      </c>
      <c r="P55" s="5" t="e">
        <f>IF($E55="",0,VLOOKUP(E55,'Lungo IV Masc_'!$E:$K,7,))</f>
        <v>#N/A</v>
      </c>
      <c r="Q55" s="5" t="e">
        <f>IF($E55="",0,VLOOKUP(E55,'Lungo V Femm_'!$E:$K,7,))</f>
        <v>#N/A</v>
      </c>
      <c r="R55" s="5" t="e">
        <f>IF($E55="",0,VLOOKUP(E55,'Lungo V Masc_'!$E:$K,7,))</f>
        <v>#N/A</v>
      </c>
      <c r="S55" s="5">
        <f>IF($E55="",0,VLOOKUP(E55,'Vortex IV Femm_'!$E:$K,7,))</f>
        <v>947</v>
      </c>
      <c r="T55" s="5" t="e">
        <f>IF($E55="",0,VLOOKUP(E55,'Vortex IV Masc_'!$E:$K,7,))</f>
        <v>#N/A</v>
      </c>
      <c r="U55" s="5" t="e">
        <f>IF($E55="",0,VLOOKUP(E55,'Vortex V Femm_'!$E:$K,7,))</f>
        <v>#N/A</v>
      </c>
      <c r="V55" s="5" t="e">
        <f>IF($E55="",0,VLOOKUP(E55,'Vortex V Masc_'!$E:$K,7,))</f>
        <v>#N/A</v>
      </c>
    </row>
    <row r="56" spans="1:22" x14ac:dyDescent="0.15">
      <c r="A56" s="5">
        <v>55</v>
      </c>
      <c r="B56" s="65">
        <v>1053</v>
      </c>
      <c r="C56" s="63" t="s">
        <v>258</v>
      </c>
      <c r="D56" s="63" t="s">
        <v>63</v>
      </c>
      <c r="E56" s="5" t="str">
        <f t="shared" si="2"/>
        <v>LATTANZIOCAMILLA</v>
      </c>
      <c r="F56" s="65" t="s">
        <v>21</v>
      </c>
      <c r="G56" s="68" t="s">
        <v>10</v>
      </c>
      <c r="H56" s="65" t="s">
        <v>181</v>
      </c>
      <c r="I56" s="65" t="s">
        <v>182</v>
      </c>
      <c r="J56" s="5">
        <f t="shared" si="1"/>
        <v>2832</v>
      </c>
      <c r="K56" s="5">
        <f>IF($E56="",0,VLOOKUP(E56,'50 IV Femm_'!$E:$K,7,))</f>
        <v>946</v>
      </c>
      <c r="L56" s="5" t="e">
        <f>IF($E56="",0,VLOOKUP(E56,'50 IV Masc_'!$E:$K,7,))</f>
        <v>#N/A</v>
      </c>
      <c r="M56" s="5" t="e">
        <f>IF($E56="",0,VLOOKUP(E56,'50 V Femm_'!$E:$K,7,))</f>
        <v>#N/A</v>
      </c>
      <c r="N56" s="5" t="e">
        <f>IF($E56="",0,VLOOKUP(E56,'50 V Masc_'!$E:$K,7,))</f>
        <v>#N/A</v>
      </c>
      <c r="O56" s="5">
        <f>IF($E56="",0,VLOOKUP(E56,'Lungo IV Femm_'!$E:$K,7,))</f>
        <v>944</v>
      </c>
      <c r="P56" s="5" t="e">
        <f>IF($E56="",0,VLOOKUP(E56,'Lungo IV Masc_'!$E:$K,7,))</f>
        <v>#N/A</v>
      </c>
      <c r="Q56" s="5" t="e">
        <f>IF($E56="",0,VLOOKUP(E56,'Lungo V Femm_'!$E:$K,7,))</f>
        <v>#N/A</v>
      </c>
      <c r="R56" s="5" t="e">
        <f>IF($E56="",0,VLOOKUP(E56,'Lungo V Masc_'!$E:$K,7,))</f>
        <v>#N/A</v>
      </c>
      <c r="S56" s="5">
        <f>IF($E56="",0,VLOOKUP(E56,'Vortex IV Femm_'!$E:$K,7,))</f>
        <v>942</v>
      </c>
      <c r="T56" s="5" t="e">
        <f>IF($E56="",0,VLOOKUP(E56,'Vortex IV Masc_'!$E:$K,7,))</f>
        <v>#N/A</v>
      </c>
      <c r="U56" s="5" t="e">
        <f>IF($E56="",0,VLOOKUP(E56,'Vortex V Femm_'!$E:$K,7,))</f>
        <v>#N/A</v>
      </c>
      <c r="V56" s="5" t="e">
        <f>IF($E56="",0,VLOOKUP(E56,'Vortex V Masc_'!$E:$K,7,))</f>
        <v>#N/A</v>
      </c>
    </row>
    <row r="57" spans="1:22" x14ac:dyDescent="0.15">
      <c r="A57" s="5">
        <v>56</v>
      </c>
      <c r="B57" s="65">
        <v>1089</v>
      </c>
      <c r="C57" s="63" t="s">
        <v>297</v>
      </c>
      <c r="D57" s="63" t="s">
        <v>84</v>
      </c>
      <c r="E57" s="5" t="s">
        <v>702</v>
      </c>
      <c r="F57" s="65" t="s">
        <v>20</v>
      </c>
      <c r="G57" s="65" t="s">
        <v>9</v>
      </c>
      <c r="H57" s="65" t="s">
        <v>181</v>
      </c>
      <c r="I57" s="65" t="s">
        <v>182</v>
      </c>
      <c r="J57" s="5">
        <f t="shared" si="1"/>
        <v>2827</v>
      </c>
      <c r="K57" s="5">
        <f>IF($E57="",0,VLOOKUP(E57,'50 IV Femm_'!$E:$K,7,))</f>
        <v>948</v>
      </c>
      <c r="L57" s="5" t="e">
        <f>IF($E57="",0,VLOOKUP(E57,'50 IV Masc_'!$E:$K,7,))</f>
        <v>#N/A</v>
      </c>
      <c r="M57" s="5" t="e">
        <f>IF($E57="",0,VLOOKUP(E57,'50 V Femm_'!$E:$K,7,))</f>
        <v>#N/A</v>
      </c>
      <c r="N57" s="5" t="e">
        <f>IF($E57="",0,VLOOKUP(E57,'50 V Masc_'!$E:$K,7,))</f>
        <v>#N/A</v>
      </c>
      <c r="O57" s="5">
        <f>IF($E57="",0,VLOOKUP(E57,'Lungo IV Femm_'!$E:$K,7,))</f>
        <v>941</v>
      </c>
      <c r="P57" s="5" t="e">
        <f>IF($E57="",0,VLOOKUP(E57,'Lungo IV Masc_'!$E:$K,7,))</f>
        <v>#N/A</v>
      </c>
      <c r="Q57" s="5" t="e">
        <f>IF($E57="",0,VLOOKUP(E57,'Lungo V Femm_'!$E:$K,7,))</f>
        <v>#N/A</v>
      </c>
      <c r="R57" s="5" t="e">
        <f>IF($E57="",0,VLOOKUP(E57,'Lungo V Masc_'!$E:$K,7,))</f>
        <v>#N/A</v>
      </c>
      <c r="S57" s="5">
        <f>IF($E57="",0,VLOOKUP(E57,'Vortex IV Femm_'!$E:$K,7,))</f>
        <v>938</v>
      </c>
      <c r="T57" s="5" t="e">
        <f>IF($E57="",0,VLOOKUP(E57,'Vortex IV Masc_'!$E:$K,7,))</f>
        <v>#N/A</v>
      </c>
      <c r="U57" s="5" t="e">
        <f>IF($E57="",0,VLOOKUP(E57,'Vortex V Femm_'!$E:$K,7,))</f>
        <v>#N/A</v>
      </c>
      <c r="V57" s="5" t="e">
        <f>IF($E57="",0,VLOOKUP(E57,'Vortex V Masc_'!$E:$K,7,))</f>
        <v>#N/A</v>
      </c>
    </row>
    <row r="58" spans="1:22" x14ac:dyDescent="0.15">
      <c r="A58" s="5">
        <v>57</v>
      </c>
      <c r="B58" s="65">
        <v>1068</v>
      </c>
      <c r="C58" s="63" t="s">
        <v>148</v>
      </c>
      <c r="D58" s="63" t="s">
        <v>277</v>
      </c>
      <c r="E58" s="5" t="str">
        <f t="shared" ref="E58:E121" si="3">CONCATENATE(C58,D58)</f>
        <v>ABDELAZIZNAGHAM</v>
      </c>
      <c r="F58" s="65" t="s">
        <v>23</v>
      </c>
      <c r="G58" s="68" t="s">
        <v>10</v>
      </c>
      <c r="H58" s="65" t="s">
        <v>181</v>
      </c>
      <c r="I58" s="65" t="s">
        <v>182</v>
      </c>
      <c r="J58" s="5">
        <f t="shared" si="1"/>
        <v>2824</v>
      </c>
      <c r="K58" s="5">
        <f>IF($E58="",0,VLOOKUP(E58,'50 IV Femm_'!$E:$K,7,))</f>
        <v>937</v>
      </c>
      <c r="L58" s="5" t="e">
        <f>IF($E58="",0,VLOOKUP(E58,'50 IV Masc_'!$E:$K,7,))</f>
        <v>#N/A</v>
      </c>
      <c r="M58" s="5" t="e">
        <f>IF($E58="",0,VLOOKUP(E58,'50 V Femm_'!$E:$K,7,))</f>
        <v>#N/A</v>
      </c>
      <c r="N58" s="5" t="e">
        <f>IF($E58="",0,VLOOKUP(E58,'50 V Masc_'!$E:$K,7,))</f>
        <v>#N/A</v>
      </c>
      <c r="O58" s="5">
        <f>IF($E58="",0,VLOOKUP(E58,'Lungo IV Femm_'!$E:$K,7,))</f>
        <v>938</v>
      </c>
      <c r="P58" s="5" t="e">
        <f>IF($E58="",0,VLOOKUP(E58,'Lungo IV Masc_'!$E:$K,7,))</f>
        <v>#N/A</v>
      </c>
      <c r="Q58" s="5" t="e">
        <f>IF($E58="",0,VLOOKUP(E58,'Lungo V Femm_'!$E:$K,7,))</f>
        <v>#N/A</v>
      </c>
      <c r="R58" s="5" t="e">
        <f>IF($E58="",0,VLOOKUP(E58,'Lungo V Masc_'!$E:$K,7,))</f>
        <v>#N/A</v>
      </c>
      <c r="S58" s="5">
        <f>IF($E58="",0,VLOOKUP(E58,'Vortex IV Femm_'!$E:$K,7,))</f>
        <v>949</v>
      </c>
      <c r="T58" s="5" t="e">
        <f>IF($E58="",0,VLOOKUP(E58,'Vortex IV Masc_'!$E:$K,7,))</f>
        <v>#N/A</v>
      </c>
      <c r="U58" s="5" t="e">
        <f>IF($E58="",0,VLOOKUP(E58,'Vortex V Femm_'!$E:$K,7,))</f>
        <v>#N/A</v>
      </c>
      <c r="V58" s="5" t="e">
        <f>IF($E58="",0,VLOOKUP(E58,'Vortex V Masc_'!$E:$K,7,))</f>
        <v>#N/A</v>
      </c>
    </row>
    <row r="59" spans="1:22" x14ac:dyDescent="0.15">
      <c r="A59" s="5">
        <v>58</v>
      </c>
      <c r="B59" s="65">
        <v>1011</v>
      </c>
      <c r="C59" s="63" t="s">
        <v>199</v>
      </c>
      <c r="D59" s="63" t="s">
        <v>99</v>
      </c>
      <c r="E59" s="5" t="str">
        <f t="shared" si="3"/>
        <v>RUNGOFRANCESCA</v>
      </c>
      <c r="F59" s="65" t="s">
        <v>17</v>
      </c>
      <c r="G59" s="68" t="s">
        <v>11</v>
      </c>
      <c r="H59" s="65" t="s">
        <v>181</v>
      </c>
      <c r="I59" s="65" t="s">
        <v>182</v>
      </c>
      <c r="J59" s="5">
        <f t="shared" si="1"/>
        <v>1904</v>
      </c>
      <c r="K59" s="5" t="e">
        <f>IF($E59="",0,VLOOKUP(E59,'50 IV Femm_'!$E:$K,7,))</f>
        <v>#N/A</v>
      </c>
      <c r="L59" s="5" t="e">
        <f>IF($E59="",0,VLOOKUP(E59,'50 IV Masc_'!$E:$K,7,))</f>
        <v>#N/A</v>
      </c>
      <c r="M59" s="5" t="e">
        <f>IF($E59="",0,VLOOKUP(E59,'50 V Femm_'!$E:$K,7,))</f>
        <v>#N/A</v>
      </c>
      <c r="N59" s="5" t="e">
        <f>IF($E59="",0,VLOOKUP(E59,'50 V Masc_'!$E:$K,7,))</f>
        <v>#N/A</v>
      </c>
      <c r="O59" s="5">
        <f>IF($E59="",0,VLOOKUP(E59,'Lungo IV Femm_'!$E:$K,7,))</f>
        <v>953</v>
      </c>
      <c r="P59" s="5" t="e">
        <f>IF($E59="",0,VLOOKUP(E59,'Lungo IV Masc_'!$E:$K,7,))</f>
        <v>#N/A</v>
      </c>
      <c r="Q59" s="5" t="e">
        <f>IF($E59="",0,VLOOKUP(E59,'Lungo V Femm_'!$E:$K,7,))</f>
        <v>#N/A</v>
      </c>
      <c r="R59" s="5" t="e">
        <f>IF($E59="",0,VLOOKUP(E59,'Lungo V Masc_'!$E:$K,7,))</f>
        <v>#N/A</v>
      </c>
      <c r="S59" s="5">
        <f>IF($E59="",0,VLOOKUP(E59,'Vortex IV Femm_'!$E:$K,7,))</f>
        <v>951</v>
      </c>
      <c r="T59" s="5" t="e">
        <f>IF($E59="",0,VLOOKUP(E59,'Vortex IV Masc_'!$E:$K,7,))</f>
        <v>#N/A</v>
      </c>
      <c r="U59" s="5" t="e">
        <f>IF($E59="",0,VLOOKUP(E59,'Vortex V Femm_'!$E:$K,7,))</f>
        <v>#N/A</v>
      </c>
      <c r="V59" s="5" t="e">
        <f>IF($E59="",0,VLOOKUP(E59,'Vortex V Masc_'!$E:$K,7,))</f>
        <v>#N/A</v>
      </c>
    </row>
    <row r="60" spans="1:22" x14ac:dyDescent="0.15">
      <c r="A60" s="5">
        <v>59</v>
      </c>
      <c r="B60" s="65">
        <v>1010</v>
      </c>
      <c r="C60" s="63" t="s">
        <v>198</v>
      </c>
      <c r="D60" s="63" t="s">
        <v>102</v>
      </c>
      <c r="E60" s="5" t="str">
        <f t="shared" si="3"/>
        <v>RAMPINELLIANGELICA</v>
      </c>
      <c r="F60" s="65" t="s">
        <v>17</v>
      </c>
      <c r="G60" s="68" t="s">
        <v>11</v>
      </c>
      <c r="H60" s="65" t="s">
        <v>181</v>
      </c>
      <c r="I60" s="65" t="s">
        <v>182</v>
      </c>
      <c r="J60" s="5">
        <f t="shared" si="1"/>
        <v>935</v>
      </c>
      <c r="K60" s="5" t="e">
        <f>IF($E60="",0,VLOOKUP(E60,'50 IV Femm_'!$E:$K,7,))</f>
        <v>#N/A</v>
      </c>
      <c r="L60" s="5" t="e">
        <f>IF($E60="",0,VLOOKUP(E60,'50 IV Masc_'!$E:$K,7,))</f>
        <v>#N/A</v>
      </c>
      <c r="M60" s="5" t="e">
        <f>IF($E60="",0,VLOOKUP(E60,'50 V Femm_'!$E:$K,7,))</f>
        <v>#N/A</v>
      </c>
      <c r="N60" s="5" t="e">
        <f>IF($E60="",0,VLOOKUP(E60,'50 V Masc_'!$E:$K,7,))</f>
        <v>#N/A</v>
      </c>
      <c r="O60" s="5" t="e">
        <f>IF($E60="",0,VLOOKUP(E60,'Lungo IV Femm_'!$E:$K,7,))</f>
        <v>#N/A</v>
      </c>
      <c r="P60" s="5" t="e">
        <f>IF($E60="",0,VLOOKUP(E60,'Lungo IV Masc_'!$E:$K,7,))</f>
        <v>#N/A</v>
      </c>
      <c r="Q60" s="5" t="e">
        <f>IF($E60="",0,VLOOKUP(E60,'Lungo V Femm_'!$E:$K,7,))</f>
        <v>#N/A</v>
      </c>
      <c r="R60" s="5" t="e">
        <f>IF($E60="",0,VLOOKUP(E60,'Lungo V Masc_'!$E:$K,7,))</f>
        <v>#N/A</v>
      </c>
      <c r="S60" s="5">
        <f>IF($E60="",0,VLOOKUP(E60,'Vortex IV Femm_'!$E:$K,7,))</f>
        <v>935</v>
      </c>
      <c r="T60" s="5" t="e">
        <f>IF($E60="",0,VLOOKUP(E60,'Vortex IV Masc_'!$E:$K,7,))</f>
        <v>#N/A</v>
      </c>
      <c r="U60" s="5" t="e">
        <f>IF($E60="",0,VLOOKUP(E60,'Vortex V Femm_'!$E:$K,7,))</f>
        <v>#N/A</v>
      </c>
      <c r="V60" s="5" t="e">
        <f>IF($E60="",0,VLOOKUP(E60,'Vortex V Masc_'!$E:$K,7,))</f>
        <v>#N/A</v>
      </c>
    </row>
    <row r="61" spans="1:22" x14ac:dyDescent="0.15">
      <c r="A61" s="5">
        <v>60</v>
      </c>
      <c r="B61" s="65">
        <v>1035</v>
      </c>
      <c r="C61" s="63" t="s">
        <v>234</v>
      </c>
      <c r="D61" s="63" t="s">
        <v>111</v>
      </c>
      <c r="E61" s="5" t="str">
        <f t="shared" si="3"/>
        <v>ANDRONICSOPHIA</v>
      </c>
      <c r="F61" s="65" t="s">
        <v>19</v>
      </c>
      <c r="G61" s="68" t="s">
        <v>12</v>
      </c>
      <c r="H61" s="65" t="s">
        <v>181</v>
      </c>
      <c r="I61" s="65" t="s">
        <v>182</v>
      </c>
      <c r="J61" s="5">
        <f t="shared" si="1"/>
        <v>0</v>
      </c>
      <c r="K61" s="5" t="e">
        <f>IF($E61="",0,VLOOKUP(E61,'50 IV Femm_'!$E:$K,7,))</f>
        <v>#N/A</v>
      </c>
      <c r="L61" s="5" t="e">
        <f>IF($E61="",0,VLOOKUP(E61,'50 IV Masc_'!$E:$K,7,))</f>
        <v>#N/A</v>
      </c>
      <c r="M61" s="5" t="e">
        <f>IF($E61="",0,VLOOKUP(E61,'50 V Femm_'!$E:$K,7,))</f>
        <v>#N/A</v>
      </c>
      <c r="N61" s="5" t="e">
        <f>IF($E61="",0,VLOOKUP(E61,'50 V Masc_'!$E:$K,7,))</f>
        <v>#N/A</v>
      </c>
      <c r="O61" s="5" t="e">
        <f>IF($E61="",0,VLOOKUP(E61,'Lungo IV Femm_'!$E:$K,7,))</f>
        <v>#N/A</v>
      </c>
      <c r="P61" s="5" t="e">
        <f>IF($E61="",0,VLOOKUP(E61,'Lungo IV Masc_'!$E:$K,7,))</f>
        <v>#N/A</v>
      </c>
      <c r="Q61" s="5" t="e">
        <f>IF($E61="",0,VLOOKUP(E61,'Lungo V Femm_'!$E:$K,7,))</f>
        <v>#N/A</v>
      </c>
      <c r="R61" s="5" t="e">
        <f>IF($E61="",0,VLOOKUP(E61,'Lungo V Masc_'!$E:$K,7,))</f>
        <v>#N/A</v>
      </c>
      <c r="S61" s="5" t="e">
        <f>IF($E61="",0,VLOOKUP(E61,'Vortex IV Femm_'!$E:$K,7,))</f>
        <v>#N/A</v>
      </c>
      <c r="T61" s="5" t="e">
        <f>IF($E61="",0,VLOOKUP(E61,'Vortex IV Masc_'!$E:$K,7,))</f>
        <v>#N/A</v>
      </c>
      <c r="U61" s="5" t="e">
        <f>IF($E61="",0,VLOOKUP(E61,'Vortex V Femm_'!$E:$K,7,))</f>
        <v>#N/A</v>
      </c>
      <c r="V61" s="5" t="e">
        <f>IF($E61="",0,VLOOKUP(E61,'Vortex V Masc_'!$E:$K,7,))</f>
        <v>#N/A</v>
      </c>
    </row>
    <row r="62" spans="1:22" x14ac:dyDescent="0.15">
      <c r="A62" s="5">
        <v>61</v>
      </c>
      <c r="B62" s="65">
        <v>1058</v>
      </c>
      <c r="C62" s="63" t="s">
        <v>265</v>
      </c>
      <c r="D62" s="63" t="s">
        <v>266</v>
      </c>
      <c r="E62" s="5" t="str">
        <f t="shared" si="3"/>
        <v>ANZELMOANGELA</v>
      </c>
      <c r="F62" s="65" t="s">
        <v>24</v>
      </c>
      <c r="G62" s="65" t="s">
        <v>10</v>
      </c>
      <c r="H62" s="65" t="s">
        <v>181</v>
      </c>
      <c r="I62" s="65" t="s">
        <v>182</v>
      </c>
      <c r="J62" s="5">
        <f t="shared" si="1"/>
        <v>0</v>
      </c>
      <c r="K62" s="5" t="e">
        <f>IF($E62="",0,VLOOKUP(E62,'50 IV Femm_'!$E:$K,7,))</f>
        <v>#N/A</v>
      </c>
      <c r="L62" s="5" t="e">
        <f>IF($E62="",0,VLOOKUP(E62,'50 IV Masc_'!$E:$K,7,))</f>
        <v>#N/A</v>
      </c>
      <c r="M62" s="5" t="e">
        <f>IF($E62="",0,VLOOKUP(E62,'50 V Femm_'!$E:$K,7,))</f>
        <v>#N/A</v>
      </c>
      <c r="N62" s="5" t="e">
        <f>IF($E62="",0,VLOOKUP(E62,'50 V Masc_'!$E:$K,7,))</f>
        <v>#N/A</v>
      </c>
      <c r="O62" s="5" t="e">
        <f>IF($E62="",0,VLOOKUP(E62,'Lungo IV Femm_'!$E:$K,7,))</f>
        <v>#N/A</v>
      </c>
      <c r="P62" s="5" t="e">
        <f>IF($E62="",0,VLOOKUP(E62,'Lungo IV Masc_'!$E:$K,7,))</f>
        <v>#N/A</v>
      </c>
      <c r="Q62" s="5" t="e">
        <f>IF($E62="",0,VLOOKUP(E62,'Lungo V Femm_'!$E:$K,7,))</f>
        <v>#N/A</v>
      </c>
      <c r="R62" s="5" t="e">
        <f>IF($E62="",0,VLOOKUP(E62,'Lungo V Masc_'!$E:$K,7,))</f>
        <v>#N/A</v>
      </c>
      <c r="S62" s="5" t="e">
        <f>IF($E62="",0,VLOOKUP(E62,'Vortex IV Femm_'!$E:$K,7,))</f>
        <v>#N/A</v>
      </c>
      <c r="T62" s="5" t="e">
        <f>IF($E62="",0,VLOOKUP(E62,'Vortex IV Masc_'!$E:$K,7,))</f>
        <v>#N/A</v>
      </c>
      <c r="U62" s="5" t="e">
        <f>IF($E62="",0,VLOOKUP(E62,'Vortex V Femm_'!$E:$K,7,))</f>
        <v>#N/A</v>
      </c>
      <c r="V62" s="5" t="e">
        <f>IF($E62="",0,VLOOKUP(E62,'Vortex V Masc_'!$E:$K,7,))</f>
        <v>#N/A</v>
      </c>
    </row>
    <row r="63" spans="1:22" x14ac:dyDescent="0.15">
      <c r="A63" s="5">
        <v>62</v>
      </c>
      <c r="B63" s="65">
        <v>1031</v>
      </c>
      <c r="C63" s="63" t="s">
        <v>228</v>
      </c>
      <c r="D63" s="63" t="s">
        <v>67</v>
      </c>
      <c r="E63" s="5" t="str">
        <f t="shared" si="3"/>
        <v>ARMENISEBEATRICE</v>
      </c>
      <c r="F63" s="65" t="s">
        <v>18</v>
      </c>
      <c r="G63" s="65" t="s">
        <v>12</v>
      </c>
      <c r="H63" s="65" t="s">
        <v>181</v>
      </c>
      <c r="I63" s="65" t="s">
        <v>182</v>
      </c>
      <c r="J63" s="5">
        <f t="shared" si="1"/>
        <v>0</v>
      </c>
      <c r="K63" s="5" t="e">
        <f>IF($E63="",0,VLOOKUP(E63,'50 IV Femm_'!$E:$K,7,))</f>
        <v>#N/A</v>
      </c>
      <c r="L63" s="5" t="e">
        <f>IF($E63="",0,VLOOKUP(E63,'50 IV Masc_'!$E:$K,7,))</f>
        <v>#N/A</v>
      </c>
      <c r="M63" s="5" t="e">
        <f>IF($E63="",0,VLOOKUP(E63,'50 V Femm_'!$E:$K,7,))</f>
        <v>#N/A</v>
      </c>
      <c r="N63" s="5" t="e">
        <f>IF($E63="",0,VLOOKUP(E63,'50 V Masc_'!$E:$K,7,))</f>
        <v>#N/A</v>
      </c>
      <c r="O63" s="5" t="e">
        <f>IF($E63="",0,VLOOKUP(E63,'Lungo IV Femm_'!$E:$K,7,))</f>
        <v>#N/A</v>
      </c>
      <c r="P63" s="5" t="e">
        <f>IF($E63="",0,VLOOKUP(E63,'Lungo IV Masc_'!$E:$K,7,))</f>
        <v>#N/A</v>
      </c>
      <c r="Q63" s="5" t="e">
        <f>IF($E63="",0,VLOOKUP(E63,'Lungo V Femm_'!$E:$K,7,))</f>
        <v>#N/A</v>
      </c>
      <c r="R63" s="5" t="e">
        <f>IF($E63="",0,VLOOKUP(E63,'Lungo V Masc_'!$E:$K,7,))</f>
        <v>#N/A</v>
      </c>
      <c r="S63" s="5" t="e">
        <f>IF($E63="",0,VLOOKUP(E63,'Vortex IV Femm_'!$E:$K,7,))</f>
        <v>#N/A</v>
      </c>
      <c r="T63" s="5" t="e">
        <f>IF($E63="",0,VLOOKUP(E63,'Vortex IV Masc_'!$E:$K,7,))</f>
        <v>#N/A</v>
      </c>
      <c r="U63" s="5" t="e">
        <f>IF($E63="",0,VLOOKUP(E63,'Vortex V Femm_'!$E:$K,7,))</f>
        <v>#N/A</v>
      </c>
      <c r="V63" s="5" t="e">
        <f>IF($E63="",0,VLOOKUP(E63,'Vortex V Masc_'!$E:$K,7,))</f>
        <v>#N/A</v>
      </c>
    </row>
    <row r="64" spans="1:22" x14ac:dyDescent="0.15">
      <c r="A64" s="5">
        <v>63</v>
      </c>
      <c r="B64" s="65">
        <v>1080</v>
      </c>
      <c r="C64" s="63" t="s">
        <v>285</v>
      </c>
      <c r="D64" s="63" t="s">
        <v>286</v>
      </c>
      <c r="E64" s="5" t="str">
        <f t="shared" si="3"/>
        <v>ATTIASALMA</v>
      </c>
      <c r="F64" s="65" t="s">
        <v>20</v>
      </c>
      <c r="G64" s="65" t="s">
        <v>9</v>
      </c>
      <c r="H64" s="65" t="s">
        <v>181</v>
      </c>
      <c r="I64" s="65" t="s">
        <v>182</v>
      </c>
      <c r="J64" s="5">
        <f t="shared" si="1"/>
        <v>0</v>
      </c>
      <c r="K64" s="5" t="e">
        <f>IF($E64="",0,VLOOKUP(E64,'50 IV Femm_'!$E:$K,7,))</f>
        <v>#N/A</v>
      </c>
      <c r="L64" s="5" t="e">
        <f>IF($E64="",0,VLOOKUP(E64,'50 IV Masc_'!$E:$K,7,))</f>
        <v>#N/A</v>
      </c>
      <c r="M64" s="5" t="e">
        <f>IF($E64="",0,VLOOKUP(E64,'50 V Femm_'!$E:$K,7,))</f>
        <v>#N/A</v>
      </c>
      <c r="N64" s="5" t="e">
        <f>IF($E64="",0,VLOOKUP(E64,'50 V Masc_'!$E:$K,7,))</f>
        <v>#N/A</v>
      </c>
      <c r="O64" s="5" t="e">
        <f>IF($E64="",0,VLOOKUP(E64,'Lungo IV Femm_'!$E:$K,7,))</f>
        <v>#N/A</v>
      </c>
      <c r="P64" s="5" t="e">
        <f>IF($E64="",0,VLOOKUP(E64,'Lungo IV Masc_'!$E:$K,7,))</f>
        <v>#N/A</v>
      </c>
      <c r="Q64" s="5" t="e">
        <f>IF($E64="",0,VLOOKUP(E64,'Lungo V Femm_'!$E:$K,7,))</f>
        <v>#N/A</v>
      </c>
      <c r="R64" s="5" t="e">
        <f>IF($E64="",0,VLOOKUP(E64,'Lungo V Masc_'!$E:$K,7,))</f>
        <v>#N/A</v>
      </c>
      <c r="S64" s="5" t="e">
        <f>IF($E64="",0,VLOOKUP(E64,'Vortex IV Femm_'!$E:$K,7,))</f>
        <v>#N/A</v>
      </c>
      <c r="T64" s="5" t="e">
        <f>IF($E64="",0,VLOOKUP(E64,'Vortex IV Masc_'!$E:$K,7,))</f>
        <v>#N/A</v>
      </c>
      <c r="U64" s="5" t="e">
        <f>IF($E64="",0,VLOOKUP(E64,'Vortex V Femm_'!$E:$K,7,))</f>
        <v>#N/A</v>
      </c>
      <c r="V64" s="5" t="e">
        <f>IF($E64="",0,VLOOKUP(E64,'Vortex V Masc_'!$E:$K,7,))</f>
        <v>#N/A</v>
      </c>
    </row>
    <row r="65" spans="1:22" x14ac:dyDescent="0.15">
      <c r="A65" s="5">
        <v>64</v>
      </c>
      <c r="B65" s="65">
        <v>1014</v>
      </c>
      <c r="C65" s="63" t="s">
        <v>202</v>
      </c>
      <c r="D65" s="63" t="s">
        <v>203</v>
      </c>
      <c r="E65" s="5" t="str">
        <f t="shared" si="3"/>
        <v>BARBARAMARIASOLE</v>
      </c>
      <c r="F65" s="65" t="s">
        <v>17</v>
      </c>
      <c r="G65" s="68" t="s">
        <v>11</v>
      </c>
      <c r="H65" s="65" t="s">
        <v>181</v>
      </c>
      <c r="I65" s="65" t="s">
        <v>182</v>
      </c>
      <c r="J65" s="5">
        <f t="shared" si="1"/>
        <v>0</v>
      </c>
      <c r="K65" s="5" t="e">
        <f>IF($E65="",0,VLOOKUP(E65,'50 IV Femm_'!$E:$K,7,))</f>
        <v>#N/A</v>
      </c>
      <c r="L65" s="5" t="e">
        <f>IF($E65="",0,VLOOKUP(E65,'50 IV Masc_'!$E:$K,7,))</f>
        <v>#N/A</v>
      </c>
      <c r="M65" s="5" t="e">
        <f>IF($E65="",0,VLOOKUP(E65,'50 V Femm_'!$E:$K,7,))</f>
        <v>#N/A</v>
      </c>
      <c r="N65" s="5" t="e">
        <f>IF($E65="",0,VLOOKUP(E65,'50 V Masc_'!$E:$K,7,))</f>
        <v>#N/A</v>
      </c>
      <c r="O65" s="5" t="e">
        <f>IF($E65="",0,VLOOKUP(E65,'Lungo IV Femm_'!$E:$K,7,))</f>
        <v>#N/A</v>
      </c>
      <c r="P65" s="5" t="e">
        <f>IF($E65="",0,VLOOKUP(E65,'Lungo IV Masc_'!$E:$K,7,))</f>
        <v>#N/A</v>
      </c>
      <c r="Q65" s="5" t="e">
        <f>IF($E65="",0,VLOOKUP(E65,'Lungo V Femm_'!$E:$K,7,))</f>
        <v>#N/A</v>
      </c>
      <c r="R65" s="5" t="e">
        <f>IF($E65="",0,VLOOKUP(E65,'Lungo V Masc_'!$E:$K,7,))</f>
        <v>#N/A</v>
      </c>
      <c r="S65" s="5" t="e">
        <f>IF($E65="",0,VLOOKUP(E65,'Vortex IV Femm_'!$E:$K,7,))</f>
        <v>#N/A</v>
      </c>
      <c r="T65" s="5" t="e">
        <f>IF($E65="",0,VLOOKUP(E65,'Vortex IV Masc_'!$E:$K,7,))</f>
        <v>#N/A</v>
      </c>
      <c r="U65" s="5" t="e">
        <f>IF($E65="",0,VLOOKUP(E65,'Vortex V Femm_'!$E:$K,7,))</f>
        <v>#N/A</v>
      </c>
      <c r="V65" s="5" t="e">
        <f>IF($E65="",0,VLOOKUP(E65,'Vortex V Masc_'!$E:$K,7,))</f>
        <v>#N/A</v>
      </c>
    </row>
    <row r="66" spans="1:22" x14ac:dyDescent="0.15">
      <c r="A66" s="5">
        <v>65</v>
      </c>
      <c r="B66" s="65">
        <v>1059</v>
      </c>
      <c r="C66" s="63" t="s">
        <v>267</v>
      </c>
      <c r="D66" s="63" t="s">
        <v>69</v>
      </c>
      <c r="E66" s="5" t="str">
        <f t="shared" si="3"/>
        <v>BARONEMATILDE</v>
      </c>
      <c r="F66" s="65" t="s">
        <v>24</v>
      </c>
      <c r="G66" s="65" t="s">
        <v>10</v>
      </c>
      <c r="H66" s="65" t="s">
        <v>181</v>
      </c>
      <c r="I66" s="65" t="s">
        <v>182</v>
      </c>
      <c r="J66" s="5">
        <f t="shared" ref="J66:J129" si="4">SUMIF(K66:V66,"&lt;&gt;#N/D")</f>
        <v>0</v>
      </c>
      <c r="K66" s="5" t="e">
        <f>IF($E66="",0,VLOOKUP(E66,'50 IV Femm_'!$E:$K,7,))</f>
        <v>#N/A</v>
      </c>
      <c r="L66" s="5" t="e">
        <f>IF($E66="",0,VLOOKUP(E66,'50 IV Masc_'!$E:$K,7,))</f>
        <v>#N/A</v>
      </c>
      <c r="M66" s="5" t="e">
        <f>IF($E66="",0,VLOOKUP(E66,'50 V Femm_'!$E:$K,7,))</f>
        <v>#N/A</v>
      </c>
      <c r="N66" s="5" t="e">
        <f>IF($E66="",0,VLOOKUP(E66,'50 V Masc_'!$E:$K,7,))</f>
        <v>#N/A</v>
      </c>
      <c r="O66" s="5" t="e">
        <f>IF($E66="",0,VLOOKUP(E66,'Lungo IV Femm_'!$E:$K,7,))</f>
        <v>#N/A</v>
      </c>
      <c r="P66" s="5" t="e">
        <f>IF($E66="",0,VLOOKUP(E66,'Lungo IV Masc_'!$E:$K,7,))</f>
        <v>#N/A</v>
      </c>
      <c r="Q66" s="5" t="e">
        <f>IF($E66="",0,VLOOKUP(E66,'Lungo V Femm_'!$E:$K,7,))</f>
        <v>#N/A</v>
      </c>
      <c r="R66" s="5" t="e">
        <f>IF($E66="",0,VLOOKUP(E66,'Lungo V Masc_'!$E:$K,7,))</f>
        <v>#N/A</v>
      </c>
      <c r="S66" s="5" t="e">
        <f>IF($E66="",0,VLOOKUP(E66,'Vortex IV Femm_'!$E:$K,7,))</f>
        <v>#N/A</v>
      </c>
      <c r="T66" s="5" t="e">
        <f>IF($E66="",0,VLOOKUP(E66,'Vortex IV Masc_'!$E:$K,7,))</f>
        <v>#N/A</v>
      </c>
      <c r="U66" s="5" t="e">
        <f>IF($E66="",0,VLOOKUP(E66,'Vortex V Femm_'!$E:$K,7,))</f>
        <v>#N/A</v>
      </c>
      <c r="V66" s="5" t="e">
        <f>IF($E66="",0,VLOOKUP(E66,'Vortex V Masc_'!$E:$K,7,))</f>
        <v>#N/A</v>
      </c>
    </row>
    <row r="67" spans="1:22" x14ac:dyDescent="0.15">
      <c r="A67" s="5">
        <v>66</v>
      </c>
      <c r="B67" s="65">
        <v>1063</v>
      </c>
      <c r="C67" s="63" t="s">
        <v>271</v>
      </c>
      <c r="D67" s="63" t="s">
        <v>272</v>
      </c>
      <c r="E67" s="5" t="str">
        <f t="shared" si="3"/>
        <v>CUBILLAS BALBINTIZIANA</v>
      </c>
      <c r="F67" s="65" t="s">
        <v>23</v>
      </c>
      <c r="G67" s="68" t="s">
        <v>10</v>
      </c>
      <c r="H67" s="65" t="s">
        <v>181</v>
      </c>
      <c r="I67" s="65" t="s">
        <v>182</v>
      </c>
      <c r="J67" s="5">
        <f t="shared" si="4"/>
        <v>0</v>
      </c>
      <c r="K67" s="5" t="e">
        <f>IF($E67="",0,VLOOKUP(E67,'50 IV Femm_'!$E:$K,7,))</f>
        <v>#N/A</v>
      </c>
      <c r="L67" s="5" t="e">
        <f>IF($E67="",0,VLOOKUP(E67,'50 IV Masc_'!$E:$K,7,))</f>
        <v>#N/A</v>
      </c>
      <c r="M67" s="5" t="e">
        <f>IF($E67="",0,VLOOKUP(E67,'50 V Femm_'!$E:$K,7,))</f>
        <v>#N/A</v>
      </c>
      <c r="N67" s="5" t="e">
        <f>IF($E67="",0,VLOOKUP(E67,'50 V Masc_'!$E:$K,7,))</f>
        <v>#N/A</v>
      </c>
      <c r="O67" s="5" t="e">
        <f>IF($E67="",0,VLOOKUP(E67,'Lungo IV Femm_'!$E:$K,7,))</f>
        <v>#N/A</v>
      </c>
      <c r="P67" s="5" t="e">
        <f>IF($E67="",0,VLOOKUP(E67,'Lungo IV Masc_'!$E:$K,7,))</f>
        <v>#N/A</v>
      </c>
      <c r="Q67" s="5" t="e">
        <f>IF($E67="",0,VLOOKUP(E67,'Lungo V Femm_'!$E:$K,7,))</f>
        <v>#N/A</v>
      </c>
      <c r="R67" s="5" t="e">
        <f>IF($E67="",0,VLOOKUP(E67,'Lungo V Masc_'!$E:$K,7,))</f>
        <v>#N/A</v>
      </c>
      <c r="S67" s="5" t="e">
        <f>IF($E67="",0,VLOOKUP(E67,'Vortex IV Femm_'!$E:$K,7,))</f>
        <v>#N/A</v>
      </c>
      <c r="T67" s="5" t="e">
        <f>IF($E67="",0,VLOOKUP(E67,'Vortex IV Masc_'!$E:$K,7,))</f>
        <v>#N/A</v>
      </c>
      <c r="U67" s="5" t="e">
        <f>IF($E67="",0,VLOOKUP(E67,'Vortex V Femm_'!$E:$K,7,))</f>
        <v>#N/A</v>
      </c>
      <c r="V67" s="5" t="e">
        <f>IF($E67="",0,VLOOKUP(E67,'Vortex V Masc_'!$E:$K,7,))</f>
        <v>#N/A</v>
      </c>
    </row>
    <row r="68" spans="1:22" x14ac:dyDescent="0.15">
      <c r="A68" s="5">
        <v>67</v>
      </c>
      <c r="B68" s="65">
        <v>1061</v>
      </c>
      <c r="C68" s="63" t="s">
        <v>269</v>
      </c>
      <c r="D68" s="63" t="s">
        <v>63</v>
      </c>
      <c r="E68" s="5" t="str">
        <f t="shared" si="3"/>
        <v>DEGENNAROCAMILLA</v>
      </c>
      <c r="F68" s="65" t="s">
        <v>24</v>
      </c>
      <c r="G68" s="65" t="s">
        <v>10</v>
      </c>
      <c r="H68" s="65" t="s">
        <v>181</v>
      </c>
      <c r="I68" s="65" t="s">
        <v>182</v>
      </c>
      <c r="J68" s="5">
        <f t="shared" si="4"/>
        <v>0</v>
      </c>
      <c r="K68" s="5" t="e">
        <f>IF($E68="",0,VLOOKUP(E68,'50 IV Femm_'!$E:$K,7,))</f>
        <v>#N/A</v>
      </c>
      <c r="L68" s="5" t="e">
        <f>IF($E68="",0,VLOOKUP(E68,'50 IV Masc_'!$E:$K,7,))</f>
        <v>#N/A</v>
      </c>
      <c r="M68" s="5" t="e">
        <f>IF($E68="",0,VLOOKUP(E68,'50 V Femm_'!$E:$K,7,))</f>
        <v>#N/A</v>
      </c>
      <c r="N68" s="5" t="e">
        <f>IF($E68="",0,VLOOKUP(E68,'50 V Masc_'!$E:$K,7,))</f>
        <v>#N/A</v>
      </c>
      <c r="O68" s="5" t="e">
        <f>IF($E68="",0,VLOOKUP(E68,'Lungo IV Femm_'!$E:$K,7,))</f>
        <v>#N/A</v>
      </c>
      <c r="P68" s="5" t="e">
        <f>IF($E68="",0,VLOOKUP(E68,'Lungo IV Masc_'!$E:$K,7,))</f>
        <v>#N/A</v>
      </c>
      <c r="Q68" s="5" t="e">
        <f>IF($E68="",0,VLOOKUP(E68,'Lungo V Femm_'!$E:$K,7,))</f>
        <v>#N/A</v>
      </c>
      <c r="R68" s="5" t="e">
        <f>IF($E68="",0,VLOOKUP(E68,'Lungo V Masc_'!$E:$K,7,))</f>
        <v>#N/A</v>
      </c>
      <c r="S68" s="5" t="e">
        <f>IF($E68="",0,VLOOKUP(E68,'Vortex IV Femm_'!$E:$K,7,))</f>
        <v>#N/A</v>
      </c>
      <c r="T68" s="5" t="e">
        <f>IF($E68="",0,VLOOKUP(E68,'Vortex IV Masc_'!$E:$K,7,))</f>
        <v>#N/A</v>
      </c>
      <c r="U68" s="5" t="e">
        <f>IF($E68="",0,VLOOKUP(E68,'Vortex V Femm_'!$E:$K,7,))</f>
        <v>#N/A</v>
      </c>
      <c r="V68" s="5" t="e">
        <f>IF($E68="",0,VLOOKUP(E68,'Vortex V Masc_'!$E:$K,7,))</f>
        <v>#N/A</v>
      </c>
    </row>
    <row r="69" spans="1:22" x14ac:dyDescent="0.15">
      <c r="A69" s="5">
        <v>68</v>
      </c>
      <c r="B69" s="65">
        <v>1071</v>
      </c>
      <c r="C69" s="63" t="s">
        <v>281</v>
      </c>
      <c r="D69" s="63" t="s">
        <v>282</v>
      </c>
      <c r="E69" s="5" t="str">
        <f t="shared" si="3"/>
        <v>DEMIRBERFIN</v>
      </c>
      <c r="F69" s="65" t="s">
        <v>23</v>
      </c>
      <c r="G69" s="68" t="s">
        <v>10</v>
      </c>
      <c r="H69" s="65" t="s">
        <v>181</v>
      </c>
      <c r="I69" s="65" t="s">
        <v>182</v>
      </c>
      <c r="J69" s="5">
        <f t="shared" si="4"/>
        <v>0</v>
      </c>
      <c r="K69" s="5" t="e">
        <f>IF($E69="",0,VLOOKUP(E69,'50 IV Femm_'!$E:$K,7,))</f>
        <v>#N/A</v>
      </c>
      <c r="L69" s="5" t="e">
        <f>IF($E69="",0,VLOOKUP(E69,'50 IV Masc_'!$E:$K,7,))</f>
        <v>#N/A</v>
      </c>
      <c r="M69" s="5" t="e">
        <f>IF($E69="",0,VLOOKUP(E69,'50 V Femm_'!$E:$K,7,))</f>
        <v>#N/A</v>
      </c>
      <c r="N69" s="5" t="e">
        <f>IF($E69="",0,VLOOKUP(E69,'50 V Masc_'!$E:$K,7,))</f>
        <v>#N/A</v>
      </c>
      <c r="O69" s="5" t="e">
        <f>IF($E69="",0,VLOOKUP(E69,'Lungo IV Femm_'!$E:$K,7,))</f>
        <v>#N/A</v>
      </c>
      <c r="P69" s="5" t="e">
        <f>IF($E69="",0,VLOOKUP(E69,'Lungo IV Masc_'!$E:$K,7,))</f>
        <v>#N/A</v>
      </c>
      <c r="Q69" s="5" t="e">
        <f>IF($E69="",0,VLOOKUP(E69,'Lungo V Femm_'!$E:$K,7,))</f>
        <v>#N/A</v>
      </c>
      <c r="R69" s="5" t="e">
        <f>IF($E69="",0,VLOOKUP(E69,'Lungo V Masc_'!$E:$K,7,))</f>
        <v>#N/A</v>
      </c>
      <c r="S69" s="5" t="e">
        <f>IF($E69="",0,VLOOKUP(E69,'Vortex IV Femm_'!$E:$K,7,))</f>
        <v>#N/A</v>
      </c>
      <c r="T69" s="5" t="e">
        <f>IF($E69="",0,VLOOKUP(E69,'Vortex IV Masc_'!$E:$K,7,))</f>
        <v>#N/A</v>
      </c>
      <c r="U69" s="5" t="e">
        <f>IF($E69="",0,VLOOKUP(E69,'Vortex V Femm_'!$E:$K,7,))</f>
        <v>#N/A</v>
      </c>
      <c r="V69" s="5" t="e">
        <f>IF($E69="",0,VLOOKUP(E69,'Vortex V Masc_'!$E:$K,7,))</f>
        <v>#N/A</v>
      </c>
    </row>
    <row r="70" spans="1:22" x14ac:dyDescent="0.15">
      <c r="A70" s="5">
        <v>69</v>
      </c>
      <c r="B70" s="65">
        <v>1015</v>
      </c>
      <c r="C70" s="63" t="s">
        <v>204</v>
      </c>
      <c r="D70" s="63" t="s">
        <v>205</v>
      </c>
      <c r="E70" s="5" t="str">
        <f t="shared" si="3"/>
        <v>ELBOKHARIASEEL</v>
      </c>
      <c r="F70" s="65" t="s">
        <v>17</v>
      </c>
      <c r="G70" s="68" t="s">
        <v>11</v>
      </c>
      <c r="H70" s="65" t="s">
        <v>181</v>
      </c>
      <c r="I70" s="65" t="s">
        <v>182</v>
      </c>
      <c r="J70" s="5">
        <f t="shared" si="4"/>
        <v>0</v>
      </c>
      <c r="K70" s="5" t="e">
        <f>IF($E70="",0,VLOOKUP(E70,'50 IV Femm_'!$E:$K,7,))</f>
        <v>#N/A</v>
      </c>
      <c r="L70" s="5" t="e">
        <f>IF($E70="",0,VLOOKUP(E70,'50 IV Masc_'!$E:$K,7,))</f>
        <v>#N/A</v>
      </c>
      <c r="M70" s="5" t="e">
        <f>IF($E70="",0,VLOOKUP(E70,'50 V Femm_'!$E:$K,7,))</f>
        <v>#N/A</v>
      </c>
      <c r="N70" s="5" t="e">
        <f>IF($E70="",0,VLOOKUP(E70,'50 V Masc_'!$E:$K,7,))</f>
        <v>#N/A</v>
      </c>
      <c r="O70" s="5" t="e">
        <f>IF($E70="",0,VLOOKUP(E70,'Lungo IV Femm_'!$E:$K,7,))</f>
        <v>#N/A</v>
      </c>
      <c r="P70" s="5" t="e">
        <f>IF($E70="",0,VLOOKUP(E70,'Lungo IV Masc_'!$E:$K,7,))</f>
        <v>#N/A</v>
      </c>
      <c r="Q70" s="5" t="e">
        <f>IF($E70="",0,VLOOKUP(E70,'Lungo V Femm_'!$E:$K,7,))</f>
        <v>#N/A</v>
      </c>
      <c r="R70" s="5" t="e">
        <f>IF($E70="",0,VLOOKUP(E70,'Lungo V Masc_'!$E:$K,7,))</f>
        <v>#N/A</v>
      </c>
      <c r="S70" s="5" t="e">
        <f>IF($E70="",0,VLOOKUP(E70,'Vortex IV Femm_'!$E:$K,7,))</f>
        <v>#N/A</v>
      </c>
      <c r="T70" s="5" t="e">
        <f>IF($E70="",0,VLOOKUP(E70,'Vortex IV Masc_'!$E:$K,7,))</f>
        <v>#N/A</v>
      </c>
      <c r="U70" s="5" t="e">
        <f>IF($E70="",0,VLOOKUP(E70,'Vortex V Femm_'!$E:$K,7,))</f>
        <v>#N/A</v>
      </c>
      <c r="V70" s="5" t="e">
        <f>IF($E70="",0,VLOOKUP(E70,'Vortex V Masc_'!$E:$K,7,))</f>
        <v>#N/A</v>
      </c>
    </row>
    <row r="71" spans="1:22" x14ac:dyDescent="0.15">
      <c r="A71" s="5">
        <v>70</v>
      </c>
      <c r="B71" s="65">
        <v>1088</v>
      </c>
      <c r="C71" s="63" t="s">
        <v>296</v>
      </c>
      <c r="D71" s="63" t="s">
        <v>110</v>
      </c>
      <c r="E71" s="5" t="str">
        <f t="shared" si="3"/>
        <v>ELEFANTECECILIA</v>
      </c>
      <c r="F71" s="65" t="s">
        <v>20</v>
      </c>
      <c r="G71" s="65" t="s">
        <v>9</v>
      </c>
      <c r="H71" s="65" t="s">
        <v>181</v>
      </c>
      <c r="I71" s="65" t="s">
        <v>182</v>
      </c>
      <c r="J71" s="5">
        <f t="shared" si="4"/>
        <v>0</v>
      </c>
      <c r="K71" s="5" t="e">
        <f>IF($E71="",0,VLOOKUP(E71,'50 IV Femm_'!$E:$K,7,))</f>
        <v>#N/A</v>
      </c>
      <c r="L71" s="5" t="e">
        <f>IF($E71="",0,VLOOKUP(E71,'50 IV Masc_'!$E:$K,7,))</f>
        <v>#N/A</v>
      </c>
      <c r="M71" s="5" t="e">
        <f>IF($E71="",0,VLOOKUP(E71,'50 V Femm_'!$E:$K,7,))</f>
        <v>#N/A</v>
      </c>
      <c r="N71" s="5" t="e">
        <f>IF($E71="",0,VLOOKUP(E71,'50 V Masc_'!$E:$K,7,))</f>
        <v>#N/A</v>
      </c>
      <c r="O71" s="5" t="e">
        <f>IF($E71="",0,VLOOKUP(E71,'Lungo IV Femm_'!$E:$K,7,))</f>
        <v>#N/A</v>
      </c>
      <c r="P71" s="5" t="e">
        <f>IF($E71="",0,VLOOKUP(E71,'Lungo IV Masc_'!$E:$K,7,))</f>
        <v>#N/A</v>
      </c>
      <c r="Q71" s="5" t="e">
        <f>IF($E71="",0,VLOOKUP(E71,'Lungo V Femm_'!$E:$K,7,))</f>
        <v>#N/A</v>
      </c>
      <c r="R71" s="5" t="e">
        <f>IF($E71="",0,VLOOKUP(E71,'Lungo V Masc_'!$E:$K,7,))</f>
        <v>#N/A</v>
      </c>
      <c r="S71" s="5" t="e">
        <f>IF($E71="",0,VLOOKUP(E71,'Vortex IV Femm_'!$E:$K,7,))</f>
        <v>#N/A</v>
      </c>
      <c r="T71" s="5" t="e">
        <f>IF($E71="",0,VLOOKUP(E71,'Vortex IV Masc_'!$E:$K,7,))</f>
        <v>#N/A</v>
      </c>
      <c r="U71" s="5" t="e">
        <f>IF($E71="",0,VLOOKUP(E71,'Vortex V Femm_'!$E:$K,7,))</f>
        <v>#N/A</v>
      </c>
      <c r="V71" s="5" t="e">
        <f>IF($E71="",0,VLOOKUP(E71,'Vortex V Masc_'!$E:$K,7,))</f>
        <v>#N/A</v>
      </c>
    </row>
    <row r="72" spans="1:22" x14ac:dyDescent="0.15">
      <c r="A72" s="5">
        <v>71</v>
      </c>
      <c r="B72" s="65">
        <v>1001</v>
      </c>
      <c r="C72" s="63" t="s">
        <v>185</v>
      </c>
      <c r="D72" s="63" t="s">
        <v>186</v>
      </c>
      <c r="E72" s="5" t="str">
        <f t="shared" si="3"/>
        <v>ESTRADAARELY</v>
      </c>
      <c r="F72" s="65" t="s">
        <v>17</v>
      </c>
      <c r="G72" s="68" t="s">
        <v>11</v>
      </c>
      <c r="H72" s="65" t="s">
        <v>181</v>
      </c>
      <c r="I72" s="65" t="s">
        <v>182</v>
      </c>
      <c r="J72" s="5">
        <f t="shared" si="4"/>
        <v>0</v>
      </c>
      <c r="K72" s="5" t="e">
        <f>IF($E72="",0,VLOOKUP(E72,'50 IV Femm_'!$E:$K,7,))</f>
        <v>#N/A</v>
      </c>
      <c r="L72" s="5" t="e">
        <f>IF($E72="",0,VLOOKUP(E72,'50 IV Masc_'!$E:$K,7,))</f>
        <v>#N/A</v>
      </c>
      <c r="M72" s="5" t="e">
        <f>IF($E72="",0,VLOOKUP(E72,'50 V Femm_'!$E:$K,7,))</f>
        <v>#N/A</v>
      </c>
      <c r="N72" s="5" t="e">
        <f>IF($E72="",0,VLOOKUP(E72,'50 V Masc_'!$E:$K,7,))</f>
        <v>#N/A</v>
      </c>
      <c r="O72" s="5" t="e">
        <f>IF($E72="",0,VLOOKUP(E72,'Lungo IV Femm_'!$E:$K,7,))</f>
        <v>#N/A</v>
      </c>
      <c r="P72" s="5" t="e">
        <f>IF($E72="",0,VLOOKUP(E72,'Lungo IV Masc_'!$E:$K,7,))</f>
        <v>#N/A</v>
      </c>
      <c r="Q72" s="5" t="e">
        <f>IF($E72="",0,VLOOKUP(E72,'Lungo V Femm_'!$E:$K,7,))</f>
        <v>#N/A</v>
      </c>
      <c r="R72" s="5" t="e">
        <f>IF($E72="",0,VLOOKUP(E72,'Lungo V Masc_'!$E:$K,7,))</f>
        <v>#N/A</v>
      </c>
      <c r="S72" s="5" t="e">
        <f>IF($E72="",0,VLOOKUP(E72,'Vortex IV Femm_'!$E:$K,7,))</f>
        <v>#N/A</v>
      </c>
      <c r="T72" s="5" t="e">
        <f>IF($E72="",0,VLOOKUP(E72,'Vortex IV Masc_'!$E:$K,7,))</f>
        <v>#N/A</v>
      </c>
      <c r="U72" s="5" t="e">
        <f>IF($E72="",0,VLOOKUP(E72,'Vortex V Femm_'!$E:$K,7,))</f>
        <v>#N/A</v>
      </c>
      <c r="V72" s="5" t="e">
        <f>IF($E72="",0,VLOOKUP(E72,'Vortex V Masc_'!$E:$K,7,))</f>
        <v>#N/A</v>
      </c>
    </row>
    <row r="73" spans="1:22" x14ac:dyDescent="0.15">
      <c r="A73" s="5">
        <v>72</v>
      </c>
      <c r="B73" s="65">
        <v>1016</v>
      </c>
      <c r="C73" s="63" t="s">
        <v>206</v>
      </c>
      <c r="D73" s="63" t="s">
        <v>207</v>
      </c>
      <c r="E73" s="5" t="str">
        <f t="shared" si="3"/>
        <v>FERNANDES  INACIOSARAH</v>
      </c>
      <c r="F73" s="65" t="s">
        <v>17</v>
      </c>
      <c r="G73" s="68" t="s">
        <v>11</v>
      </c>
      <c r="H73" s="65" t="s">
        <v>181</v>
      </c>
      <c r="I73" s="65" t="s">
        <v>182</v>
      </c>
      <c r="J73" s="5">
        <f t="shared" si="4"/>
        <v>0</v>
      </c>
      <c r="K73" s="5" t="e">
        <f>IF($E73="",0,VLOOKUP(E73,'50 IV Femm_'!$E:$K,7,))</f>
        <v>#N/A</v>
      </c>
      <c r="L73" s="5" t="e">
        <f>IF($E73="",0,VLOOKUP(E73,'50 IV Masc_'!$E:$K,7,))</f>
        <v>#N/A</v>
      </c>
      <c r="M73" s="5" t="e">
        <f>IF($E73="",0,VLOOKUP(E73,'50 V Femm_'!$E:$K,7,))</f>
        <v>#N/A</v>
      </c>
      <c r="N73" s="5" t="e">
        <f>IF($E73="",0,VLOOKUP(E73,'50 V Masc_'!$E:$K,7,))</f>
        <v>#N/A</v>
      </c>
      <c r="O73" s="5" t="e">
        <f>IF($E73="",0,VLOOKUP(E73,'Lungo IV Femm_'!$E:$K,7,))</f>
        <v>#N/A</v>
      </c>
      <c r="P73" s="5" t="e">
        <f>IF($E73="",0,VLOOKUP(E73,'Lungo IV Masc_'!$E:$K,7,))</f>
        <v>#N/A</v>
      </c>
      <c r="Q73" s="5" t="e">
        <f>IF($E73="",0,VLOOKUP(E73,'Lungo V Femm_'!$E:$K,7,))</f>
        <v>#N/A</v>
      </c>
      <c r="R73" s="5" t="e">
        <f>IF($E73="",0,VLOOKUP(E73,'Lungo V Masc_'!$E:$K,7,))</f>
        <v>#N/A</v>
      </c>
      <c r="S73" s="5" t="e">
        <f>IF($E73="",0,VLOOKUP(E73,'Vortex IV Femm_'!$E:$K,7,))</f>
        <v>#N/A</v>
      </c>
      <c r="T73" s="5" t="e">
        <f>IF($E73="",0,VLOOKUP(E73,'Vortex IV Masc_'!$E:$K,7,))</f>
        <v>#N/A</v>
      </c>
      <c r="U73" s="5" t="e">
        <f>IF($E73="",0,VLOOKUP(E73,'Vortex V Femm_'!$E:$K,7,))</f>
        <v>#N/A</v>
      </c>
      <c r="V73" s="5" t="e">
        <f>IF($E73="",0,VLOOKUP(E73,'Vortex V Masc_'!$E:$K,7,))</f>
        <v>#N/A</v>
      </c>
    </row>
    <row r="74" spans="1:22" x14ac:dyDescent="0.15">
      <c r="A74" s="5">
        <v>73</v>
      </c>
      <c r="B74" s="65">
        <v>1022</v>
      </c>
      <c r="C74" s="63" t="s">
        <v>215</v>
      </c>
      <c r="D74" s="63" t="s">
        <v>216</v>
      </c>
      <c r="E74" s="5" t="str">
        <f t="shared" si="3"/>
        <v>FERRARI TRECATEALBA</v>
      </c>
      <c r="F74" s="65" t="s">
        <v>15</v>
      </c>
      <c r="G74" s="68" t="s">
        <v>15</v>
      </c>
      <c r="H74" s="65" t="s">
        <v>181</v>
      </c>
      <c r="I74" s="65" t="s">
        <v>182</v>
      </c>
      <c r="J74" s="5">
        <f t="shared" si="4"/>
        <v>0</v>
      </c>
      <c r="K74" s="5" t="e">
        <f>IF($E74="",0,VLOOKUP(E74,'50 IV Femm_'!$E:$K,7,))</f>
        <v>#N/A</v>
      </c>
      <c r="L74" s="5" t="e">
        <f>IF($E74="",0,VLOOKUP(E74,'50 IV Masc_'!$E:$K,7,))</f>
        <v>#N/A</v>
      </c>
      <c r="M74" s="5" t="e">
        <f>IF($E74="",0,VLOOKUP(E74,'50 V Femm_'!$E:$K,7,))</f>
        <v>#N/A</v>
      </c>
      <c r="N74" s="5" t="e">
        <f>IF($E74="",0,VLOOKUP(E74,'50 V Masc_'!$E:$K,7,))</f>
        <v>#N/A</v>
      </c>
      <c r="O74" s="5" t="e">
        <f>IF($E74="",0,VLOOKUP(E74,'Lungo IV Femm_'!$E:$K,7,))</f>
        <v>#N/A</v>
      </c>
      <c r="P74" s="5" t="e">
        <f>IF($E74="",0,VLOOKUP(E74,'Lungo IV Masc_'!$E:$K,7,))</f>
        <v>#N/A</v>
      </c>
      <c r="Q74" s="5" t="e">
        <f>IF($E74="",0,VLOOKUP(E74,'Lungo V Femm_'!$E:$K,7,))</f>
        <v>#N/A</v>
      </c>
      <c r="R74" s="5" t="e">
        <f>IF($E74="",0,VLOOKUP(E74,'Lungo V Masc_'!$E:$K,7,))</f>
        <v>#N/A</v>
      </c>
      <c r="S74" s="5" t="e">
        <f>IF($E74="",0,VLOOKUP(E74,'Vortex IV Femm_'!$E:$K,7,))</f>
        <v>#N/A</v>
      </c>
      <c r="T74" s="5" t="e">
        <f>IF($E74="",0,VLOOKUP(E74,'Vortex IV Masc_'!$E:$K,7,))</f>
        <v>#N/A</v>
      </c>
      <c r="U74" s="5" t="e">
        <f>IF($E74="",0,VLOOKUP(E74,'Vortex V Femm_'!$E:$K,7,))</f>
        <v>#N/A</v>
      </c>
      <c r="V74" s="5" t="e">
        <f>IF($E74="",0,VLOOKUP(E74,'Vortex V Masc_'!$E:$K,7,))</f>
        <v>#N/A</v>
      </c>
    </row>
    <row r="75" spans="1:22" x14ac:dyDescent="0.15">
      <c r="A75" s="5">
        <v>74</v>
      </c>
      <c r="B75" s="65">
        <v>1026</v>
      </c>
      <c r="C75" s="63" t="s">
        <v>221</v>
      </c>
      <c r="D75" s="63" t="s">
        <v>222</v>
      </c>
      <c r="E75" s="5" t="str">
        <f t="shared" si="3"/>
        <v>GIORDANOKAROLFRANCESCA</v>
      </c>
      <c r="F75" s="65" t="s">
        <v>60</v>
      </c>
      <c r="G75" s="68" t="s">
        <v>58</v>
      </c>
      <c r="H75" s="65" t="s">
        <v>181</v>
      </c>
      <c r="I75" s="65" t="s">
        <v>182</v>
      </c>
      <c r="J75" s="5">
        <f t="shared" si="4"/>
        <v>0</v>
      </c>
      <c r="K75" s="5" t="e">
        <f>IF($E75="",0,VLOOKUP(E75,'50 IV Femm_'!$E:$K,7,))</f>
        <v>#N/A</v>
      </c>
      <c r="L75" s="5" t="e">
        <f>IF($E75="",0,VLOOKUP(E75,'50 IV Masc_'!$E:$K,7,))</f>
        <v>#N/A</v>
      </c>
      <c r="M75" s="5" t="e">
        <f>IF($E75="",0,VLOOKUP(E75,'50 V Femm_'!$E:$K,7,))</f>
        <v>#N/A</v>
      </c>
      <c r="N75" s="5" t="e">
        <f>IF($E75="",0,VLOOKUP(E75,'50 V Masc_'!$E:$K,7,))</f>
        <v>#N/A</v>
      </c>
      <c r="O75" s="5" t="e">
        <f>IF($E75="",0,VLOOKUP(E75,'Lungo IV Femm_'!$E:$K,7,))</f>
        <v>#N/A</v>
      </c>
      <c r="P75" s="5" t="e">
        <f>IF($E75="",0,VLOOKUP(E75,'Lungo IV Masc_'!$E:$K,7,))</f>
        <v>#N/A</v>
      </c>
      <c r="Q75" s="5" t="e">
        <f>IF($E75="",0,VLOOKUP(E75,'Lungo V Femm_'!$E:$K,7,))</f>
        <v>#N/A</v>
      </c>
      <c r="R75" s="5" t="e">
        <f>IF($E75="",0,VLOOKUP(E75,'Lungo V Masc_'!$E:$K,7,))</f>
        <v>#N/A</v>
      </c>
      <c r="S75" s="5" t="e">
        <f>IF($E75="",0,VLOOKUP(E75,'Vortex IV Femm_'!$E:$K,7,))</f>
        <v>#N/A</v>
      </c>
      <c r="T75" s="5" t="e">
        <f>IF($E75="",0,VLOOKUP(E75,'Vortex IV Masc_'!$E:$K,7,))</f>
        <v>#N/A</v>
      </c>
      <c r="U75" s="5" t="e">
        <f>IF($E75="",0,VLOOKUP(E75,'Vortex V Femm_'!$E:$K,7,))</f>
        <v>#N/A</v>
      </c>
      <c r="V75" s="5" t="e">
        <f>IF($E75="",0,VLOOKUP(E75,'Vortex V Masc_'!$E:$K,7,))</f>
        <v>#N/A</v>
      </c>
    </row>
    <row r="76" spans="1:22" x14ac:dyDescent="0.15">
      <c r="A76" s="5">
        <v>75</v>
      </c>
      <c r="B76" s="65">
        <v>1017</v>
      </c>
      <c r="C76" s="63" t="s">
        <v>176</v>
      </c>
      <c r="D76" s="63" t="s">
        <v>208</v>
      </c>
      <c r="E76" s="5" t="str">
        <f t="shared" si="3"/>
        <v>HASSANNUR</v>
      </c>
      <c r="F76" s="65" t="s">
        <v>59</v>
      </c>
      <c r="G76" s="68" t="s">
        <v>11</v>
      </c>
      <c r="H76" s="65" t="s">
        <v>181</v>
      </c>
      <c r="I76" s="65" t="s">
        <v>182</v>
      </c>
      <c r="J76" s="5">
        <f t="shared" si="4"/>
        <v>0</v>
      </c>
      <c r="K76" s="5" t="e">
        <f>IF($E76="",0,VLOOKUP(E76,'50 IV Femm_'!$E:$K,7,))</f>
        <v>#N/A</v>
      </c>
      <c r="L76" s="5" t="e">
        <f>IF($E76="",0,VLOOKUP(E76,'50 IV Masc_'!$E:$K,7,))</f>
        <v>#N/A</v>
      </c>
      <c r="M76" s="5" t="e">
        <f>IF($E76="",0,VLOOKUP(E76,'50 V Femm_'!$E:$K,7,))</f>
        <v>#N/A</v>
      </c>
      <c r="N76" s="5" t="e">
        <f>IF($E76="",0,VLOOKUP(E76,'50 V Masc_'!$E:$K,7,))</f>
        <v>#N/A</v>
      </c>
      <c r="O76" s="5" t="e">
        <f>IF($E76="",0,VLOOKUP(E76,'Lungo IV Femm_'!$E:$K,7,))</f>
        <v>#N/A</v>
      </c>
      <c r="P76" s="5" t="e">
        <f>IF($E76="",0,VLOOKUP(E76,'Lungo IV Masc_'!$E:$K,7,))</f>
        <v>#N/A</v>
      </c>
      <c r="Q76" s="5" t="e">
        <f>IF($E76="",0,VLOOKUP(E76,'Lungo V Femm_'!$E:$K,7,))</f>
        <v>#N/A</v>
      </c>
      <c r="R76" s="5" t="e">
        <f>IF($E76="",0,VLOOKUP(E76,'Lungo V Masc_'!$E:$K,7,))</f>
        <v>#N/A</v>
      </c>
      <c r="S76" s="5" t="e">
        <f>IF($E76="",0,VLOOKUP(E76,'Vortex IV Femm_'!$E:$K,7,))</f>
        <v>#N/A</v>
      </c>
      <c r="T76" s="5" t="e">
        <f>IF($E76="",0,VLOOKUP(E76,'Vortex IV Masc_'!$E:$K,7,))</f>
        <v>#N/A</v>
      </c>
      <c r="U76" s="5" t="e">
        <f>IF($E76="",0,VLOOKUP(E76,'Vortex V Femm_'!$E:$K,7,))</f>
        <v>#N/A</v>
      </c>
      <c r="V76" s="5" t="e">
        <f>IF($E76="",0,VLOOKUP(E76,'Vortex V Masc_'!$E:$K,7,))</f>
        <v>#N/A</v>
      </c>
    </row>
    <row r="77" spans="1:22" x14ac:dyDescent="0.15">
      <c r="A77" s="5">
        <v>76</v>
      </c>
      <c r="B77" s="65">
        <v>1002</v>
      </c>
      <c r="C77" s="66" t="s">
        <v>187</v>
      </c>
      <c r="D77" s="66" t="s">
        <v>188</v>
      </c>
      <c r="E77" s="5" t="str">
        <f t="shared" si="3"/>
        <v>LAASIRYAMIRA</v>
      </c>
      <c r="F77" s="65" t="s">
        <v>17</v>
      </c>
      <c r="G77" s="68" t="s">
        <v>11</v>
      </c>
      <c r="H77" s="65" t="s">
        <v>181</v>
      </c>
      <c r="I77" s="65" t="s">
        <v>182</v>
      </c>
      <c r="J77" s="5">
        <f t="shared" si="4"/>
        <v>0</v>
      </c>
      <c r="K77" s="5" t="e">
        <f>IF($E77="",0,VLOOKUP(E77,'50 IV Femm_'!$E:$K,7,))</f>
        <v>#N/A</v>
      </c>
      <c r="L77" s="5" t="e">
        <f>IF($E77="",0,VLOOKUP(E77,'50 IV Masc_'!$E:$K,7,))</f>
        <v>#N/A</v>
      </c>
      <c r="M77" s="5" t="e">
        <f>IF($E77="",0,VLOOKUP(E77,'50 V Femm_'!$E:$K,7,))</f>
        <v>#N/A</v>
      </c>
      <c r="N77" s="5" t="e">
        <f>IF($E77="",0,VLOOKUP(E77,'50 V Masc_'!$E:$K,7,))</f>
        <v>#N/A</v>
      </c>
      <c r="O77" s="5" t="e">
        <f>IF($E77="",0,VLOOKUP(E77,'Lungo IV Femm_'!$E:$K,7,))</f>
        <v>#N/A</v>
      </c>
      <c r="P77" s="5" t="e">
        <f>IF($E77="",0,VLOOKUP(E77,'Lungo IV Masc_'!$E:$K,7,))</f>
        <v>#N/A</v>
      </c>
      <c r="Q77" s="5" t="e">
        <f>IF($E77="",0,VLOOKUP(E77,'Lungo V Femm_'!$E:$K,7,))</f>
        <v>#N/A</v>
      </c>
      <c r="R77" s="5" t="e">
        <f>IF($E77="",0,VLOOKUP(E77,'Lungo V Masc_'!$E:$K,7,))</f>
        <v>#N/A</v>
      </c>
      <c r="S77" s="5" t="e">
        <f>IF($E77="",0,VLOOKUP(E77,'Vortex IV Femm_'!$E:$K,7,))</f>
        <v>#N/A</v>
      </c>
      <c r="T77" s="5" t="e">
        <f>IF($E77="",0,VLOOKUP(E77,'Vortex IV Masc_'!$E:$K,7,))</f>
        <v>#N/A</v>
      </c>
      <c r="U77" s="5" t="e">
        <f>IF($E77="",0,VLOOKUP(E77,'Vortex V Femm_'!$E:$K,7,))</f>
        <v>#N/A</v>
      </c>
      <c r="V77" s="5" t="e">
        <f>IF($E77="",0,VLOOKUP(E77,'Vortex V Masc_'!$E:$K,7,))</f>
        <v>#N/A</v>
      </c>
    </row>
    <row r="78" spans="1:22" x14ac:dyDescent="0.15">
      <c r="A78" s="5">
        <v>77</v>
      </c>
      <c r="B78" s="65">
        <v>1018</v>
      </c>
      <c r="C78" s="63" t="s">
        <v>209</v>
      </c>
      <c r="D78" s="63" t="s">
        <v>210</v>
      </c>
      <c r="E78" s="5" t="str">
        <f t="shared" si="3"/>
        <v>MOHAMED HASSAN MAHMOUDBERIHAN</v>
      </c>
      <c r="F78" s="65" t="s">
        <v>17</v>
      </c>
      <c r="G78" s="68" t="s">
        <v>11</v>
      </c>
      <c r="H78" s="65" t="s">
        <v>181</v>
      </c>
      <c r="I78" s="65" t="s">
        <v>182</v>
      </c>
      <c r="J78" s="5">
        <f t="shared" si="4"/>
        <v>0</v>
      </c>
      <c r="K78" s="5" t="e">
        <f>IF($E78="",0,VLOOKUP(E78,'50 IV Femm_'!$E:$K,7,))</f>
        <v>#N/A</v>
      </c>
      <c r="L78" s="5" t="e">
        <f>IF($E78="",0,VLOOKUP(E78,'50 IV Masc_'!$E:$K,7,))</f>
        <v>#N/A</v>
      </c>
      <c r="M78" s="5" t="e">
        <f>IF($E78="",0,VLOOKUP(E78,'50 V Femm_'!$E:$K,7,))</f>
        <v>#N/A</v>
      </c>
      <c r="N78" s="5" t="e">
        <f>IF($E78="",0,VLOOKUP(E78,'50 V Masc_'!$E:$K,7,))</f>
        <v>#N/A</v>
      </c>
      <c r="O78" s="5" t="e">
        <f>IF($E78="",0,VLOOKUP(E78,'Lungo IV Femm_'!$E:$K,7,))</f>
        <v>#N/A</v>
      </c>
      <c r="P78" s="5" t="e">
        <f>IF($E78="",0,VLOOKUP(E78,'Lungo IV Masc_'!$E:$K,7,))</f>
        <v>#N/A</v>
      </c>
      <c r="Q78" s="5" t="e">
        <f>IF($E78="",0,VLOOKUP(E78,'Lungo V Femm_'!$E:$K,7,))</f>
        <v>#N/A</v>
      </c>
      <c r="R78" s="5" t="e">
        <f>IF($E78="",0,VLOOKUP(E78,'Lungo V Masc_'!$E:$K,7,))</f>
        <v>#N/A</v>
      </c>
      <c r="S78" s="5" t="e">
        <f>IF($E78="",0,VLOOKUP(E78,'Vortex IV Femm_'!$E:$K,7,))</f>
        <v>#N/A</v>
      </c>
      <c r="T78" s="5" t="e">
        <f>IF($E78="",0,VLOOKUP(E78,'Vortex IV Masc_'!$E:$K,7,))</f>
        <v>#N/A</v>
      </c>
      <c r="U78" s="5" t="e">
        <f>IF($E78="",0,VLOOKUP(E78,'Vortex V Femm_'!$E:$K,7,))</f>
        <v>#N/A</v>
      </c>
      <c r="V78" s="5" t="e">
        <f>IF($E78="",0,VLOOKUP(E78,'Vortex V Masc_'!$E:$K,7,))</f>
        <v>#N/A</v>
      </c>
    </row>
    <row r="79" spans="1:22" x14ac:dyDescent="0.15">
      <c r="A79" s="5">
        <v>78</v>
      </c>
      <c r="B79" s="65">
        <v>1054</v>
      </c>
      <c r="C79" s="63" t="s">
        <v>259</v>
      </c>
      <c r="D79" s="63" t="s">
        <v>260</v>
      </c>
      <c r="E79" s="5" t="str">
        <f t="shared" si="3"/>
        <v>MURMILATASHA COURTNEY NYAWIRA</v>
      </c>
      <c r="F79" s="65" t="s">
        <v>21</v>
      </c>
      <c r="G79" s="68" t="s">
        <v>10</v>
      </c>
      <c r="H79" s="65" t="s">
        <v>181</v>
      </c>
      <c r="I79" s="65" t="s">
        <v>182</v>
      </c>
      <c r="J79" s="5">
        <f t="shared" si="4"/>
        <v>0</v>
      </c>
      <c r="K79" s="5" t="e">
        <f>IF($E79="",0,VLOOKUP(E79,'50 IV Femm_'!$E:$K,7,))</f>
        <v>#N/A</v>
      </c>
      <c r="L79" s="5" t="e">
        <f>IF($E79="",0,VLOOKUP(E79,'50 IV Masc_'!$E:$K,7,))</f>
        <v>#N/A</v>
      </c>
      <c r="M79" s="5" t="e">
        <f>IF($E79="",0,VLOOKUP(E79,'50 V Femm_'!$E:$K,7,))</f>
        <v>#N/A</v>
      </c>
      <c r="N79" s="5" t="e">
        <f>IF($E79="",0,VLOOKUP(E79,'50 V Masc_'!$E:$K,7,))</f>
        <v>#N/A</v>
      </c>
      <c r="O79" s="5" t="e">
        <f>IF($E79="",0,VLOOKUP(E79,'Lungo IV Femm_'!$E:$K,7,))</f>
        <v>#N/A</v>
      </c>
      <c r="P79" s="5" t="e">
        <f>IF($E79="",0,VLOOKUP(E79,'Lungo IV Masc_'!$E:$K,7,))</f>
        <v>#N/A</v>
      </c>
      <c r="Q79" s="5" t="e">
        <f>IF($E79="",0,VLOOKUP(E79,'Lungo V Femm_'!$E:$K,7,))</f>
        <v>#N/A</v>
      </c>
      <c r="R79" s="5" t="e">
        <f>IF($E79="",0,VLOOKUP(E79,'Lungo V Masc_'!$E:$K,7,))</f>
        <v>#N/A</v>
      </c>
      <c r="S79" s="5" t="e">
        <f>IF($E79="",0,VLOOKUP(E79,'Vortex IV Femm_'!$E:$K,7,))</f>
        <v>#N/A</v>
      </c>
      <c r="T79" s="5" t="e">
        <f>IF($E79="",0,VLOOKUP(E79,'Vortex IV Masc_'!$E:$K,7,))</f>
        <v>#N/A</v>
      </c>
      <c r="U79" s="5" t="e">
        <f>IF($E79="",0,VLOOKUP(E79,'Vortex V Femm_'!$E:$K,7,))</f>
        <v>#N/A</v>
      </c>
      <c r="V79" s="5" t="e">
        <f>IF($E79="",0,VLOOKUP(E79,'Vortex V Masc_'!$E:$K,7,))</f>
        <v>#N/A</v>
      </c>
    </row>
    <row r="80" spans="1:22" x14ac:dyDescent="0.15">
      <c r="A80" s="5">
        <v>79</v>
      </c>
      <c r="B80" s="65">
        <v>1019</v>
      </c>
      <c r="C80" s="63" t="s">
        <v>211</v>
      </c>
      <c r="D80" s="63" t="s">
        <v>92</v>
      </c>
      <c r="E80" s="5" t="str">
        <f t="shared" si="3"/>
        <v>PERAJAURORA</v>
      </c>
      <c r="F80" s="65" t="s">
        <v>17</v>
      </c>
      <c r="G80" s="68" t="s">
        <v>11</v>
      </c>
      <c r="H80" s="65" t="s">
        <v>181</v>
      </c>
      <c r="I80" s="65" t="s">
        <v>182</v>
      </c>
      <c r="J80" s="5">
        <f t="shared" si="4"/>
        <v>0</v>
      </c>
      <c r="K80" s="5" t="e">
        <f>IF($E80="",0,VLOOKUP(E80,'50 IV Femm_'!$E:$K,7,))</f>
        <v>#N/A</v>
      </c>
      <c r="L80" s="5" t="e">
        <f>IF($E80="",0,VLOOKUP(E80,'50 IV Masc_'!$E:$K,7,))</f>
        <v>#N/A</v>
      </c>
      <c r="M80" s="5" t="e">
        <f>IF($E80="",0,VLOOKUP(E80,'50 V Femm_'!$E:$K,7,))</f>
        <v>#N/A</v>
      </c>
      <c r="N80" s="5" t="e">
        <f>IF($E80="",0,VLOOKUP(E80,'50 V Masc_'!$E:$K,7,))</f>
        <v>#N/A</v>
      </c>
      <c r="O80" s="5" t="e">
        <f>IF($E80="",0,VLOOKUP(E80,'Lungo IV Femm_'!$E:$K,7,))</f>
        <v>#N/A</v>
      </c>
      <c r="P80" s="5" t="e">
        <f>IF($E80="",0,VLOOKUP(E80,'Lungo IV Masc_'!$E:$K,7,))</f>
        <v>#N/A</v>
      </c>
      <c r="Q80" s="5" t="e">
        <f>IF($E80="",0,VLOOKUP(E80,'Lungo V Femm_'!$E:$K,7,))</f>
        <v>#N/A</v>
      </c>
      <c r="R80" s="5" t="e">
        <f>IF($E80="",0,VLOOKUP(E80,'Lungo V Masc_'!$E:$K,7,))</f>
        <v>#N/A</v>
      </c>
      <c r="S80" s="5" t="e">
        <f>IF($E80="",0,VLOOKUP(E80,'Vortex IV Femm_'!$E:$K,7,))</f>
        <v>#N/A</v>
      </c>
      <c r="T80" s="5" t="e">
        <f>IF($E80="",0,VLOOKUP(E80,'Vortex IV Masc_'!$E:$K,7,))</f>
        <v>#N/A</v>
      </c>
      <c r="U80" s="5" t="e">
        <f>IF($E80="",0,VLOOKUP(E80,'Vortex V Femm_'!$E:$K,7,))</f>
        <v>#N/A</v>
      </c>
      <c r="V80" s="5" t="e">
        <f>IF($E80="",0,VLOOKUP(E80,'Vortex V Masc_'!$E:$K,7,))</f>
        <v>#N/A</v>
      </c>
    </row>
    <row r="81" spans="1:22" x14ac:dyDescent="0.15">
      <c r="A81" s="5">
        <v>80</v>
      </c>
      <c r="B81" s="65">
        <v>1055</v>
      </c>
      <c r="C81" s="63" t="s">
        <v>261</v>
      </c>
      <c r="D81" s="63" t="s">
        <v>262</v>
      </c>
      <c r="E81" s="5" t="str">
        <f t="shared" si="3"/>
        <v>PUMAMELISSA</v>
      </c>
      <c r="F81" s="65" t="s">
        <v>21</v>
      </c>
      <c r="G81" s="68" t="s">
        <v>10</v>
      </c>
      <c r="H81" s="65" t="s">
        <v>181</v>
      </c>
      <c r="I81" s="65" t="s">
        <v>182</v>
      </c>
      <c r="J81" s="5">
        <f t="shared" si="4"/>
        <v>0</v>
      </c>
      <c r="K81" s="5" t="e">
        <f>IF($E81="",0,VLOOKUP(E81,'50 IV Femm_'!$E:$K,7,))</f>
        <v>#N/A</v>
      </c>
      <c r="L81" s="5" t="e">
        <f>IF($E81="",0,VLOOKUP(E81,'50 IV Masc_'!$E:$K,7,))</f>
        <v>#N/A</v>
      </c>
      <c r="M81" s="5" t="e">
        <f>IF($E81="",0,VLOOKUP(E81,'50 V Femm_'!$E:$K,7,))</f>
        <v>#N/A</v>
      </c>
      <c r="N81" s="5" t="e">
        <f>IF($E81="",0,VLOOKUP(E81,'50 V Masc_'!$E:$K,7,))</f>
        <v>#N/A</v>
      </c>
      <c r="O81" s="5" t="e">
        <f>IF($E81="",0,VLOOKUP(E81,'Lungo IV Femm_'!$E:$K,7,))</f>
        <v>#N/A</v>
      </c>
      <c r="P81" s="5" t="e">
        <f>IF($E81="",0,VLOOKUP(E81,'Lungo IV Masc_'!$E:$K,7,))</f>
        <v>#N/A</v>
      </c>
      <c r="Q81" s="5" t="e">
        <f>IF($E81="",0,VLOOKUP(E81,'Lungo V Femm_'!$E:$K,7,))</f>
        <v>#N/A</v>
      </c>
      <c r="R81" s="5" t="e">
        <f>IF($E81="",0,VLOOKUP(E81,'Lungo V Masc_'!$E:$K,7,))</f>
        <v>#N/A</v>
      </c>
      <c r="S81" s="5" t="e">
        <f>IF($E81="",0,VLOOKUP(E81,'Vortex IV Femm_'!$E:$K,7,))</f>
        <v>#N/A</v>
      </c>
      <c r="T81" s="5" t="e">
        <f>IF($E81="",0,VLOOKUP(E81,'Vortex IV Masc_'!$E:$K,7,))</f>
        <v>#N/A</v>
      </c>
      <c r="U81" s="5" t="e">
        <f>IF($E81="",0,VLOOKUP(E81,'Vortex V Femm_'!$E:$K,7,))</f>
        <v>#N/A</v>
      </c>
      <c r="V81" s="5" t="e">
        <f>IF($E81="",0,VLOOKUP(E81,'Vortex V Masc_'!$E:$K,7,))</f>
        <v>#N/A</v>
      </c>
    </row>
    <row r="82" spans="1:22" x14ac:dyDescent="0.15">
      <c r="A82" s="5">
        <v>81</v>
      </c>
      <c r="B82" s="65">
        <v>2132</v>
      </c>
      <c r="C82" s="63" t="s">
        <v>298</v>
      </c>
      <c r="D82" s="63" t="s">
        <v>121</v>
      </c>
      <c r="E82" s="5" t="str">
        <f t="shared" si="3"/>
        <v>SCANDALITTAMATTIA</v>
      </c>
      <c r="F82" s="65" t="s">
        <v>20</v>
      </c>
      <c r="G82" s="65" t="s">
        <v>9</v>
      </c>
      <c r="H82" s="65" t="s">
        <v>181</v>
      </c>
      <c r="I82" s="65" t="s">
        <v>182</v>
      </c>
      <c r="J82" s="5">
        <f t="shared" si="4"/>
        <v>0</v>
      </c>
      <c r="K82" s="5" t="e">
        <f>IF($E82="",0,VLOOKUP(E82,'50 IV Femm_'!$E:$K,7,))</f>
        <v>#N/A</v>
      </c>
      <c r="L82" s="5" t="e">
        <f>IF($E82="",0,VLOOKUP(E82,'50 IV Masc_'!$E:$K,7,))</f>
        <v>#N/A</v>
      </c>
      <c r="M82" s="5" t="e">
        <f>IF($E82="",0,VLOOKUP(E82,'50 V Femm_'!$E:$K,7,))</f>
        <v>#N/A</v>
      </c>
      <c r="N82" s="5" t="e">
        <f>IF($E82="",0,VLOOKUP(E82,'50 V Masc_'!$E:$K,7,))</f>
        <v>#N/A</v>
      </c>
      <c r="O82" s="5" t="e">
        <f>IF($E82="",0,VLOOKUP(E82,'Lungo IV Femm_'!$E:$K,7,))</f>
        <v>#N/A</v>
      </c>
      <c r="P82" s="5" t="e">
        <f>IF($E82="",0,VLOOKUP(E82,'Lungo IV Masc_'!$E:$K,7,))</f>
        <v>#N/A</v>
      </c>
      <c r="Q82" s="5" t="e">
        <f>IF($E82="",0,VLOOKUP(E82,'Lungo V Femm_'!$E:$K,7,))</f>
        <v>#N/A</v>
      </c>
      <c r="R82" s="5" t="e">
        <f>IF($E82="",0,VLOOKUP(E82,'Lungo V Masc_'!$E:$K,7,))</f>
        <v>#N/A</v>
      </c>
      <c r="S82" s="5" t="e">
        <f>IF($E82="",0,VLOOKUP(E82,'Vortex IV Femm_'!$E:$K,7,))</f>
        <v>#N/A</v>
      </c>
      <c r="T82" s="5" t="e">
        <f>IF($E82="",0,VLOOKUP(E82,'Vortex IV Masc_'!$E:$K,7,))</f>
        <v>#N/A</v>
      </c>
      <c r="U82" s="5" t="e">
        <f>IF($E82="",0,VLOOKUP(E82,'Vortex V Femm_'!$E:$K,7,))</f>
        <v>#N/A</v>
      </c>
      <c r="V82" s="5" t="e">
        <f>IF($E82="",0,VLOOKUP(E82,'Vortex V Masc_'!$E:$K,7,))</f>
        <v>#N/A</v>
      </c>
    </row>
    <row r="83" spans="1:22" x14ac:dyDescent="0.15">
      <c r="A83" s="5">
        <v>82</v>
      </c>
      <c r="B83" s="65">
        <v>1087</v>
      </c>
      <c r="C83" s="63" t="s">
        <v>295</v>
      </c>
      <c r="D83" s="63" t="s">
        <v>72</v>
      </c>
      <c r="E83" s="5" t="str">
        <f t="shared" si="3"/>
        <v>SIERRA HERNANDEZNICOLE</v>
      </c>
      <c r="F83" s="65" t="s">
        <v>20</v>
      </c>
      <c r="G83" s="65" t="s">
        <v>9</v>
      </c>
      <c r="H83" s="65" t="s">
        <v>181</v>
      </c>
      <c r="I83" s="65" t="s">
        <v>182</v>
      </c>
      <c r="J83" s="5">
        <f t="shared" si="4"/>
        <v>0</v>
      </c>
      <c r="K83" s="5" t="e">
        <f>IF($E83="",0,VLOOKUP(E83,'50 IV Femm_'!$E:$K,7,))</f>
        <v>#N/A</v>
      </c>
      <c r="L83" s="5" t="e">
        <f>IF($E83="",0,VLOOKUP(E83,'50 IV Masc_'!$E:$K,7,))</f>
        <v>#N/A</v>
      </c>
      <c r="M83" s="5" t="e">
        <f>IF($E83="",0,VLOOKUP(E83,'50 V Femm_'!$E:$K,7,))</f>
        <v>#N/A</v>
      </c>
      <c r="N83" s="5" t="e">
        <f>IF($E83="",0,VLOOKUP(E83,'50 V Masc_'!$E:$K,7,))</f>
        <v>#N/A</v>
      </c>
      <c r="O83" s="5" t="e">
        <f>IF($E83="",0,VLOOKUP(E83,'Lungo IV Femm_'!$E:$K,7,))</f>
        <v>#N/A</v>
      </c>
      <c r="P83" s="5" t="e">
        <f>IF($E83="",0,VLOOKUP(E83,'Lungo IV Masc_'!$E:$K,7,))</f>
        <v>#N/A</v>
      </c>
      <c r="Q83" s="5" t="e">
        <f>IF($E83="",0,VLOOKUP(E83,'Lungo V Femm_'!$E:$K,7,))</f>
        <v>#N/A</v>
      </c>
      <c r="R83" s="5" t="e">
        <f>IF($E83="",0,VLOOKUP(E83,'Lungo V Masc_'!$E:$K,7,))</f>
        <v>#N/A</v>
      </c>
      <c r="S83" s="5" t="e">
        <f>IF($E83="",0,VLOOKUP(E83,'Vortex IV Femm_'!$E:$K,7,))</f>
        <v>#N/A</v>
      </c>
      <c r="T83" s="5" t="e">
        <f>IF($E83="",0,VLOOKUP(E83,'Vortex IV Masc_'!$E:$K,7,))</f>
        <v>#N/A</v>
      </c>
      <c r="U83" s="5" t="e">
        <f>IF($E83="",0,VLOOKUP(E83,'Vortex V Femm_'!$E:$K,7,))</f>
        <v>#N/A</v>
      </c>
      <c r="V83" s="5" t="e">
        <f>IF($E83="",0,VLOOKUP(E83,'Vortex V Masc_'!$E:$K,7,))</f>
        <v>#N/A</v>
      </c>
    </row>
    <row r="84" spans="1:22" x14ac:dyDescent="0.15">
      <c r="A84" s="5">
        <v>83</v>
      </c>
      <c r="B84" s="65">
        <v>1062</v>
      </c>
      <c r="C84" s="63" t="s">
        <v>270</v>
      </c>
      <c r="D84" s="63" t="s">
        <v>119</v>
      </c>
      <c r="E84" s="5" t="str">
        <f t="shared" si="3"/>
        <v>STILWELL DENTINIGIADA</v>
      </c>
      <c r="F84" s="65" t="s">
        <v>24</v>
      </c>
      <c r="G84" s="65" t="s">
        <v>10</v>
      </c>
      <c r="H84" s="65" t="s">
        <v>181</v>
      </c>
      <c r="I84" s="65" t="s">
        <v>182</v>
      </c>
      <c r="J84" s="5">
        <f t="shared" si="4"/>
        <v>0</v>
      </c>
      <c r="K84" s="5" t="e">
        <f>IF($E84="",0,VLOOKUP(E84,'50 IV Femm_'!$E:$K,7,))</f>
        <v>#N/A</v>
      </c>
      <c r="L84" s="5" t="e">
        <f>IF($E84="",0,VLOOKUP(E84,'50 IV Masc_'!$E:$K,7,))</f>
        <v>#N/A</v>
      </c>
      <c r="M84" s="5" t="e">
        <f>IF($E84="",0,VLOOKUP(E84,'50 V Femm_'!$E:$K,7,))</f>
        <v>#N/A</v>
      </c>
      <c r="N84" s="5" t="e">
        <f>IF($E84="",0,VLOOKUP(E84,'50 V Masc_'!$E:$K,7,))</f>
        <v>#N/A</v>
      </c>
      <c r="O84" s="5" t="e">
        <f>IF($E84="",0,VLOOKUP(E84,'Lungo IV Femm_'!$E:$K,7,))</f>
        <v>#N/A</v>
      </c>
      <c r="P84" s="5" t="e">
        <f>IF($E84="",0,VLOOKUP(E84,'Lungo IV Masc_'!$E:$K,7,))</f>
        <v>#N/A</v>
      </c>
      <c r="Q84" s="5" t="e">
        <f>IF($E84="",0,VLOOKUP(E84,'Lungo V Femm_'!$E:$K,7,))</f>
        <v>#N/A</v>
      </c>
      <c r="R84" s="5" t="e">
        <f>IF($E84="",0,VLOOKUP(E84,'Lungo V Masc_'!$E:$K,7,))</f>
        <v>#N/A</v>
      </c>
      <c r="S84" s="5" t="e">
        <f>IF($E84="",0,VLOOKUP(E84,'Vortex IV Femm_'!$E:$K,7,))</f>
        <v>#N/A</v>
      </c>
      <c r="T84" s="5" t="e">
        <f>IF($E84="",0,VLOOKUP(E84,'Vortex IV Masc_'!$E:$K,7,))</f>
        <v>#N/A</v>
      </c>
      <c r="U84" s="5" t="e">
        <f>IF($E84="",0,VLOOKUP(E84,'Vortex V Femm_'!$E:$K,7,))</f>
        <v>#N/A</v>
      </c>
      <c r="V84" s="5" t="e">
        <f>IF($E84="",0,VLOOKUP(E84,'Vortex V Masc_'!$E:$K,7,))</f>
        <v>#N/A</v>
      </c>
    </row>
    <row r="85" spans="1:22" x14ac:dyDescent="0.15">
      <c r="A85" s="5">
        <v>84</v>
      </c>
      <c r="B85" s="65">
        <v>2030</v>
      </c>
      <c r="C85" s="63" t="s">
        <v>336</v>
      </c>
      <c r="D85" s="63" t="s">
        <v>144</v>
      </c>
      <c r="E85" s="5" t="str">
        <f t="shared" si="3"/>
        <v>BACCOSIRICCARDO</v>
      </c>
      <c r="F85" s="65" t="s">
        <v>18</v>
      </c>
      <c r="G85" s="65" t="s">
        <v>12</v>
      </c>
      <c r="H85" s="65" t="s">
        <v>181</v>
      </c>
      <c r="I85" s="65" t="s">
        <v>184</v>
      </c>
      <c r="J85" s="5">
        <f t="shared" si="4"/>
        <v>2982</v>
      </c>
      <c r="K85" s="5" t="e">
        <f>IF($E85="",0,VLOOKUP(E85,'50 IV Femm_'!$E:$K,7,))</f>
        <v>#N/A</v>
      </c>
      <c r="L85" s="5">
        <f>IF($E85="",0,VLOOKUP(E85,'50 IV Masc_'!$E:$K,7,))</f>
        <v>998</v>
      </c>
      <c r="M85" s="5" t="e">
        <f>IF($E85="",0,VLOOKUP(E85,'50 V Femm_'!$E:$K,7,))</f>
        <v>#N/A</v>
      </c>
      <c r="N85" s="5" t="e">
        <f>IF($E85="",0,VLOOKUP(E85,'50 V Masc_'!$E:$K,7,))</f>
        <v>#N/A</v>
      </c>
      <c r="O85" s="5" t="e">
        <f>IF($E85="",0,VLOOKUP(E85,'Lungo IV Femm_'!$E:$K,7,))</f>
        <v>#N/A</v>
      </c>
      <c r="P85" s="5">
        <f>IF($E85="",0,VLOOKUP(E85,'Lungo IV Masc_'!$E:$K,7,))</f>
        <v>1000</v>
      </c>
      <c r="Q85" s="5" t="e">
        <f>IF($E85="",0,VLOOKUP(E85,'Lungo V Femm_'!$E:$K,7,))</f>
        <v>#N/A</v>
      </c>
      <c r="R85" s="5" t="e">
        <f>IF($E85="",0,VLOOKUP(E85,'Lungo V Masc_'!$E:$K,7,))</f>
        <v>#N/A</v>
      </c>
      <c r="S85" s="5" t="e">
        <f>IF($E85="",0,VLOOKUP(E85,'Vortex IV Femm_'!$E:$K,7,))</f>
        <v>#N/A</v>
      </c>
      <c r="T85" s="5">
        <f>IF($E85="",0,VLOOKUP(E85,'Vortex IV Masc_'!$E:$K,7,))</f>
        <v>984</v>
      </c>
      <c r="U85" s="5" t="e">
        <f>IF($E85="",0,VLOOKUP(E85,'Vortex V Femm_'!$E:$K,7,))</f>
        <v>#N/A</v>
      </c>
      <c r="V85" s="5" t="e">
        <f>IF($E85="",0,VLOOKUP(E85,'Vortex V Masc_'!$E:$K,7,))</f>
        <v>#N/A</v>
      </c>
    </row>
    <row r="86" spans="1:22" x14ac:dyDescent="0.15">
      <c r="A86" s="5">
        <v>85</v>
      </c>
      <c r="B86" s="65">
        <v>2043</v>
      </c>
      <c r="C86" s="63" t="s">
        <v>348</v>
      </c>
      <c r="D86" s="63" t="s">
        <v>349</v>
      </c>
      <c r="E86" s="5" t="str">
        <f t="shared" si="3"/>
        <v>KRADRAROBERT MARLON</v>
      </c>
      <c r="F86" s="65" t="s">
        <v>19</v>
      </c>
      <c r="G86" s="68" t="s">
        <v>12</v>
      </c>
      <c r="H86" s="65" t="s">
        <v>181</v>
      </c>
      <c r="I86" s="65" t="s">
        <v>184</v>
      </c>
      <c r="J86" s="5">
        <f t="shared" si="4"/>
        <v>2976</v>
      </c>
      <c r="K86" s="5" t="e">
        <f>IF($E86="",0,VLOOKUP(E86,'50 IV Femm_'!$E:$K,7,))</f>
        <v>#N/A</v>
      </c>
      <c r="L86" s="5">
        <f>IF($E86="",0,VLOOKUP(E86,'50 IV Masc_'!$E:$K,7,))</f>
        <v>994</v>
      </c>
      <c r="M86" s="5" t="e">
        <f>IF($E86="",0,VLOOKUP(E86,'50 V Femm_'!$E:$K,7,))</f>
        <v>#N/A</v>
      </c>
      <c r="N86" s="5" t="e">
        <f>IF($E86="",0,VLOOKUP(E86,'50 V Masc_'!$E:$K,7,))</f>
        <v>#N/A</v>
      </c>
      <c r="O86" s="5" t="e">
        <f>IF($E86="",0,VLOOKUP(E86,'Lungo IV Femm_'!$E:$K,7,))</f>
        <v>#N/A</v>
      </c>
      <c r="P86" s="5">
        <f>IF($E86="",0,VLOOKUP(E86,'Lungo IV Masc_'!$E:$K,7,))</f>
        <v>994</v>
      </c>
      <c r="Q86" s="5" t="e">
        <f>IF($E86="",0,VLOOKUP(E86,'Lungo V Femm_'!$E:$K,7,))</f>
        <v>#N/A</v>
      </c>
      <c r="R86" s="5" t="e">
        <f>IF($E86="",0,VLOOKUP(E86,'Lungo V Masc_'!$E:$K,7,))</f>
        <v>#N/A</v>
      </c>
      <c r="S86" s="5" t="e">
        <f>IF($E86="",0,VLOOKUP(E86,'Vortex IV Femm_'!$E:$K,7,))</f>
        <v>#N/A</v>
      </c>
      <c r="T86" s="5">
        <f>IF($E86="",0,VLOOKUP(E86,'Vortex IV Masc_'!$E:$K,7,))</f>
        <v>988</v>
      </c>
      <c r="U86" s="5" t="e">
        <f>IF($E86="",0,VLOOKUP(E86,'Vortex V Femm_'!$E:$K,7,))</f>
        <v>#N/A</v>
      </c>
      <c r="V86" s="5" t="e">
        <f>IF($E86="",0,VLOOKUP(E86,'Vortex V Masc_'!$E:$K,7,))</f>
        <v>#N/A</v>
      </c>
    </row>
    <row r="87" spans="1:22" x14ac:dyDescent="0.15">
      <c r="A87" s="5">
        <v>86</v>
      </c>
      <c r="B87" s="65">
        <v>2095</v>
      </c>
      <c r="C87" s="63" t="s">
        <v>414</v>
      </c>
      <c r="D87" s="63" t="s">
        <v>415</v>
      </c>
      <c r="E87" s="5" t="str">
        <f t="shared" si="3"/>
        <v>BAZZANFILIPPO VITTORIO</v>
      </c>
      <c r="F87" s="65" t="s">
        <v>23</v>
      </c>
      <c r="G87" s="68" t="s">
        <v>10</v>
      </c>
      <c r="H87" s="65" t="s">
        <v>181</v>
      </c>
      <c r="I87" s="65" t="s">
        <v>184</v>
      </c>
      <c r="J87" s="5">
        <f t="shared" si="4"/>
        <v>2974</v>
      </c>
      <c r="K87" s="5" t="e">
        <f>IF($E87="",0,VLOOKUP(E87,'50 IV Femm_'!$E:$K,7,))</f>
        <v>#N/A</v>
      </c>
      <c r="L87" s="5">
        <f>IF($E87="",0,VLOOKUP(E87,'50 IV Masc_'!$E:$K,7,))</f>
        <v>1000</v>
      </c>
      <c r="M87" s="5" t="e">
        <f>IF($E87="",0,VLOOKUP(E87,'50 V Femm_'!$E:$K,7,))</f>
        <v>#N/A</v>
      </c>
      <c r="N87" s="5" t="e">
        <f>IF($E87="",0,VLOOKUP(E87,'50 V Masc_'!$E:$K,7,))</f>
        <v>#N/A</v>
      </c>
      <c r="O87" s="5" t="e">
        <f>IF($E87="",0,VLOOKUP(E87,'Lungo IV Femm_'!$E:$K,7,))</f>
        <v>#N/A</v>
      </c>
      <c r="P87" s="5">
        <f>IF($E87="",0,VLOOKUP(E87,'Lungo IV Masc_'!$E:$K,7,))</f>
        <v>984</v>
      </c>
      <c r="Q87" s="5" t="e">
        <f>IF($E87="",0,VLOOKUP(E87,'Lungo V Femm_'!$E:$K,7,))</f>
        <v>#N/A</v>
      </c>
      <c r="R87" s="5" t="e">
        <f>IF($E87="",0,VLOOKUP(E87,'Lungo V Masc_'!$E:$K,7,))</f>
        <v>#N/A</v>
      </c>
      <c r="S87" s="5" t="e">
        <f>IF($E87="",0,VLOOKUP(E87,'Vortex IV Femm_'!$E:$K,7,))</f>
        <v>#N/A</v>
      </c>
      <c r="T87" s="5">
        <f>IF($E87="",0,VLOOKUP(E87,'Vortex IV Masc_'!$E:$K,7,))</f>
        <v>990</v>
      </c>
      <c r="U87" s="5" t="e">
        <f>IF($E87="",0,VLOOKUP(E87,'Vortex V Femm_'!$E:$K,7,))</f>
        <v>#N/A</v>
      </c>
      <c r="V87" s="5" t="e">
        <f>IF($E87="",0,VLOOKUP(E87,'Vortex V Masc_'!$E:$K,7,))</f>
        <v>#N/A</v>
      </c>
    </row>
    <row r="88" spans="1:22" x14ac:dyDescent="0.15">
      <c r="A88" s="5">
        <v>87</v>
      </c>
      <c r="B88" s="65">
        <v>2125</v>
      </c>
      <c r="C88" s="63" t="s">
        <v>436</v>
      </c>
      <c r="D88" s="63" t="s">
        <v>177</v>
      </c>
      <c r="E88" s="5" t="str">
        <f t="shared" si="3"/>
        <v>MAZZONGIULIO</v>
      </c>
      <c r="F88" s="65" t="s">
        <v>20</v>
      </c>
      <c r="G88" s="68" t="s">
        <v>9</v>
      </c>
      <c r="H88" s="65" t="s">
        <v>181</v>
      </c>
      <c r="I88" s="65" t="s">
        <v>184</v>
      </c>
      <c r="J88" s="5">
        <f t="shared" si="4"/>
        <v>2972</v>
      </c>
      <c r="K88" s="5" t="e">
        <f>IF($E88="",0,VLOOKUP(E88,'50 IV Femm_'!$E:$K,7,))</f>
        <v>#N/A</v>
      </c>
      <c r="L88" s="5">
        <f>IF($E88="",0,VLOOKUP(E88,'50 IV Masc_'!$E:$K,7,))</f>
        <v>993</v>
      </c>
      <c r="M88" s="5" t="e">
        <f>IF($E88="",0,VLOOKUP(E88,'50 V Femm_'!$E:$K,7,))</f>
        <v>#N/A</v>
      </c>
      <c r="N88" s="5" t="e">
        <f>IF($E88="",0,VLOOKUP(E88,'50 V Masc_'!$E:$K,7,))</f>
        <v>#N/A</v>
      </c>
      <c r="O88" s="5" t="e">
        <f>IF($E88="",0,VLOOKUP(E88,'Lungo IV Femm_'!$E:$K,7,))</f>
        <v>#N/A</v>
      </c>
      <c r="P88" s="5">
        <f>IF($E88="",0,VLOOKUP(E88,'Lungo IV Masc_'!$E:$K,7,))</f>
        <v>983</v>
      </c>
      <c r="Q88" s="5" t="e">
        <f>IF($E88="",0,VLOOKUP(E88,'Lungo V Femm_'!$E:$K,7,))</f>
        <v>#N/A</v>
      </c>
      <c r="R88" s="5" t="e">
        <f>IF($E88="",0,VLOOKUP(E88,'Lungo V Masc_'!$E:$K,7,))</f>
        <v>#N/A</v>
      </c>
      <c r="S88" s="5" t="e">
        <f>IF($E88="",0,VLOOKUP(E88,'Vortex IV Femm_'!$E:$K,7,))</f>
        <v>#N/A</v>
      </c>
      <c r="T88" s="5">
        <f>IF($E88="",0,VLOOKUP(E88,'Vortex IV Masc_'!$E:$K,7,))</f>
        <v>996</v>
      </c>
      <c r="U88" s="5" t="e">
        <f>IF($E88="",0,VLOOKUP(E88,'Vortex V Femm_'!$E:$K,7,))</f>
        <v>#N/A</v>
      </c>
      <c r="V88" s="5" t="e">
        <f>IF($E88="",0,VLOOKUP(E88,'Vortex V Masc_'!$E:$K,7,))</f>
        <v>#N/A</v>
      </c>
    </row>
    <row r="89" spans="1:22" x14ac:dyDescent="0.15">
      <c r="A89" s="5">
        <v>88</v>
      </c>
      <c r="B89" s="65">
        <v>2029</v>
      </c>
      <c r="C89" s="63" t="s">
        <v>129</v>
      </c>
      <c r="D89" s="63" t="s">
        <v>121</v>
      </c>
      <c r="E89" s="5" t="str">
        <f t="shared" si="3"/>
        <v>RAFFAMATTIA</v>
      </c>
      <c r="F89" s="65" t="s">
        <v>18</v>
      </c>
      <c r="G89" s="65" t="s">
        <v>12</v>
      </c>
      <c r="H89" s="65" t="s">
        <v>181</v>
      </c>
      <c r="I89" s="65" t="s">
        <v>184</v>
      </c>
      <c r="J89" s="5">
        <f t="shared" si="4"/>
        <v>2970</v>
      </c>
      <c r="K89" s="5" t="e">
        <f>IF($E89="",0,VLOOKUP(E89,'50 IV Femm_'!$E:$K,7,))</f>
        <v>#N/A</v>
      </c>
      <c r="L89" s="5">
        <f>IF($E89="",0,VLOOKUP(E89,'50 IV Masc_'!$E:$K,7,))</f>
        <v>988</v>
      </c>
      <c r="M89" s="5" t="e">
        <f>IF($E89="",0,VLOOKUP(E89,'50 V Femm_'!$E:$K,7,))</f>
        <v>#N/A</v>
      </c>
      <c r="N89" s="5" t="e">
        <f>IF($E89="",0,VLOOKUP(E89,'50 V Masc_'!$E:$K,7,))</f>
        <v>#N/A</v>
      </c>
      <c r="O89" s="5" t="e">
        <f>IF($E89="",0,VLOOKUP(E89,'Lungo IV Femm_'!$E:$K,7,))</f>
        <v>#N/A</v>
      </c>
      <c r="P89" s="5">
        <f>IF($E89="",0,VLOOKUP(E89,'Lungo IV Masc_'!$E:$K,7,))</f>
        <v>995</v>
      </c>
      <c r="Q89" s="5" t="e">
        <f>IF($E89="",0,VLOOKUP(E89,'Lungo V Femm_'!$E:$K,7,))</f>
        <v>#N/A</v>
      </c>
      <c r="R89" s="5" t="e">
        <f>IF($E89="",0,VLOOKUP(E89,'Lungo V Masc_'!$E:$K,7,))</f>
        <v>#N/A</v>
      </c>
      <c r="S89" s="5" t="e">
        <f>IF($E89="",0,VLOOKUP(E89,'Vortex IV Femm_'!$E:$K,7,))</f>
        <v>#N/A</v>
      </c>
      <c r="T89" s="5">
        <f>IF($E89="",0,VLOOKUP(E89,'Vortex IV Masc_'!$E:$K,7,))</f>
        <v>987</v>
      </c>
      <c r="U89" s="5" t="e">
        <f>IF($E89="",0,VLOOKUP(E89,'Vortex V Femm_'!$E:$K,7,))</f>
        <v>#N/A</v>
      </c>
      <c r="V89" s="5" t="e">
        <f>IF($E89="",0,VLOOKUP(E89,'Vortex V Masc_'!$E:$K,7,))</f>
        <v>#N/A</v>
      </c>
    </row>
    <row r="90" spans="1:22" x14ac:dyDescent="0.15">
      <c r="A90" s="5">
        <v>89</v>
      </c>
      <c r="B90" s="65">
        <v>2085</v>
      </c>
      <c r="C90" s="63" t="s">
        <v>400</v>
      </c>
      <c r="D90" s="63" t="s">
        <v>160</v>
      </c>
      <c r="E90" s="5" t="str">
        <f t="shared" si="3"/>
        <v>ARRIGONE SAMUELE</v>
      </c>
      <c r="F90" s="65" t="s">
        <v>23</v>
      </c>
      <c r="G90" s="68" t="s">
        <v>10</v>
      </c>
      <c r="H90" s="65" t="s">
        <v>181</v>
      </c>
      <c r="I90" s="65" t="s">
        <v>184</v>
      </c>
      <c r="J90" s="5">
        <f t="shared" si="4"/>
        <v>2964</v>
      </c>
      <c r="K90" s="5" t="e">
        <f>IF($E90="",0,VLOOKUP(E90,'50 IV Femm_'!$E:$K,7,))</f>
        <v>#N/A</v>
      </c>
      <c r="L90" s="5">
        <f>IF($E90="",0,VLOOKUP(E90,'50 IV Masc_'!$E:$K,7,))</f>
        <v>991</v>
      </c>
      <c r="M90" s="5" t="e">
        <f>IF($E90="",0,VLOOKUP(E90,'50 V Femm_'!$E:$K,7,))</f>
        <v>#N/A</v>
      </c>
      <c r="N90" s="5" t="e">
        <f>IF($E90="",0,VLOOKUP(E90,'50 V Masc_'!$E:$K,7,))</f>
        <v>#N/A</v>
      </c>
      <c r="O90" s="5" t="e">
        <f>IF($E90="",0,VLOOKUP(E90,'Lungo IV Femm_'!$E:$K,7,))</f>
        <v>#N/A</v>
      </c>
      <c r="P90" s="5">
        <f>IF($E90="",0,VLOOKUP(E90,'Lungo IV Masc_'!$E:$K,7,))</f>
        <v>992</v>
      </c>
      <c r="Q90" s="5" t="e">
        <f>IF($E90="",0,VLOOKUP(E90,'Lungo V Femm_'!$E:$K,7,))</f>
        <v>#N/A</v>
      </c>
      <c r="R90" s="5" t="e">
        <f>IF($E90="",0,VLOOKUP(E90,'Lungo V Masc_'!$E:$K,7,))</f>
        <v>#N/A</v>
      </c>
      <c r="S90" s="5" t="e">
        <f>IF($E90="",0,VLOOKUP(E90,'Vortex IV Femm_'!$E:$K,7,))</f>
        <v>#N/A</v>
      </c>
      <c r="T90" s="5">
        <f>IF($E90="",0,VLOOKUP(E90,'Vortex IV Masc_'!$E:$K,7,))</f>
        <v>981</v>
      </c>
      <c r="U90" s="5" t="e">
        <f>IF($E90="",0,VLOOKUP(E90,'Vortex V Femm_'!$E:$K,7,))</f>
        <v>#N/A</v>
      </c>
      <c r="V90" s="5" t="e">
        <f>IF($E90="",0,VLOOKUP(E90,'Vortex V Masc_'!$E:$K,7,))</f>
        <v>#N/A</v>
      </c>
    </row>
    <row r="91" spans="1:22" x14ac:dyDescent="0.15">
      <c r="A91" s="5">
        <v>90</v>
      </c>
      <c r="B91" s="65">
        <v>2099</v>
      </c>
      <c r="C91" s="63" t="s">
        <v>420</v>
      </c>
      <c r="D91" s="63" t="s">
        <v>421</v>
      </c>
      <c r="E91" s="5" t="str">
        <f t="shared" si="3"/>
        <v>SHEHAJKLEIDI</v>
      </c>
      <c r="F91" s="65" t="s">
        <v>23</v>
      </c>
      <c r="G91" s="68" t="s">
        <v>10</v>
      </c>
      <c r="H91" s="65" t="s">
        <v>181</v>
      </c>
      <c r="I91" s="65" t="s">
        <v>184</v>
      </c>
      <c r="J91" s="5">
        <f t="shared" si="4"/>
        <v>2960</v>
      </c>
      <c r="K91" s="5" t="e">
        <f>IF($E91="",0,VLOOKUP(E91,'50 IV Femm_'!$E:$K,7,))</f>
        <v>#N/A</v>
      </c>
      <c r="L91" s="5">
        <f>IF($E91="",0,VLOOKUP(E91,'50 IV Masc_'!$E:$K,7,))</f>
        <v>987</v>
      </c>
      <c r="M91" s="5" t="e">
        <f>IF($E91="",0,VLOOKUP(E91,'50 V Femm_'!$E:$K,7,))</f>
        <v>#N/A</v>
      </c>
      <c r="N91" s="5" t="e">
        <f>IF($E91="",0,VLOOKUP(E91,'50 V Masc_'!$E:$K,7,))</f>
        <v>#N/A</v>
      </c>
      <c r="O91" s="5" t="e">
        <f>IF($E91="",0,VLOOKUP(E91,'Lungo IV Femm_'!$E:$K,7,))</f>
        <v>#N/A</v>
      </c>
      <c r="P91" s="5">
        <f>IF($E91="",0,VLOOKUP(E91,'Lungo IV Masc_'!$E:$K,7,))</f>
        <v>996</v>
      </c>
      <c r="Q91" s="5" t="e">
        <f>IF($E91="",0,VLOOKUP(E91,'Lungo V Femm_'!$E:$K,7,))</f>
        <v>#N/A</v>
      </c>
      <c r="R91" s="5" t="e">
        <f>IF($E91="",0,VLOOKUP(E91,'Lungo V Masc_'!$E:$K,7,))</f>
        <v>#N/A</v>
      </c>
      <c r="S91" s="5" t="e">
        <f>IF($E91="",0,VLOOKUP(E91,'Vortex IV Femm_'!$E:$K,7,))</f>
        <v>#N/A</v>
      </c>
      <c r="T91" s="5">
        <f>IF($E91="",0,VLOOKUP(E91,'Vortex IV Masc_'!$E:$K,7,))</f>
        <v>977</v>
      </c>
      <c r="U91" s="5" t="e">
        <f>IF($E91="",0,VLOOKUP(E91,'Vortex V Femm_'!$E:$K,7,))</f>
        <v>#N/A</v>
      </c>
      <c r="V91" s="5" t="e">
        <f>IF($E91="",0,VLOOKUP(E91,'Vortex V Masc_'!$E:$K,7,))</f>
        <v>#N/A</v>
      </c>
    </row>
    <row r="92" spans="1:22" x14ac:dyDescent="0.15">
      <c r="A92" s="5">
        <v>91</v>
      </c>
      <c r="B92" s="65">
        <v>2055</v>
      </c>
      <c r="C92" s="63" t="s">
        <v>364</v>
      </c>
      <c r="D92" s="63" t="s">
        <v>154</v>
      </c>
      <c r="E92" s="5" t="str">
        <f t="shared" si="3"/>
        <v>LOMBARDOALESSIO</v>
      </c>
      <c r="F92" s="65" t="s">
        <v>22</v>
      </c>
      <c r="G92" s="68" t="s">
        <v>12</v>
      </c>
      <c r="H92" s="65" t="s">
        <v>181</v>
      </c>
      <c r="I92" s="65" t="s">
        <v>184</v>
      </c>
      <c r="J92" s="5">
        <f t="shared" si="4"/>
        <v>2958</v>
      </c>
      <c r="K92" s="5" t="e">
        <f>IF($E92="",0,VLOOKUP(E92,'50 IV Femm_'!$E:$K,7,))</f>
        <v>#N/A</v>
      </c>
      <c r="L92" s="5">
        <f>IF($E92="",0,VLOOKUP(E92,'50 IV Masc_'!$E:$K,7,))</f>
        <v>990</v>
      </c>
      <c r="M92" s="5" t="e">
        <f>IF($E92="",0,VLOOKUP(E92,'50 V Femm_'!$E:$K,7,))</f>
        <v>#N/A</v>
      </c>
      <c r="N92" s="5" t="e">
        <f>IF($E92="",0,VLOOKUP(E92,'50 V Masc_'!$E:$K,7,))</f>
        <v>#N/A</v>
      </c>
      <c r="O92" s="5" t="e">
        <f>IF($E92="",0,VLOOKUP(E92,'Lungo IV Femm_'!$E:$K,7,))</f>
        <v>#N/A</v>
      </c>
      <c r="P92" s="5">
        <f>IF($E92="",0,VLOOKUP(E92,'Lungo IV Masc_'!$E:$K,7,))</f>
        <v>993</v>
      </c>
      <c r="Q92" s="5" t="e">
        <f>IF($E92="",0,VLOOKUP(E92,'Lungo V Femm_'!$E:$K,7,))</f>
        <v>#N/A</v>
      </c>
      <c r="R92" s="5" t="e">
        <f>IF($E92="",0,VLOOKUP(E92,'Lungo V Masc_'!$E:$K,7,))</f>
        <v>#N/A</v>
      </c>
      <c r="S92" s="5" t="e">
        <f>IF($E92="",0,VLOOKUP(E92,'Vortex IV Femm_'!$E:$K,7,))</f>
        <v>#N/A</v>
      </c>
      <c r="T92" s="5">
        <f>IF($E92="",0,VLOOKUP(E92,'Vortex IV Masc_'!$E:$K,7,))</f>
        <v>975</v>
      </c>
      <c r="U92" s="5" t="e">
        <f>IF($E92="",0,VLOOKUP(E92,'Vortex V Femm_'!$E:$K,7,))</f>
        <v>#N/A</v>
      </c>
      <c r="V92" s="5" t="e">
        <f>IF($E92="",0,VLOOKUP(E92,'Vortex V Masc_'!$E:$K,7,))</f>
        <v>#N/A</v>
      </c>
    </row>
    <row r="93" spans="1:22" x14ac:dyDescent="0.15">
      <c r="A93" s="5">
        <v>92</v>
      </c>
      <c r="B93" s="65">
        <v>2034</v>
      </c>
      <c r="C93" s="63" t="s">
        <v>338</v>
      </c>
      <c r="D93" s="63" t="s">
        <v>339</v>
      </c>
      <c r="E93" s="5" t="str">
        <f t="shared" si="3"/>
        <v>EMANUELEGIORGIO ANTONINO</v>
      </c>
      <c r="F93" s="65" t="s">
        <v>18</v>
      </c>
      <c r="G93" s="65" t="s">
        <v>12</v>
      </c>
      <c r="H93" s="65" t="s">
        <v>181</v>
      </c>
      <c r="I93" s="65" t="s">
        <v>184</v>
      </c>
      <c r="J93" s="5">
        <f t="shared" si="4"/>
        <v>2948</v>
      </c>
      <c r="K93" s="5" t="e">
        <f>IF($E93="",0,VLOOKUP(E93,'50 IV Femm_'!$E:$K,7,))</f>
        <v>#N/A</v>
      </c>
      <c r="L93" s="5">
        <f>IF($E93="",0,VLOOKUP(E93,'50 IV Masc_'!$E:$K,7,))</f>
        <v>999</v>
      </c>
      <c r="M93" s="5" t="e">
        <f>IF($E93="",0,VLOOKUP(E93,'50 V Femm_'!$E:$K,7,))</f>
        <v>#N/A</v>
      </c>
      <c r="N93" s="5" t="e">
        <f>IF($E93="",0,VLOOKUP(E93,'50 V Masc_'!$E:$K,7,))</f>
        <v>#N/A</v>
      </c>
      <c r="O93" s="5" t="e">
        <f>IF($E93="",0,VLOOKUP(E93,'Lungo IV Femm_'!$E:$K,7,))</f>
        <v>#N/A</v>
      </c>
      <c r="P93" s="5">
        <f>IF($E93="",0,VLOOKUP(E93,'Lungo IV Masc_'!$E:$K,7,))</f>
        <v>997</v>
      </c>
      <c r="Q93" s="5" t="e">
        <f>IF($E93="",0,VLOOKUP(E93,'Lungo V Femm_'!$E:$K,7,))</f>
        <v>#N/A</v>
      </c>
      <c r="R93" s="5" t="e">
        <f>IF($E93="",0,VLOOKUP(E93,'Lungo V Masc_'!$E:$K,7,))</f>
        <v>#N/A</v>
      </c>
      <c r="S93" s="5" t="e">
        <f>IF($E93="",0,VLOOKUP(E93,'Vortex IV Femm_'!$E:$K,7,))</f>
        <v>#N/A</v>
      </c>
      <c r="T93" s="5">
        <f>IF($E93="",0,VLOOKUP(E93,'Vortex IV Masc_'!$E:$K,7,))</f>
        <v>952</v>
      </c>
      <c r="U93" s="5" t="e">
        <f>IF($E93="",0,VLOOKUP(E93,'Vortex V Femm_'!$E:$K,7,))</f>
        <v>#N/A</v>
      </c>
      <c r="V93" s="5" t="e">
        <f>IF($E93="",0,VLOOKUP(E93,'Vortex V Masc_'!$E:$K,7,))</f>
        <v>#N/A</v>
      </c>
    </row>
    <row r="94" spans="1:22" x14ac:dyDescent="0.15">
      <c r="A94" s="5">
        <v>93</v>
      </c>
      <c r="B94" s="65">
        <v>2124</v>
      </c>
      <c r="C94" s="63" t="s">
        <v>435</v>
      </c>
      <c r="D94" s="63" t="s">
        <v>144</v>
      </c>
      <c r="E94" s="5" t="str">
        <f t="shared" si="3"/>
        <v>SOLIANORICCARDO</v>
      </c>
      <c r="F94" s="65" t="s">
        <v>20</v>
      </c>
      <c r="G94" s="68" t="s">
        <v>9</v>
      </c>
      <c r="H94" s="65" t="s">
        <v>181</v>
      </c>
      <c r="I94" s="65" t="s">
        <v>184</v>
      </c>
      <c r="J94" s="5">
        <f t="shared" si="4"/>
        <v>2947</v>
      </c>
      <c r="K94" s="5" t="e">
        <f>IF($E94="",0,VLOOKUP(E94,'50 IV Femm_'!$E:$K,7,))</f>
        <v>#N/A</v>
      </c>
      <c r="L94" s="5">
        <f>IF($E94="",0,VLOOKUP(E94,'50 IV Masc_'!$E:$K,7,))</f>
        <v>983</v>
      </c>
      <c r="M94" s="5" t="e">
        <f>IF($E94="",0,VLOOKUP(E94,'50 V Femm_'!$E:$K,7,))</f>
        <v>#N/A</v>
      </c>
      <c r="N94" s="5" t="e">
        <f>IF($E94="",0,VLOOKUP(E94,'50 V Masc_'!$E:$K,7,))</f>
        <v>#N/A</v>
      </c>
      <c r="O94" s="5" t="e">
        <f>IF($E94="",0,VLOOKUP(E94,'Lungo IV Femm_'!$E:$K,7,))</f>
        <v>#N/A</v>
      </c>
      <c r="P94" s="5">
        <f>IF($E94="",0,VLOOKUP(E94,'Lungo IV Masc_'!$E:$K,7,))</f>
        <v>972</v>
      </c>
      <c r="Q94" s="5" t="e">
        <f>IF($E94="",0,VLOOKUP(E94,'Lungo V Femm_'!$E:$K,7,))</f>
        <v>#N/A</v>
      </c>
      <c r="R94" s="5" t="e">
        <f>IF($E94="",0,VLOOKUP(E94,'Lungo V Masc_'!$E:$K,7,))</f>
        <v>#N/A</v>
      </c>
      <c r="S94" s="5" t="e">
        <f>IF($E94="",0,VLOOKUP(E94,'Vortex IV Femm_'!$E:$K,7,))</f>
        <v>#N/A</v>
      </c>
      <c r="T94" s="5">
        <f>IF($E94="",0,VLOOKUP(E94,'Vortex IV Masc_'!$E:$K,7,))</f>
        <v>992</v>
      </c>
      <c r="U94" s="5" t="e">
        <f>IF($E94="",0,VLOOKUP(E94,'Vortex V Femm_'!$E:$K,7,))</f>
        <v>#N/A</v>
      </c>
      <c r="V94" s="5" t="e">
        <f>IF($E94="",0,VLOOKUP(E94,'Vortex V Masc_'!$E:$K,7,))</f>
        <v>#N/A</v>
      </c>
    </row>
    <row r="95" spans="1:22" x14ac:dyDescent="0.15">
      <c r="A95" s="5">
        <v>94</v>
      </c>
      <c r="B95" s="65">
        <v>2097</v>
      </c>
      <c r="C95" s="63" t="s">
        <v>417</v>
      </c>
      <c r="D95" s="63" t="s">
        <v>146</v>
      </c>
      <c r="E95" s="5" t="str">
        <f t="shared" si="3"/>
        <v>NATOLASAMUEL</v>
      </c>
      <c r="F95" s="65" t="s">
        <v>23</v>
      </c>
      <c r="G95" s="68" t="s">
        <v>10</v>
      </c>
      <c r="H95" s="65" t="s">
        <v>181</v>
      </c>
      <c r="I95" s="65" t="s">
        <v>184</v>
      </c>
      <c r="J95" s="5">
        <f t="shared" si="4"/>
        <v>2943</v>
      </c>
      <c r="K95" s="5" t="e">
        <f>IF($E95="",0,VLOOKUP(E95,'50 IV Femm_'!$E:$K,7,))</f>
        <v>#N/A</v>
      </c>
      <c r="L95" s="5">
        <f>IF($E95="",0,VLOOKUP(E95,'50 IV Masc_'!$E:$K,7,))</f>
        <v>996</v>
      </c>
      <c r="M95" s="5" t="e">
        <f>IF($E95="",0,VLOOKUP(E95,'50 V Femm_'!$E:$K,7,))</f>
        <v>#N/A</v>
      </c>
      <c r="N95" s="5" t="e">
        <f>IF($E95="",0,VLOOKUP(E95,'50 V Masc_'!$E:$K,7,))</f>
        <v>#N/A</v>
      </c>
      <c r="O95" s="5" t="e">
        <f>IF($E95="",0,VLOOKUP(E95,'Lungo IV Femm_'!$E:$K,7,))</f>
        <v>#N/A</v>
      </c>
      <c r="P95" s="5">
        <f>IF($E95="",0,VLOOKUP(E95,'Lungo IV Masc_'!$E:$K,7,))</f>
        <v>999</v>
      </c>
      <c r="Q95" s="5" t="e">
        <f>IF($E95="",0,VLOOKUP(E95,'Lungo V Femm_'!$E:$K,7,))</f>
        <v>#N/A</v>
      </c>
      <c r="R95" s="5" t="e">
        <f>IF($E95="",0,VLOOKUP(E95,'Lungo V Masc_'!$E:$K,7,))</f>
        <v>#N/A</v>
      </c>
      <c r="S95" s="5" t="e">
        <f>IF($E95="",0,VLOOKUP(E95,'Vortex IV Femm_'!$E:$K,7,))</f>
        <v>#N/A</v>
      </c>
      <c r="T95" s="5">
        <f>IF($E95="",0,VLOOKUP(E95,'Vortex IV Masc_'!$E:$K,7,))</f>
        <v>948</v>
      </c>
      <c r="U95" s="5" t="e">
        <f>IF($E95="",0,VLOOKUP(E95,'Vortex V Femm_'!$E:$K,7,))</f>
        <v>#N/A</v>
      </c>
      <c r="V95" s="5" t="e">
        <f>IF($E95="",0,VLOOKUP(E95,'Vortex V Masc_'!$E:$K,7,))</f>
        <v>#N/A</v>
      </c>
    </row>
    <row r="96" spans="1:22" x14ac:dyDescent="0.15">
      <c r="A96" s="5">
        <v>95</v>
      </c>
      <c r="B96" s="65">
        <v>2114</v>
      </c>
      <c r="C96" s="66" t="s">
        <v>422</v>
      </c>
      <c r="D96" s="66" t="s">
        <v>423</v>
      </c>
      <c r="E96" s="5" t="str">
        <f t="shared" si="3"/>
        <v>ALY SAMIRRAMADAN</v>
      </c>
      <c r="F96" s="65" t="s">
        <v>20</v>
      </c>
      <c r="G96" s="68" t="s">
        <v>9</v>
      </c>
      <c r="H96" s="65" t="s">
        <v>181</v>
      </c>
      <c r="I96" s="65" t="s">
        <v>184</v>
      </c>
      <c r="J96" s="5">
        <f t="shared" si="4"/>
        <v>2938</v>
      </c>
      <c r="K96" s="5" t="e">
        <f>IF($E96="",0,VLOOKUP(E96,'50 IV Femm_'!$E:$K,7,))</f>
        <v>#N/A</v>
      </c>
      <c r="L96" s="5">
        <f>IF($E96="",0,VLOOKUP(E96,'50 IV Masc_'!$E:$K,7,))</f>
        <v>995</v>
      </c>
      <c r="M96" s="5" t="e">
        <f>IF($E96="",0,VLOOKUP(E96,'50 V Femm_'!$E:$K,7,))</f>
        <v>#N/A</v>
      </c>
      <c r="N96" s="5" t="e">
        <f>IF($E96="",0,VLOOKUP(E96,'50 V Masc_'!$E:$K,7,))</f>
        <v>#N/A</v>
      </c>
      <c r="O96" s="5" t="e">
        <f>IF($E96="",0,VLOOKUP(E96,'Lungo IV Femm_'!$E:$K,7,))</f>
        <v>#N/A</v>
      </c>
      <c r="P96" s="5">
        <f>IF($E96="",0,VLOOKUP(E96,'Lungo IV Masc_'!$E:$K,7,))</f>
        <v>964</v>
      </c>
      <c r="Q96" s="5" t="e">
        <f>IF($E96="",0,VLOOKUP(E96,'Lungo V Femm_'!$E:$K,7,))</f>
        <v>#N/A</v>
      </c>
      <c r="R96" s="5" t="e">
        <f>IF($E96="",0,VLOOKUP(E96,'Lungo V Masc_'!$E:$K,7,))</f>
        <v>#N/A</v>
      </c>
      <c r="S96" s="5" t="e">
        <f>IF($E96="",0,VLOOKUP(E96,'Vortex IV Femm_'!$E:$K,7,))</f>
        <v>#N/A</v>
      </c>
      <c r="T96" s="5">
        <f>IF($E96="",0,VLOOKUP(E96,'Vortex IV Masc_'!$E:$K,7,))</f>
        <v>979</v>
      </c>
      <c r="U96" s="5" t="e">
        <f>IF($E96="",0,VLOOKUP(E96,'Vortex V Femm_'!$E:$K,7,))</f>
        <v>#N/A</v>
      </c>
      <c r="V96" s="5" t="e">
        <f>IF($E96="",0,VLOOKUP(E96,'Vortex V Masc_'!$E:$K,7,))</f>
        <v>#N/A</v>
      </c>
    </row>
    <row r="97" spans="1:22" x14ac:dyDescent="0.15">
      <c r="A97" s="5">
        <v>96</v>
      </c>
      <c r="B97" s="65">
        <v>2022</v>
      </c>
      <c r="C97" s="63" t="s">
        <v>324</v>
      </c>
      <c r="D97" s="63" t="s">
        <v>325</v>
      </c>
      <c r="E97" s="5" t="str">
        <f t="shared" si="3"/>
        <v xml:space="preserve">OKAKATHIAGO </v>
      </c>
      <c r="F97" s="65" t="s">
        <v>59</v>
      </c>
      <c r="G97" s="65" t="s">
        <v>58</v>
      </c>
      <c r="H97" s="65" t="s">
        <v>181</v>
      </c>
      <c r="I97" s="65" t="s">
        <v>184</v>
      </c>
      <c r="J97" s="5">
        <f t="shared" si="4"/>
        <v>2934</v>
      </c>
      <c r="K97" s="5" t="e">
        <f>IF($E97="",0,VLOOKUP(E97,'50 IV Femm_'!$E:$K,7,))</f>
        <v>#N/A</v>
      </c>
      <c r="L97" s="5">
        <f>IF($E97="",0,VLOOKUP(E97,'50 IV Masc_'!$E:$K,7,))</f>
        <v>986</v>
      </c>
      <c r="M97" s="5" t="e">
        <f>IF($E97="",0,VLOOKUP(E97,'50 V Femm_'!$E:$K,7,))</f>
        <v>#N/A</v>
      </c>
      <c r="N97" s="5" t="e">
        <f>IF($E97="",0,VLOOKUP(E97,'50 V Masc_'!$E:$K,7,))</f>
        <v>#N/A</v>
      </c>
      <c r="O97" s="5" t="e">
        <f>IF($E97="",0,VLOOKUP(E97,'Lungo IV Femm_'!$E:$K,7,))</f>
        <v>#N/A</v>
      </c>
      <c r="P97" s="5">
        <f>IF($E97="",0,VLOOKUP(E97,'Lungo IV Masc_'!$E:$K,7,))</f>
        <v>950</v>
      </c>
      <c r="Q97" s="5" t="e">
        <f>IF($E97="",0,VLOOKUP(E97,'Lungo V Femm_'!$E:$K,7,))</f>
        <v>#N/A</v>
      </c>
      <c r="R97" s="5" t="e">
        <f>IF($E97="",0,VLOOKUP(E97,'Lungo V Masc_'!$E:$K,7,))</f>
        <v>#N/A</v>
      </c>
      <c r="S97" s="5" t="e">
        <f>IF($E97="",0,VLOOKUP(E97,'Vortex IV Femm_'!$E:$K,7,))</f>
        <v>#N/A</v>
      </c>
      <c r="T97" s="5">
        <f>IF($E97="",0,VLOOKUP(E97,'Vortex IV Masc_'!$E:$K,7,))</f>
        <v>998</v>
      </c>
      <c r="U97" s="5" t="e">
        <f>IF($E97="",0,VLOOKUP(E97,'Vortex V Femm_'!$E:$K,7,))</f>
        <v>#N/A</v>
      </c>
      <c r="V97" s="5" t="e">
        <f>IF($E97="",0,VLOOKUP(E97,'Vortex V Masc_'!$E:$K,7,))</f>
        <v>#N/A</v>
      </c>
    </row>
    <row r="98" spans="1:22" x14ac:dyDescent="0.15">
      <c r="A98" s="5">
        <v>97</v>
      </c>
      <c r="B98" s="65">
        <v>2073</v>
      </c>
      <c r="C98" s="63" t="s">
        <v>150</v>
      </c>
      <c r="D98" s="63" t="s">
        <v>384</v>
      </c>
      <c r="E98" s="5" t="str">
        <f t="shared" si="3"/>
        <v>TESSARINGOIELE</v>
      </c>
      <c r="F98" s="65" t="s">
        <v>14</v>
      </c>
      <c r="G98" s="65" t="s">
        <v>14</v>
      </c>
      <c r="H98" s="65" t="s">
        <v>181</v>
      </c>
      <c r="I98" s="65" t="s">
        <v>184</v>
      </c>
      <c r="J98" s="5">
        <f t="shared" si="4"/>
        <v>2934</v>
      </c>
      <c r="K98" s="5" t="e">
        <f>IF($E98="",0,VLOOKUP(E98,'50 IV Femm_'!$E:$K,7,))</f>
        <v>#N/A</v>
      </c>
      <c r="L98" s="5">
        <f>IF($E98="",0,VLOOKUP(E98,'50 IV Masc_'!$E:$K,7,))</f>
        <v>977</v>
      </c>
      <c r="M98" s="5" t="e">
        <f>IF($E98="",0,VLOOKUP(E98,'50 V Femm_'!$E:$K,7,))</f>
        <v>#N/A</v>
      </c>
      <c r="N98" s="5" t="e">
        <f>IF($E98="",0,VLOOKUP(E98,'50 V Masc_'!$E:$K,7,))</f>
        <v>#N/A</v>
      </c>
      <c r="O98" s="5" t="e">
        <f>IF($E98="",0,VLOOKUP(E98,'Lungo IV Femm_'!$E:$K,7,))</f>
        <v>#N/A</v>
      </c>
      <c r="P98" s="5">
        <f>IF($E98="",0,VLOOKUP(E98,'Lungo IV Masc_'!$E:$K,7,))</f>
        <v>979</v>
      </c>
      <c r="Q98" s="5" t="e">
        <f>IF($E98="",0,VLOOKUP(E98,'Lungo V Femm_'!$E:$K,7,))</f>
        <v>#N/A</v>
      </c>
      <c r="R98" s="5" t="e">
        <f>IF($E98="",0,VLOOKUP(E98,'Lungo V Masc_'!$E:$K,7,))</f>
        <v>#N/A</v>
      </c>
      <c r="S98" s="5" t="e">
        <f>IF($E98="",0,VLOOKUP(E98,'Vortex IV Femm_'!$E:$K,7,))</f>
        <v>#N/A</v>
      </c>
      <c r="T98" s="5">
        <f>IF($E98="",0,VLOOKUP(E98,'Vortex IV Masc_'!$E:$K,7,))</f>
        <v>978</v>
      </c>
      <c r="U98" s="5" t="e">
        <f>IF($E98="",0,VLOOKUP(E98,'Vortex V Femm_'!$E:$K,7,))</f>
        <v>#N/A</v>
      </c>
      <c r="V98" s="5" t="e">
        <f>IF($E98="",0,VLOOKUP(E98,'Vortex V Masc_'!$E:$K,7,))</f>
        <v>#N/A</v>
      </c>
    </row>
    <row r="99" spans="1:22" x14ac:dyDescent="0.15">
      <c r="A99" s="5">
        <v>98</v>
      </c>
      <c r="B99" s="65">
        <v>2116</v>
      </c>
      <c r="C99" s="63" t="s">
        <v>426</v>
      </c>
      <c r="D99" s="63" t="s">
        <v>141</v>
      </c>
      <c r="E99" s="5" t="str">
        <f t="shared" si="3"/>
        <v>PEZZUTONICOLO'</v>
      </c>
      <c r="F99" s="65" t="s">
        <v>20</v>
      </c>
      <c r="G99" s="68" t="s">
        <v>9</v>
      </c>
      <c r="H99" s="65" t="s">
        <v>181</v>
      </c>
      <c r="I99" s="65" t="s">
        <v>184</v>
      </c>
      <c r="J99" s="5">
        <f t="shared" si="4"/>
        <v>2933</v>
      </c>
      <c r="K99" s="5" t="e">
        <f>IF($E99="",0,VLOOKUP(E99,'50 IV Femm_'!$E:$K,7,))</f>
        <v>#N/A</v>
      </c>
      <c r="L99" s="5">
        <f>IF($E99="",0,VLOOKUP(E99,'50 IV Masc_'!$E:$K,7,))</f>
        <v>979</v>
      </c>
      <c r="M99" s="5" t="e">
        <f>IF($E99="",0,VLOOKUP(E99,'50 V Femm_'!$E:$K,7,))</f>
        <v>#N/A</v>
      </c>
      <c r="N99" s="5" t="e">
        <f>IF($E99="",0,VLOOKUP(E99,'50 V Masc_'!$E:$K,7,))</f>
        <v>#N/A</v>
      </c>
      <c r="O99" s="5" t="e">
        <f>IF($E99="",0,VLOOKUP(E99,'Lungo IV Femm_'!$E:$K,7,))</f>
        <v>#N/A</v>
      </c>
      <c r="P99" s="5">
        <f>IF($E99="",0,VLOOKUP(E99,'Lungo IV Masc_'!$E:$K,7,))</f>
        <v>959</v>
      </c>
      <c r="Q99" s="5" t="e">
        <f>IF($E99="",0,VLOOKUP(E99,'Lungo V Femm_'!$E:$K,7,))</f>
        <v>#N/A</v>
      </c>
      <c r="R99" s="5" t="e">
        <f>IF($E99="",0,VLOOKUP(E99,'Lungo V Masc_'!$E:$K,7,))</f>
        <v>#N/A</v>
      </c>
      <c r="S99" s="5" t="e">
        <f>IF($E99="",0,VLOOKUP(E99,'Vortex IV Femm_'!$E:$K,7,))</f>
        <v>#N/A</v>
      </c>
      <c r="T99" s="5">
        <f>IF($E99="",0,VLOOKUP(E99,'Vortex IV Masc_'!$E:$K,7,))</f>
        <v>995</v>
      </c>
      <c r="U99" s="5" t="e">
        <f>IF($E99="",0,VLOOKUP(E99,'Vortex V Femm_'!$E:$K,7,))</f>
        <v>#N/A</v>
      </c>
      <c r="V99" s="5" t="e">
        <f>IF($E99="",0,VLOOKUP(E99,'Vortex V Masc_'!$E:$K,7,))</f>
        <v>#N/A</v>
      </c>
    </row>
    <row r="100" spans="1:22" x14ac:dyDescent="0.15">
      <c r="A100" s="5">
        <v>99</v>
      </c>
      <c r="B100" s="65">
        <v>2127</v>
      </c>
      <c r="C100" s="63" t="s">
        <v>152</v>
      </c>
      <c r="D100" s="63" t="s">
        <v>139</v>
      </c>
      <c r="E100" s="5" t="str">
        <f t="shared" si="3"/>
        <v>DELFRATEMATTEO</v>
      </c>
      <c r="F100" s="65" t="s">
        <v>20</v>
      </c>
      <c r="G100" s="68" t="s">
        <v>9</v>
      </c>
      <c r="H100" s="65" t="s">
        <v>181</v>
      </c>
      <c r="I100" s="65" t="s">
        <v>184</v>
      </c>
      <c r="J100" s="5">
        <f t="shared" si="4"/>
        <v>2931</v>
      </c>
      <c r="K100" s="5" t="e">
        <f>IF($E100="",0,VLOOKUP(E100,'50 IV Femm_'!$E:$K,7,))</f>
        <v>#N/A</v>
      </c>
      <c r="L100" s="5">
        <f>IF($E100="",0,VLOOKUP(E100,'50 IV Masc_'!$E:$K,7,))</f>
        <v>956</v>
      </c>
      <c r="M100" s="5" t="e">
        <f>IF($E100="",0,VLOOKUP(E100,'50 V Femm_'!$E:$K,7,))</f>
        <v>#N/A</v>
      </c>
      <c r="N100" s="5" t="e">
        <f>IF($E100="",0,VLOOKUP(E100,'50 V Masc_'!$E:$K,7,))</f>
        <v>#N/A</v>
      </c>
      <c r="O100" s="5" t="e">
        <f>IF($E100="",0,VLOOKUP(E100,'Lungo IV Femm_'!$E:$K,7,))</f>
        <v>#N/A</v>
      </c>
      <c r="P100" s="5">
        <f>IF($E100="",0,VLOOKUP(E100,'Lungo IV Masc_'!$E:$K,7,))</f>
        <v>981</v>
      </c>
      <c r="Q100" s="5" t="e">
        <f>IF($E100="",0,VLOOKUP(E100,'Lungo V Femm_'!$E:$K,7,))</f>
        <v>#N/A</v>
      </c>
      <c r="R100" s="5" t="e">
        <f>IF($E100="",0,VLOOKUP(E100,'Lungo V Masc_'!$E:$K,7,))</f>
        <v>#N/A</v>
      </c>
      <c r="S100" s="5" t="e">
        <f>IF($E100="",0,VLOOKUP(E100,'Vortex IV Femm_'!$E:$K,7,))</f>
        <v>#N/A</v>
      </c>
      <c r="T100" s="5">
        <f>IF($E100="",0,VLOOKUP(E100,'Vortex IV Masc_'!$E:$K,7,))</f>
        <v>994</v>
      </c>
      <c r="U100" s="5" t="e">
        <f>IF($E100="",0,VLOOKUP(E100,'Vortex V Femm_'!$E:$K,7,))</f>
        <v>#N/A</v>
      </c>
      <c r="V100" s="5" t="e">
        <f>IF($E100="",0,VLOOKUP(E100,'Vortex V Masc_'!$E:$K,7,))</f>
        <v>#N/A</v>
      </c>
    </row>
    <row r="101" spans="1:22" x14ac:dyDescent="0.15">
      <c r="A101" s="5">
        <v>100</v>
      </c>
      <c r="B101" s="65">
        <v>2049</v>
      </c>
      <c r="C101" s="63" t="s">
        <v>357</v>
      </c>
      <c r="D101" s="63" t="s">
        <v>358</v>
      </c>
      <c r="E101" s="5" t="str">
        <f t="shared" si="3"/>
        <v>M'MOO MA NYEMBRAFFAELE PAUL STEVE</v>
      </c>
      <c r="F101" s="65" t="s">
        <v>22</v>
      </c>
      <c r="G101" s="68" t="s">
        <v>12</v>
      </c>
      <c r="H101" s="65" t="s">
        <v>181</v>
      </c>
      <c r="I101" s="65" t="s">
        <v>184</v>
      </c>
      <c r="J101" s="5">
        <f t="shared" si="4"/>
        <v>2930</v>
      </c>
      <c r="K101" s="5" t="e">
        <f>IF($E101="",0,VLOOKUP(E101,'50 IV Femm_'!$E:$K,7,))</f>
        <v>#N/A</v>
      </c>
      <c r="L101" s="5">
        <f>IF($E101="",0,VLOOKUP(E101,'50 IV Masc_'!$E:$K,7,))</f>
        <v>989</v>
      </c>
      <c r="M101" s="5" t="e">
        <f>IF($E101="",0,VLOOKUP(E101,'50 V Femm_'!$E:$K,7,))</f>
        <v>#N/A</v>
      </c>
      <c r="N101" s="5" t="e">
        <f>IF($E101="",0,VLOOKUP(E101,'50 V Masc_'!$E:$K,7,))</f>
        <v>#N/A</v>
      </c>
      <c r="O101" s="5" t="e">
        <f>IF($E101="",0,VLOOKUP(E101,'Lungo IV Femm_'!$E:$K,7,))</f>
        <v>#N/A</v>
      </c>
      <c r="P101" s="5">
        <f>IF($E101="",0,VLOOKUP(E101,'Lungo IV Masc_'!$E:$K,7,))</f>
        <v>990</v>
      </c>
      <c r="Q101" s="5" t="e">
        <f>IF($E101="",0,VLOOKUP(E101,'Lungo V Femm_'!$E:$K,7,))</f>
        <v>#N/A</v>
      </c>
      <c r="R101" s="5" t="e">
        <f>IF($E101="",0,VLOOKUP(E101,'Lungo V Masc_'!$E:$K,7,))</f>
        <v>#N/A</v>
      </c>
      <c r="S101" s="5" t="e">
        <f>IF($E101="",0,VLOOKUP(E101,'Vortex IV Femm_'!$E:$K,7,))</f>
        <v>#N/A</v>
      </c>
      <c r="T101" s="5">
        <f>IF($E101="",0,VLOOKUP(E101,'Vortex IV Masc_'!$E:$K,7,))</f>
        <v>951</v>
      </c>
      <c r="U101" s="5" t="e">
        <f>IF($E101="",0,VLOOKUP(E101,'Vortex V Femm_'!$E:$K,7,))</f>
        <v>#N/A</v>
      </c>
      <c r="V101" s="5" t="e">
        <f>IF($E101="",0,VLOOKUP(E101,'Vortex V Masc_'!$E:$K,7,))</f>
        <v>#N/A</v>
      </c>
    </row>
    <row r="102" spans="1:22" x14ac:dyDescent="0.15">
      <c r="A102" s="5">
        <v>101</v>
      </c>
      <c r="B102" s="65">
        <v>2031</v>
      </c>
      <c r="C102" s="66" t="s">
        <v>201</v>
      </c>
      <c r="D102" s="66" t="s">
        <v>174</v>
      </c>
      <c r="E102" s="5" t="str">
        <f t="shared" si="3"/>
        <v>ZANETTITOMMASO</v>
      </c>
      <c r="F102" s="69" t="s">
        <v>18</v>
      </c>
      <c r="G102" s="65" t="s">
        <v>12</v>
      </c>
      <c r="H102" s="65" t="s">
        <v>181</v>
      </c>
      <c r="I102" s="65" t="s">
        <v>184</v>
      </c>
      <c r="J102" s="5">
        <f t="shared" si="4"/>
        <v>2928</v>
      </c>
      <c r="K102" s="5" t="e">
        <f>IF($E102="",0,VLOOKUP(E102,'50 IV Femm_'!$E:$K,7,))</f>
        <v>#N/A</v>
      </c>
      <c r="L102" s="5">
        <f>IF($E102="",0,VLOOKUP(E102,'50 IV Masc_'!$E:$K,7,))</f>
        <v>978</v>
      </c>
      <c r="M102" s="5" t="e">
        <f>IF($E102="",0,VLOOKUP(E102,'50 V Femm_'!$E:$K,7,))</f>
        <v>#N/A</v>
      </c>
      <c r="N102" s="5" t="e">
        <f>IF($E102="",0,VLOOKUP(E102,'50 V Masc_'!$E:$K,7,))</f>
        <v>#N/A</v>
      </c>
      <c r="O102" s="5" t="e">
        <f>IF($E102="",0,VLOOKUP(E102,'Lungo IV Femm_'!$E:$K,7,))</f>
        <v>#N/A</v>
      </c>
      <c r="P102" s="5">
        <f>IF($E102="",0,VLOOKUP(E102,'Lungo IV Masc_'!$E:$K,7,))</f>
        <v>976</v>
      </c>
      <c r="Q102" s="5" t="e">
        <f>IF($E102="",0,VLOOKUP(E102,'Lungo V Femm_'!$E:$K,7,))</f>
        <v>#N/A</v>
      </c>
      <c r="R102" s="5" t="e">
        <f>IF($E102="",0,VLOOKUP(E102,'Lungo V Masc_'!$E:$K,7,))</f>
        <v>#N/A</v>
      </c>
      <c r="S102" s="5" t="e">
        <f>IF($E102="",0,VLOOKUP(E102,'Vortex IV Femm_'!$E:$K,7,))</f>
        <v>#N/A</v>
      </c>
      <c r="T102" s="5">
        <f>IF($E102="",0,VLOOKUP(E102,'Vortex IV Masc_'!$E:$K,7,))</f>
        <v>974</v>
      </c>
      <c r="U102" s="5" t="e">
        <f>IF($E102="",0,VLOOKUP(E102,'Vortex V Femm_'!$E:$K,7,))</f>
        <v>#N/A</v>
      </c>
      <c r="V102" s="5" t="e">
        <f>IF($E102="",0,VLOOKUP(E102,'Vortex V Masc_'!$E:$K,7,))</f>
        <v>#N/A</v>
      </c>
    </row>
    <row r="103" spans="1:22" x14ac:dyDescent="0.15">
      <c r="A103" s="5">
        <v>102</v>
      </c>
      <c r="B103" s="65">
        <v>2094</v>
      </c>
      <c r="C103" s="63" t="s">
        <v>412</v>
      </c>
      <c r="D103" s="63" t="s">
        <v>413</v>
      </c>
      <c r="E103" s="5" t="str">
        <f t="shared" si="3"/>
        <v>SINAREISON</v>
      </c>
      <c r="F103" s="65" t="s">
        <v>23</v>
      </c>
      <c r="G103" s="68" t="s">
        <v>10</v>
      </c>
      <c r="H103" s="65" t="s">
        <v>181</v>
      </c>
      <c r="I103" s="65" t="s">
        <v>184</v>
      </c>
      <c r="J103" s="5">
        <f t="shared" si="4"/>
        <v>2928</v>
      </c>
      <c r="K103" s="5" t="e">
        <f>IF($E103="",0,VLOOKUP(E103,'50 IV Femm_'!$E:$K,7,))</f>
        <v>#N/A</v>
      </c>
      <c r="L103" s="5">
        <f>IF($E103="",0,VLOOKUP(E103,'50 IV Masc_'!$E:$K,7,))</f>
        <v>981</v>
      </c>
      <c r="M103" s="5" t="e">
        <f>IF($E103="",0,VLOOKUP(E103,'50 V Femm_'!$E:$K,7,))</f>
        <v>#N/A</v>
      </c>
      <c r="N103" s="5" t="e">
        <f>IF($E103="",0,VLOOKUP(E103,'50 V Masc_'!$E:$K,7,))</f>
        <v>#N/A</v>
      </c>
      <c r="O103" s="5" t="e">
        <f>IF($E103="",0,VLOOKUP(E103,'Lungo IV Femm_'!$E:$K,7,))</f>
        <v>#N/A</v>
      </c>
      <c r="P103" s="5">
        <f>IF($E103="",0,VLOOKUP(E103,'Lungo IV Masc_'!$E:$K,7,))</f>
        <v>987</v>
      </c>
      <c r="Q103" s="5" t="e">
        <f>IF($E103="",0,VLOOKUP(E103,'Lungo V Femm_'!$E:$K,7,))</f>
        <v>#N/A</v>
      </c>
      <c r="R103" s="5" t="e">
        <f>IF($E103="",0,VLOOKUP(E103,'Lungo V Masc_'!$E:$K,7,))</f>
        <v>#N/A</v>
      </c>
      <c r="S103" s="5" t="e">
        <f>IF($E103="",0,VLOOKUP(E103,'Vortex IV Femm_'!$E:$K,7,))</f>
        <v>#N/A</v>
      </c>
      <c r="T103" s="5">
        <f>IF($E103="",0,VLOOKUP(E103,'Vortex IV Masc_'!$E:$K,7,))</f>
        <v>960</v>
      </c>
      <c r="U103" s="5" t="e">
        <f>IF($E103="",0,VLOOKUP(E103,'Vortex V Femm_'!$E:$K,7,))</f>
        <v>#N/A</v>
      </c>
      <c r="V103" s="5" t="e">
        <f>IF($E103="",0,VLOOKUP(E103,'Vortex V Masc_'!$E:$K,7,))</f>
        <v>#N/A</v>
      </c>
    </row>
    <row r="104" spans="1:22" x14ac:dyDescent="0.15">
      <c r="A104" s="5">
        <v>103</v>
      </c>
      <c r="B104" s="65">
        <v>2038</v>
      </c>
      <c r="C104" s="63" t="s">
        <v>343</v>
      </c>
      <c r="D104" s="63" t="s">
        <v>344</v>
      </c>
      <c r="E104" s="5" t="str">
        <f t="shared" si="3"/>
        <v>BENZONIPIER LUCA</v>
      </c>
      <c r="F104" s="65" t="s">
        <v>19</v>
      </c>
      <c r="G104" s="68" t="s">
        <v>12</v>
      </c>
      <c r="H104" s="65" t="s">
        <v>181</v>
      </c>
      <c r="I104" s="65" t="s">
        <v>184</v>
      </c>
      <c r="J104" s="5">
        <f t="shared" si="4"/>
        <v>2924</v>
      </c>
      <c r="K104" s="5" t="e">
        <f>IF($E104="",0,VLOOKUP(E104,'50 IV Femm_'!$E:$K,7,))</f>
        <v>#N/A</v>
      </c>
      <c r="L104" s="5">
        <f>IF($E104="",0,VLOOKUP(E104,'50 IV Masc_'!$E:$K,7,))</f>
        <v>961</v>
      </c>
      <c r="M104" s="5" t="e">
        <f>IF($E104="",0,VLOOKUP(E104,'50 V Femm_'!$E:$K,7,))</f>
        <v>#N/A</v>
      </c>
      <c r="N104" s="5" t="e">
        <f>IF($E104="",0,VLOOKUP(E104,'50 V Masc_'!$E:$K,7,))</f>
        <v>#N/A</v>
      </c>
      <c r="O104" s="5" t="e">
        <f>IF($E104="",0,VLOOKUP(E104,'Lungo IV Femm_'!$E:$K,7,))</f>
        <v>#N/A</v>
      </c>
      <c r="P104" s="5">
        <f>IF($E104="",0,VLOOKUP(E104,'Lungo IV Masc_'!$E:$K,7,))</f>
        <v>978</v>
      </c>
      <c r="Q104" s="5" t="e">
        <f>IF($E104="",0,VLOOKUP(E104,'Lungo V Femm_'!$E:$K,7,))</f>
        <v>#N/A</v>
      </c>
      <c r="R104" s="5" t="e">
        <f>IF($E104="",0,VLOOKUP(E104,'Lungo V Masc_'!$E:$K,7,))</f>
        <v>#N/A</v>
      </c>
      <c r="S104" s="5" t="e">
        <f>IF($E104="",0,VLOOKUP(E104,'Vortex IV Femm_'!$E:$K,7,))</f>
        <v>#N/A</v>
      </c>
      <c r="T104" s="5">
        <f>IF($E104="",0,VLOOKUP(E104,'Vortex IV Masc_'!$E:$K,7,))</f>
        <v>985</v>
      </c>
      <c r="U104" s="5" t="e">
        <f>IF($E104="",0,VLOOKUP(E104,'Vortex V Femm_'!$E:$K,7,))</f>
        <v>#N/A</v>
      </c>
      <c r="V104" s="5" t="e">
        <f>IF($E104="",0,VLOOKUP(E104,'Vortex V Masc_'!$E:$K,7,))</f>
        <v>#N/A</v>
      </c>
    </row>
    <row r="105" spans="1:22" x14ac:dyDescent="0.15">
      <c r="A105" s="5">
        <v>104</v>
      </c>
      <c r="B105" s="65">
        <v>2047</v>
      </c>
      <c r="C105" s="63" t="s">
        <v>159</v>
      </c>
      <c r="D105" s="63" t="s">
        <v>141</v>
      </c>
      <c r="E105" s="5" t="str">
        <f t="shared" si="3"/>
        <v>FILIGHERANICOLO'</v>
      </c>
      <c r="F105" s="65" t="s">
        <v>22</v>
      </c>
      <c r="G105" s="68" t="s">
        <v>12</v>
      </c>
      <c r="H105" s="65" t="s">
        <v>181</v>
      </c>
      <c r="I105" s="65" t="s">
        <v>184</v>
      </c>
      <c r="J105" s="5">
        <f t="shared" si="4"/>
        <v>2923</v>
      </c>
      <c r="K105" s="5" t="e">
        <f>IF($E105="",0,VLOOKUP(E105,'50 IV Femm_'!$E:$K,7,))</f>
        <v>#N/A</v>
      </c>
      <c r="L105" s="5">
        <f>IF($E105="",0,VLOOKUP(E105,'50 IV Masc_'!$E:$K,7,))</f>
        <v>997</v>
      </c>
      <c r="M105" s="5" t="e">
        <f>IF($E105="",0,VLOOKUP(E105,'50 V Femm_'!$E:$K,7,))</f>
        <v>#N/A</v>
      </c>
      <c r="N105" s="5" t="e">
        <f>IF($E105="",0,VLOOKUP(E105,'50 V Masc_'!$E:$K,7,))</f>
        <v>#N/A</v>
      </c>
      <c r="O105" s="5" t="e">
        <f>IF($E105="",0,VLOOKUP(E105,'Lungo IV Femm_'!$E:$K,7,))</f>
        <v>#N/A</v>
      </c>
      <c r="P105" s="5">
        <f>IF($E105="",0,VLOOKUP(E105,'Lungo IV Masc_'!$E:$K,7,))</f>
        <v>991</v>
      </c>
      <c r="Q105" s="5" t="e">
        <f>IF($E105="",0,VLOOKUP(E105,'Lungo V Femm_'!$E:$K,7,))</f>
        <v>#N/A</v>
      </c>
      <c r="R105" s="5" t="e">
        <f>IF($E105="",0,VLOOKUP(E105,'Lungo V Masc_'!$E:$K,7,))</f>
        <v>#N/A</v>
      </c>
      <c r="S105" s="5" t="e">
        <f>IF($E105="",0,VLOOKUP(E105,'Vortex IV Femm_'!$E:$K,7,))</f>
        <v>#N/A</v>
      </c>
      <c r="T105" s="5">
        <f>IF($E105="",0,VLOOKUP(E105,'Vortex IV Masc_'!$E:$K,7,))</f>
        <v>935</v>
      </c>
      <c r="U105" s="5" t="e">
        <f>IF($E105="",0,VLOOKUP(E105,'Vortex V Femm_'!$E:$K,7,))</f>
        <v>#N/A</v>
      </c>
      <c r="V105" s="5" t="e">
        <f>IF($E105="",0,VLOOKUP(E105,'Vortex V Masc_'!$E:$K,7,))</f>
        <v>#N/A</v>
      </c>
    </row>
    <row r="106" spans="1:22" x14ac:dyDescent="0.15">
      <c r="A106" s="5">
        <v>105</v>
      </c>
      <c r="B106" s="65">
        <v>2012</v>
      </c>
      <c r="C106" s="63" t="s">
        <v>312</v>
      </c>
      <c r="D106" s="63" t="s">
        <v>132</v>
      </c>
      <c r="E106" s="5" t="str">
        <f t="shared" si="3"/>
        <v>PORTERAALESSANDRO</v>
      </c>
      <c r="F106" s="65" t="s">
        <v>17</v>
      </c>
      <c r="G106" s="68" t="s">
        <v>639</v>
      </c>
      <c r="H106" s="65" t="s">
        <v>181</v>
      </c>
      <c r="I106" s="65" t="s">
        <v>184</v>
      </c>
      <c r="J106" s="5">
        <f t="shared" si="4"/>
        <v>2918</v>
      </c>
      <c r="K106" s="5" t="e">
        <f>IF($E106="",0,VLOOKUP(E106,'50 IV Femm_'!$E:$K,7,))</f>
        <v>#N/A</v>
      </c>
      <c r="L106" s="5">
        <f>IF($E106="",0,VLOOKUP(E106,'50 IV Masc_'!$E:$K,7,))</f>
        <v>960</v>
      </c>
      <c r="M106" s="5" t="e">
        <f>IF($E106="",0,VLOOKUP(E106,'50 V Femm_'!$E:$K,7,))</f>
        <v>#N/A</v>
      </c>
      <c r="N106" s="5" t="e">
        <f>IF($E106="",0,VLOOKUP(E106,'50 V Masc_'!$E:$K,7,))</f>
        <v>#N/A</v>
      </c>
      <c r="O106" s="5" t="e">
        <f>IF($E106="",0,VLOOKUP(E106,'Lungo IV Femm_'!$E:$K,7,))</f>
        <v>#N/A</v>
      </c>
      <c r="P106" s="5">
        <f>IF($E106="",0,VLOOKUP(E106,'Lungo IV Masc_'!$E:$K,7,))</f>
        <v>986</v>
      </c>
      <c r="Q106" s="5" t="e">
        <f>IF($E106="",0,VLOOKUP(E106,'Lungo V Femm_'!$E:$K,7,))</f>
        <v>#N/A</v>
      </c>
      <c r="R106" s="5" t="e">
        <f>IF($E106="",0,VLOOKUP(E106,'Lungo V Masc_'!$E:$K,7,))</f>
        <v>#N/A</v>
      </c>
      <c r="S106" s="5" t="e">
        <f>IF($E106="",0,VLOOKUP(E106,'Vortex IV Femm_'!$E:$K,7,))</f>
        <v>#N/A</v>
      </c>
      <c r="T106" s="5">
        <f>IF($E106="",0,VLOOKUP(E106,'Vortex IV Masc_'!$E:$K,7,))</f>
        <v>972</v>
      </c>
      <c r="U106" s="5" t="e">
        <f>IF($E106="",0,VLOOKUP(E106,'Vortex V Femm_'!$E:$K,7,))</f>
        <v>#N/A</v>
      </c>
      <c r="V106" s="5" t="e">
        <f>IF($E106="",0,VLOOKUP(E106,'Vortex V Masc_'!$E:$K,7,))</f>
        <v>#N/A</v>
      </c>
    </row>
    <row r="107" spans="1:22" x14ac:dyDescent="0.15">
      <c r="A107" s="5">
        <v>106</v>
      </c>
      <c r="B107" s="65">
        <v>2019</v>
      </c>
      <c r="C107" s="63" t="s">
        <v>321</v>
      </c>
      <c r="D107" s="63" t="s">
        <v>174</v>
      </c>
      <c r="E107" s="5" t="str">
        <f t="shared" si="3"/>
        <v>GHELFITOMMASO</v>
      </c>
      <c r="F107" s="65" t="s">
        <v>59</v>
      </c>
      <c r="G107" s="65" t="s">
        <v>58</v>
      </c>
      <c r="H107" s="65" t="s">
        <v>181</v>
      </c>
      <c r="I107" s="65" t="s">
        <v>184</v>
      </c>
      <c r="J107" s="5">
        <f t="shared" si="4"/>
        <v>2916</v>
      </c>
      <c r="K107" s="5" t="e">
        <f>IF($E107="",0,VLOOKUP(E107,'50 IV Femm_'!$E:$K,7,))</f>
        <v>#N/A</v>
      </c>
      <c r="L107" s="5">
        <f>IF($E107="",0,VLOOKUP(E107,'50 IV Masc_'!$E:$K,7,))</f>
        <v>968</v>
      </c>
      <c r="M107" s="5" t="e">
        <f>IF($E107="",0,VLOOKUP(E107,'50 V Femm_'!$E:$K,7,))</f>
        <v>#N/A</v>
      </c>
      <c r="N107" s="5" t="e">
        <f>IF($E107="",0,VLOOKUP(E107,'50 V Masc_'!$E:$K,7,))</f>
        <v>#N/A</v>
      </c>
      <c r="O107" s="5" t="e">
        <f>IF($E107="",0,VLOOKUP(E107,'Lungo IV Femm_'!$E:$K,7,))</f>
        <v>#N/A</v>
      </c>
      <c r="P107" s="5">
        <f>IF($E107="",0,VLOOKUP(E107,'Lungo IV Masc_'!$E:$K,7,))</f>
        <v>955</v>
      </c>
      <c r="Q107" s="5" t="e">
        <f>IF($E107="",0,VLOOKUP(E107,'Lungo V Femm_'!$E:$K,7,))</f>
        <v>#N/A</v>
      </c>
      <c r="R107" s="5" t="e">
        <f>IF($E107="",0,VLOOKUP(E107,'Lungo V Masc_'!$E:$K,7,))</f>
        <v>#N/A</v>
      </c>
      <c r="S107" s="5" t="e">
        <f>IF($E107="",0,VLOOKUP(E107,'Vortex IV Femm_'!$E:$K,7,))</f>
        <v>#N/A</v>
      </c>
      <c r="T107" s="5">
        <f>IF($E107="",0,VLOOKUP(E107,'Vortex IV Masc_'!$E:$K,7,))</f>
        <v>993</v>
      </c>
      <c r="U107" s="5" t="e">
        <f>IF($E107="",0,VLOOKUP(E107,'Vortex V Femm_'!$E:$K,7,))</f>
        <v>#N/A</v>
      </c>
      <c r="V107" s="5" t="e">
        <f>IF($E107="",0,VLOOKUP(E107,'Vortex V Masc_'!$E:$K,7,))</f>
        <v>#N/A</v>
      </c>
    </row>
    <row r="108" spans="1:22" x14ac:dyDescent="0.15">
      <c r="A108" s="5">
        <v>107</v>
      </c>
      <c r="B108" s="65">
        <v>2123</v>
      </c>
      <c r="C108" s="63" t="s">
        <v>434</v>
      </c>
      <c r="D108" s="63" t="s">
        <v>157</v>
      </c>
      <c r="E108" s="5" t="str">
        <f t="shared" si="3"/>
        <v>DANOVAMICHELE</v>
      </c>
      <c r="F108" s="65" t="s">
        <v>20</v>
      </c>
      <c r="G108" s="68" t="s">
        <v>9</v>
      </c>
      <c r="H108" s="65" t="s">
        <v>181</v>
      </c>
      <c r="I108" s="65" t="s">
        <v>184</v>
      </c>
      <c r="J108" s="5">
        <f t="shared" si="4"/>
        <v>2916</v>
      </c>
      <c r="K108" s="5" t="e">
        <f>IF($E108="",0,VLOOKUP(E108,'50 IV Femm_'!$E:$K,7,))</f>
        <v>#N/A</v>
      </c>
      <c r="L108" s="5">
        <f>IF($E108="",0,VLOOKUP(E108,'50 IV Masc_'!$E:$K,7,))</f>
        <v>982</v>
      </c>
      <c r="M108" s="5" t="e">
        <f>IF($E108="",0,VLOOKUP(E108,'50 V Femm_'!$E:$K,7,))</f>
        <v>#N/A</v>
      </c>
      <c r="N108" s="5" t="e">
        <f>IF($E108="",0,VLOOKUP(E108,'50 V Masc_'!$E:$K,7,))</f>
        <v>#N/A</v>
      </c>
      <c r="O108" s="5" t="e">
        <f>IF($E108="",0,VLOOKUP(E108,'Lungo IV Femm_'!$E:$K,7,))</f>
        <v>#N/A</v>
      </c>
      <c r="P108" s="5">
        <f>IF($E108="",0,VLOOKUP(E108,'Lungo IV Masc_'!$E:$K,7,))</f>
        <v>958</v>
      </c>
      <c r="Q108" s="5" t="e">
        <f>IF($E108="",0,VLOOKUP(E108,'Lungo V Femm_'!$E:$K,7,))</f>
        <v>#N/A</v>
      </c>
      <c r="R108" s="5" t="e">
        <f>IF($E108="",0,VLOOKUP(E108,'Lungo V Masc_'!$E:$K,7,))</f>
        <v>#N/A</v>
      </c>
      <c r="S108" s="5" t="e">
        <f>IF($E108="",0,VLOOKUP(E108,'Vortex IV Femm_'!$E:$K,7,))</f>
        <v>#N/A</v>
      </c>
      <c r="T108" s="5">
        <f>IF($E108="",0,VLOOKUP(E108,'Vortex IV Masc_'!$E:$K,7,))</f>
        <v>976</v>
      </c>
      <c r="U108" s="5" t="e">
        <f>IF($E108="",0,VLOOKUP(E108,'Vortex V Femm_'!$E:$K,7,))</f>
        <v>#N/A</v>
      </c>
      <c r="V108" s="5" t="e">
        <f>IF($E108="",0,VLOOKUP(E108,'Vortex V Masc_'!$E:$K,7,))</f>
        <v>#N/A</v>
      </c>
    </row>
    <row r="109" spans="1:22" x14ac:dyDescent="0.15">
      <c r="A109" s="5">
        <v>108</v>
      </c>
      <c r="B109" s="65">
        <v>2131</v>
      </c>
      <c r="C109" s="63" t="s">
        <v>170</v>
      </c>
      <c r="D109" s="63" t="s">
        <v>442</v>
      </c>
      <c r="E109" s="5" t="str">
        <f t="shared" si="3"/>
        <v>SALALORENZO MATTIA</v>
      </c>
      <c r="F109" s="65" t="s">
        <v>20</v>
      </c>
      <c r="G109" s="68" t="s">
        <v>9</v>
      </c>
      <c r="H109" s="65" t="s">
        <v>181</v>
      </c>
      <c r="I109" s="65" t="s">
        <v>184</v>
      </c>
      <c r="J109" s="5">
        <f t="shared" si="4"/>
        <v>2914</v>
      </c>
      <c r="K109" s="5" t="e">
        <f>IF($E109="",0,VLOOKUP(E109,'50 IV Femm_'!$E:$K,7,))</f>
        <v>#N/A</v>
      </c>
      <c r="L109" s="5">
        <f>IF($E109="",0,VLOOKUP(E109,'50 IV Masc_'!$E:$K,7,))</f>
        <v>964</v>
      </c>
      <c r="M109" s="5" t="e">
        <f>IF($E109="",0,VLOOKUP(E109,'50 V Femm_'!$E:$K,7,))</f>
        <v>#N/A</v>
      </c>
      <c r="N109" s="5" t="e">
        <f>IF($E109="",0,VLOOKUP(E109,'50 V Masc_'!$E:$K,7,))</f>
        <v>#N/A</v>
      </c>
      <c r="O109" s="5" t="e">
        <f>IF($E109="",0,VLOOKUP(E109,'Lungo IV Femm_'!$E:$K,7,))</f>
        <v>#N/A</v>
      </c>
      <c r="P109" s="5">
        <f>IF($E109="",0,VLOOKUP(E109,'Lungo IV Masc_'!$E:$K,7,))</f>
        <v>967</v>
      </c>
      <c r="Q109" s="5" t="e">
        <f>IF($E109="",0,VLOOKUP(E109,'Lungo V Femm_'!$E:$K,7,))</f>
        <v>#N/A</v>
      </c>
      <c r="R109" s="5" t="e">
        <f>IF($E109="",0,VLOOKUP(E109,'Lungo V Masc_'!$E:$K,7,))</f>
        <v>#N/A</v>
      </c>
      <c r="S109" s="5" t="e">
        <f>IF($E109="",0,VLOOKUP(E109,'Vortex IV Femm_'!$E:$K,7,))</f>
        <v>#N/A</v>
      </c>
      <c r="T109" s="5">
        <f>IF($E109="",0,VLOOKUP(E109,'Vortex IV Masc_'!$E:$K,7,))</f>
        <v>983</v>
      </c>
      <c r="U109" s="5" t="e">
        <f>IF($E109="",0,VLOOKUP(E109,'Vortex V Femm_'!$E:$K,7,))</f>
        <v>#N/A</v>
      </c>
      <c r="V109" s="5" t="e">
        <f>IF($E109="",0,VLOOKUP(E109,'Vortex V Masc_'!$E:$K,7,))</f>
        <v>#N/A</v>
      </c>
    </row>
    <row r="110" spans="1:22" x14ac:dyDescent="0.15">
      <c r="A110" s="5">
        <v>109</v>
      </c>
      <c r="B110" s="65">
        <v>2067</v>
      </c>
      <c r="C110" s="63" t="s">
        <v>378</v>
      </c>
      <c r="D110" s="63" t="s">
        <v>163</v>
      </c>
      <c r="E110" s="5" t="str">
        <f t="shared" si="3"/>
        <v>GEFEDERICO</v>
      </c>
      <c r="F110" s="65" t="s">
        <v>21</v>
      </c>
      <c r="G110" s="68" t="s">
        <v>10</v>
      </c>
      <c r="H110" s="65" t="s">
        <v>181</v>
      </c>
      <c r="I110" s="65" t="s">
        <v>184</v>
      </c>
      <c r="J110" s="5">
        <f t="shared" si="4"/>
        <v>2905</v>
      </c>
      <c r="K110" s="5" t="e">
        <f>IF($E110="",0,VLOOKUP(E110,'50 IV Femm_'!$E:$K,7,))</f>
        <v>#N/A</v>
      </c>
      <c r="L110" s="5">
        <f>IF($E110="",0,VLOOKUP(E110,'50 IV Masc_'!$E:$K,7,))</f>
        <v>973</v>
      </c>
      <c r="M110" s="5" t="e">
        <f>IF($E110="",0,VLOOKUP(E110,'50 V Femm_'!$E:$K,7,))</f>
        <v>#N/A</v>
      </c>
      <c r="N110" s="5" t="e">
        <f>IF($E110="",0,VLOOKUP(E110,'50 V Masc_'!$E:$K,7,))</f>
        <v>#N/A</v>
      </c>
      <c r="O110" s="5" t="e">
        <f>IF($E110="",0,VLOOKUP(E110,'Lungo IV Femm_'!$E:$K,7,))</f>
        <v>#N/A</v>
      </c>
      <c r="P110" s="5">
        <f>IF($E110="",0,VLOOKUP(E110,'Lungo IV Masc_'!$E:$K,7,))</f>
        <v>974</v>
      </c>
      <c r="Q110" s="5" t="e">
        <f>IF($E110="",0,VLOOKUP(E110,'Lungo V Femm_'!$E:$K,7,))</f>
        <v>#N/A</v>
      </c>
      <c r="R110" s="5" t="e">
        <f>IF($E110="",0,VLOOKUP(E110,'Lungo V Masc_'!$E:$K,7,))</f>
        <v>#N/A</v>
      </c>
      <c r="S110" s="5" t="e">
        <f>IF($E110="",0,VLOOKUP(E110,'Vortex IV Femm_'!$E:$K,7,))</f>
        <v>#N/A</v>
      </c>
      <c r="T110" s="5">
        <f>IF($E110="",0,VLOOKUP(E110,'Vortex IV Masc_'!$E:$K,7,))</f>
        <v>958</v>
      </c>
      <c r="U110" s="5" t="e">
        <f>IF($E110="",0,VLOOKUP(E110,'Vortex V Femm_'!$E:$K,7,))</f>
        <v>#N/A</v>
      </c>
      <c r="V110" s="5" t="e">
        <f>IF($E110="",0,VLOOKUP(E110,'Vortex V Masc_'!$E:$K,7,))</f>
        <v>#N/A</v>
      </c>
    </row>
    <row r="111" spans="1:22" x14ac:dyDescent="0.15">
      <c r="A111" s="5">
        <v>110</v>
      </c>
      <c r="B111" s="65">
        <v>2084</v>
      </c>
      <c r="C111" s="63" t="s">
        <v>96</v>
      </c>
      <c r="D111" s="63" t="s">
        <v>399</v>
      </c>
      <c r="E111" s="5" t="str">
        <f t="shared" si="3"/>
        <v>SILVESTROOLIVER</v>
      </c>
      <c r="F111" s="65" t="s">
        <v>23</v>
      </c>
      <c r="G111" s="68" t="s">
        <v>10</v>
      </c>
      <c r="H111" s="65" t="s">
        <v>181</v>
      </c>
      <c r="I111" s="65" t="s">
        <v>184</v>
      </c>
      <c r="J111" s="5">
        <f t="shared" si="4"/>
        <v>2904</v>
      </c>
      <c r="K111" s="5" t="e">
        <f>IF($E111="",0,VLOOKUP(E111,'50 IV Femm_'!$E:$K,7,))</f>
        <v>#N/A</v>
      </c>
      <c r="L111" s="5">
        <f>IF($E111="",0,VLOOKUP(E111,'50 IV Masc_'!$E:$K,7,))</f>
        <v>942</v>
      </c>
      <c r="M111" s="5" t="e">
        <f>IF($E111="",0,VLOOKUP(E111,'50 V Femm_'!$E:$K,7,))</f>
        <v>#N/A</v>
      </c>
      <c r="N111" s="5" t="e">
        <f>IF($E111="",0,VLOOKUP(E111,'50 V Masc_'!$E:$K,7,))</f>
        <v>#N/A</v>
      </c>
      <c r="O111" s="5" t="e">
        <f>IF($E111="",0,VLOOKUP(E111,'Lungo IV Femm_'!$E:$K,7,))</f>
        <v>#N/A</v>
      </c>
      <c r="P111" s="5">
        <f>IF($E111="",0,VLOOKUP(E111,'Lungo IV Masc_'!$E:$K,7,))</f>
        <v>971</v>
      </c>
      <c r="Q111" s="5" t="e">
        <f>IF($E111="",0,VLOOKUP(E111,'Lungo V Femm_'!$E:$K,7,))</f>
        <v>#N/A</v>
      </c>
      <c r="R111" s="5" t="e">
        <f>IF($E111="",0,VLOOKUP(E111,'Lungo V Masc_'!$E:$K,7,))</f>
        <v>#N/A</v>
      </c>
      <c r="S111" s="5" t="e">
        <f>IF($E111="",0,VLOOKUP(E111,'Vortex IV Femm_'!$E:$K,7,))</f>
        <v>#N/A</v>
      </c>
      <c r="T111" s="5">
        <f>IF($E111="",0,VLOOKUP(E111,'Vortex IV Masc_'!$E:$K,7,))</f>
        <v>991</v>
      </c>
      <c r="U111" s="5" t="e">
        <f>IF($E111="",0,VLOOKUP(E111,'Vortex V Femm_'!$E:$K,7,))</f>
        <v>#N/A</v>
      </c>
      <c r="V111" s="5" t="e">
        <f>IF($E111="",0,VLOOKUP(E111,'Vortex V Masc_'!$E:$K,7,))</f>
        <v>#N/A</v>
      </c>
    </row>
    <row r="112" spans="1:22" x14ac:dyDescent="0.15">
      <c r="A112" s="5">
        <v>111</v>
      </c>
      <c r="B112" s="65">
        <v>2051</v>
      </c>
      <c r="C112" s="63" t="s">
        <v>361</v>
      </c>
      <c r="D112" s="63" t="s">
        <v>135</v>
      </c>
      <c r="E112" s="5" t="str">
        <f t="shared" si="3"/>
        <v>PEDALA'FRANCESCO</v>
      </c>
      <c r="F112" s="65" t="s">
        <v>22</v>
      </c>
      <c r="G112" s="68" t="s">
        <v>12</v>
      </c>
      <c r="H112" s="65" t="s">
        <v>181</v>
      </c>
      <c r="I112" s="65" t="s">
        <v>184</v>
      </c>
      <c r="J112" s="5">
        <f t="shared" si="4"/>
        <v>2903</v>
      </c>
      <c r="K112" s="5" t="e">
        <f>IF($E112="",0,VLOOKUP(E112,'50 IV Femm_'!$E:$K,7,))</f>
        <v>#N/A</v>
      </c>
      <c r="L112" s="5">
        <f>IF($E112="",0,VLOOKUP(E112,'50 IV Masc_'!$E:$K,7,))</f>
        <v>975</v>
      </c>
      <c r="M112" s="5" t="e">
        <f>IF($E112="",0,VLOOKUP(E112,'50 V Femm_'!$E:$K,7,))</f>
        <v>#N/A</v>
      </c>
      <c r="N112" s="5" t="e">
        <f>IF($E112="",0,VLOOKUP(E112,'50 V Masc_'!$E:$K,7,))</f>
        <v>#N/A</v>
      </c>
      <c r="O112" s="5" t="e">
        <f>IF($E112="",0,VLOOKUP(E112,'Lungo IV Femm_'!$E:$K,7,))</f>
        <v>#N/A</v>
      </c>
      <c r="P112" s="5">
        <f>IF($E112="",0,VLOOKUP(E112,'Lungo IV Masc_'!$E:$K,7,))</f>
        <v>982</v>
      </c>
      <c r="Q112" s="5" t="e">
        <f>IF($E112="",0,VLOOKUP(E112,'Lungo V Femm_'!$E:$K,7,))</f>
        <v>#N/A</v>
      </c>
      <c r="R112" s="5" t="e">
        <f>IF($E112="",0,VLOOKUP(E112,'Lungo V Masc_'!$E:$K,7,))</f>
        <v>#N/A</v>
      </c>
      <c r="S112" s="5" t="e">
        <f>IF($E112="",0,VLOOKUP(E112,'Vortex IV Femm_'!$E:$K,7,))</f>
        <v>#N/A</v>
      </c>
      <c r="T112" s="5">
        <f>IF($E112="",0,VLOOKUP(E112,'Vortex IV Masc_'!$E:$K,7,))</f>
        <v>946</v>
      </c>
      <c r="U112" s="5" t="e">
        <f>IF($E112="",0,VLOOKUP(E112,'Vortex V Femm_'!$E:$K,7,))</f>
        <v>#N/A</v>
      </c>
      <c r="V112" s="5" t="e">
        <f>IF($E112="",0,VLOOKUP(E112,'Vortex V Masc_'!$E:$K,7,))</f>
        <v>#N/A</v>
      </c>
    </row>
    <row r="113" spans="1:22" x14ac:dyDescent="0.15">
      <c r="A113" s="5">
        <v>112</v>
      </c>
      <c r="B113" s="65">
        <v>2028</v>
      </c>
      <c r="C113" s="63" t="s">
        <v>334</v>
      </c>
      <c r="D113" s="63" t="s">
        <v>335</v>
      </c>
      <c r="E113" s="5" t="str">
        <f t="shared" si="3"/>
        <v>FERRARESIAMEDEO</v>
      </c>
      <c r="F113" s="65" t="s">
        <v>18</v>
      </c>
      <c r="G113" s="65" t="s">
        <v>12</v>
      </c>
      <c r="H113" s="65" t="s">
        <v>181</v>
      </c>
      <c r="I113" s="65" t="s">
        <v>184</v>
      </c>
      <c r="J113" s="5">
        <f t="shared" si="4"/>
        <v>2902</v>
      </c>
      <c r="K113" s="5" t="e">
        <f>IF($E113="",0,VLOOKUP(E113,'50 IV Femm_'!$E:$K,7,))</f>
        <v>#N/A</v>
      </c>
      <c r="L113" s="5">
        <f>IF($E113="",0,VLOOKUP(E113,'50 IV Masc_'!$E:$K,7,))</f>
        <v>969</v>
      </c>
      <c r="M113" s="5" t="e">
        <f>IF($E113="",0,VLOOKUP(E113,'50 V Femm_'!$E:$K,7,))</f>
        <v>#N/A</v>
      </c>
      <c r="N113" s="5" t="e">
        <f>IF($E113="",0,VLOOKUP(E113,'50 V Masc_'!$E:$K,7,))</f>
        <v>#N/A</v>
      </c>
      <c r="O113" s="5" t="e">
        <f>IF($E113="",0,VLOOKUP(E113,'Lungo IV Femm_'!$E:$K,7,))</f>
        <v>#N/A</v>
      </c>
      <c r="P113" s="5">
        <f>IF($E113="",0,VLOOKUP(E113,'Lungo IV Masc_'!$E:$K,7,))</f>
        <v>980</v>
      </c>
      <c r="Q113" s="5" t="e">
        <f>IF($E113="",0,VLOOKUP(E113,'Lungo V Femm_'!$E:$K,7,))</f>
        <v>#N/A</v>
      </c>
      <c r="R113" s="5" t="e">
        <f>IF($E113="",0,VLOOKUP(E113,'Lungo V Masc_'!$E:$K,7,))</f>
        <v>#N/A</v>
      </c>
      <c r="S113" s="5" t="e">
        <f>IF($E113="",0,VLOOKUP(E113,'Vortex IV Femm_'!$E:$K,7,))</f>
        <v>#N/A</v>
      </c>
      <c r="T113" s="5">
        <f>IF($E113="",0,VLOOKUP(E113,'Vortex IV Masc_'!$E:$K,7,))</f>
        <v>953</v>
      </c>
      <c r="U113" s="5" t="e">
        <f>IF($E113="",0,VLOOKUP(E113,'Vortex V Femm_'!$E:$K,7,))</f>
        <v>#N/A</v>
      </c>
      <c r="V113" s="5" t="e">
        <f>IF($E113="",0,VLOOKUP(E113,'Vortex V Masc_'!$E:$K,7,))</f>
        <v>#N/A</v>
      </c>
    </row>
    <row r="114" spans="1:22" x14ac:dyDescent="0.15">
      <c r="A114" s="5">
        <v>113</v>
      </c>
      <c r="B114" s="65">
        <v>2065</v>
      </c>
      <c r="C114" s="63" t="s">
        <v>257</v>
      </c>
      <c r="D114" s="63" t="s">
        <v>161</v>
      </c>
      <c r="E114" s="5" t="str">
        <f t="shared" si="3"/>
        <v>VASSORIGIORGIO</v>
      </c>
      <c r="F114" s="65" t="s">
        <v>21</v>
      </c>
      <c r="G114" s="68" t="s">
        <v>10</v>
      </c>
      <c r="H114" s="65" t="s">
        <v>181</v>
      </c>
      <c r="I114" s="65" t="s">
        <v>184</v>
      </c>
      <c r="J114" s="5">
        <f t="shared" si="4"/>
        <v>2899</v>
      </c>
      <c r="K114" s="5" t="e">
        <f>IF($E114="",0,VLOOKUP(E114,'50 IV Femm_'!$E:$K,7,))</f>
        <v>#N/A</v>
      </c>
      <c r="L114" s="5">
        <f>IF($E114="",0,VLOOKUP(E114,'50 IV Masc_'!$E:$K,7,))</f>
        <v>967</v>
      </c>
      <c r="M114" s="5" t="e">
        <f>IF($E114="",0,VLOOKUP(E114,'50 V Femm_'!$E:$K,7,))</f>
        <v>#N/A</v>
      </c>
      <c r="N114" s="5" t="e">
        <f>IF($E114="",0,VLOOKUP(E114,'50 V Masc_'!$E:$K,7,))</f>
        <v>#N/A</v>
      </c>
      <c r="O114" s="5" t="e">
        <f>IF($E114="",0,VLOOKUP(E114,'Lungo IV Femm_'!$E:$K,7,))</f>
        <v>#N/A</v>
      </c>
      <c r="P114" s="5">
        <f>IF($E114="",0,VLOOKUP(E114,'Lungo IV Masc_'!$E:$K,7,))</f>
        <v>989</v>
      </c>
      <c r="Q114" s="5" t="e">
        <f>IF($E114="",0,VLOOKUP(E114,'Lungo V Femm_'!$E:$K,7,))</f>
        <v>#N/A</v>
      </c>
      <c r="R114" s="5" t="e">
        <f>IF($E114="",0,VLOOKUP(E114,'Lungo V Masc_'!$E:$K,7,))</f>
        <v>#N/A</v>
      </c>
      <c r="S114" s="5" t="e">
        <f>IF($E114="",0,VLOOKUP(E114,'Vortex IV Femm_'!$E:$K,7,))</f>
        <v>#N/A</v>
      </c>
      <c r="T114" s="5">
        <f>IF($E114="",0,VLOOKUP(E114,'Vortex IV Masc_'!$E:$K,7,))</f>
        <v>943</v>
      </c>
      <c r="U114" s="5" t="e">
        <f>IF($E114="",0,VLOOKUP(E114,'Vortex V Femm_'!$E:$K,7,))</f>
        <v>#N/A</v>
      </c>
      <c r="V114" s="5" t="e">
        <f>IF($E114="",0,VLOOKUP(E114,'Vortex V Masc_'!$E:$K,7,))</f>
        <v>#N/A</v>
      </c>
    </row>
    <row r="115" spans="1:22" x14ac:dyDescent="0.15">
      <c r="A115" s="5">
        <v>114</v>
      </c>
      <c r="B115" s="65">
        <v>2086</v>
      </c>
      <c r="C115" s="63" t="s">
        <v>401</v>
      </c>
      <c r="D115" s="63" t="s">
        <v>402</v>
      </c>
      <c r="E115" s="5" t="str">
        <f t="shared" si="3"/>
        <v>BULLARIKLEVIS</v>
      </c>
      <c r="F115" s="65" t="s">
        <v>23</v>
      </c>
      <c r="G115" s="68" t="s">
        <v>10</v>
      </c>
      <c r="H115" s="65" t="s">
        <v>181</v>
      </c>
      <c r="I115" s="65" t="s">
        <v>184</v>
      </c>
      <c r="J115" s="5">
        <f t="shared" si="4"/>
        <v>2895</v>
      </c>
      <c r="K115" s="5" t="e">
        <f>IF($E115="",0,VLOOKUP(E115,'50 IV Femm_'!$E:$K,7,))</f>
        <v>#N/A</v>
      </c>
      <c r="L115" s="5">
        <f>IF($E115="",0,VLOOKUP(E115,'50 IV Masc_'!$E:$K,7,))</f>
        <v>970</v>
      </c>
      <c r="M115" s="5" t="e">
        <f>IF($E115="",0,VLOOKUP(E115,'50 V Femm_'!$E:$K,7,))</f>
        <v>#N/A</v>
      </c>
      <c r="N115" s="5" t="e">
        <f>IF($E115="",0,VLOOKUP(E115,'50 V Masc_'!$E:$K,7,))</f>
        <v>#N/A</v>
      </c>
      <c r="O115" s="5" t="e">
        <f>IF($E115="",0,VLOOKUP(E115,'Lungo IV Femm_'!$E:$K,7,))</f>
        <v>#N/A</v>
      </c>
      <c r="P115" s="5">
        <f>IF($E115="",0,VLOOKUP(E115,'Lungo IV Masc_'!$E:$K,7,))</f>
        <v>988</v>
      </c>
      <c r="Q115" s="5" t="e">
        <f>IF($E115="",0,VLOOKUP(E115,'Lungo V Femm_'!$E:$K,7,))</f>
        <v>#N/A</v>
      </c>
      <c r="R115" s="5" t="e">
        <f>IF($E115="",0,VLOOKUP(E115,'Lungo V Masc_'!$E:$K,7,))</f>
        <v>#N/A</v>
      </c>
      <c r="S115" s="5" t="e">
        <f>IF($E115="",0,VLOOKUP(E115,'Vortex IV Femm_'!$E:$K,7,))</f>
        <v>#N/A</v>
      </c>
      <c r="T115" s="5">
        <f>IF($E115="",0,VLOOKUP(E115,'Vortex IV Masc_'!$E:$K,7,))</f>
        <v>937</v>
      </c>
      <c r="U115" s="5" t="e">
        <f>IF($E115="",0,VLOOKUP(E115,'Vortex V Femm_'!$E:$K,7,))</f>
        <v>#N/A</v>
      </c>
      <c r="V115" s="5" t="e">
        <f>IF($E115="",0,VLOOKUP(E115,'Vortex V Masc_'!$E:$K,7,))</f>
        <v>#N/A</v>
      </c>
    </row>
    <row r="116" spans="1:22" x14ac:dyDescent="0.15">
      <c r="A116" s="5">
        <v>115</v>
      </c>
      <c r="B116" s="65">
        <v>2091</v>
      </c>
      <c r="C116" s="63" t="s">
        <v>409</v>
      </c>
      <c r="D116" s="63" t="s">
        <v>122</v>
      </c>
      <c r="E116" s="5" t="str">
        <f t="shared" si="3"/>
        <v>COKUCHRISTIAN</v>
      </c>
      <c r="F116" s="65" t="s">
        <v>23</v>
      </c>
      <c r="G116" s="68" t="s">
        <v>10</v>
      </c>
      <c r="H116" s="65" t="s">
        <v>181</v>
      </c>
      <c r="I116" s="65" t="s">
        <v>184</v>
      </c>
      <c r="J116" s="5">
        <f t="shared" si="4"/>
        <v>2888</v>
      </c>
      <c r="K116" s="5" t="e">
        <f>IF($E116="",0,VLOOKUP(E116,'50 IV Femm_'!$E:$K,7,))</f>
        <v>#N/A</v>
      </c>
      <c r="L116" s="5">
        <f>IF($E116="",0,VLOOKUP(E116,'50 IV Masc_'!$E:$K,7,))</f>
        <v>962</v>
      </c>
      <c r="M116" s="5" t="e">
        <f>IF($E116="",0,VLOOKUP(E116,'50 V Femm_'!$E:$K,7,))</f>
        <v>#N/A</v>
      </c>
      <c r="N116" s="5" t="e">
        <f>IF($E116="",0,VLOOKUP(E116,'50 V Masc_'!$E:$K,7,))</f>
        <v>#N/A</v>
      </c>
      <c r="O116" s="5" t="e">
        <f>IF($E116="",0,VLOOKUP(E116,'Lungo IV Femm_'!$E:$K,7,))</f>
        <v>#N/A</v>
      </c>
      <c r="P116" s="5">
        <f>IF($E116="",0,VLOOKUP(E116,'Lungo IV Masc_'!$E:$K,7,))</f>
        <v>985</v>
      </c>
      <c r="Q116" s="5" t="e">
        <f>IF($E116="",0,VLOOKUP(E116,'Lungo V Femm_'!$E:$K,7,))</f>
        <v>#N/A</v>
      </c>
      <c r="R116" s="5" t="e">
        <f>IF($E116="",0,VLOOKUP(E116,'Lungo V Masc_'!$E:$K,7,))</f>
        <v>#N/A</v>
      </c>
      <c r="S116" s="5" t="e">
        <f>IF($E116="",0,VLOOKUP(E116,'Vortex IV Femm_'!$E:$K,7,))</f>
        <v>#N/A</v>
      </c>
      <c r="T116" s="5">
        <f>IF($E116="",0,VLOOKUP(E116,'Vortex IV Masc_'!$E:$K,7,))</f>
        <v>941</v>
      </c>
      <c r="U116" s="5" t="e">
        <f>IF($E116="",0,VLOOKUP(E116,'Vortex V Femm_'!$E:$K,7,))</f>
        <v>#N/A</v>
      </c>
      <c r="V116" s="5" t="e">
        <f>IF($E116="",0,VLOOKUP(E116,'Vortex V Masc_'!$E:$K,7,))</f>
        <v>#N/A</v>
      </c>
    </row>
    <row r="117" spans="1:22" x14ac:dyDescent="0.15">
      <c r="A117" s="5">
        <v>116</v>
      </c>
      <c r="B117" s="65">
        <v>2035</v>
      </c>
      <c r="C117" s="63" t="s">
        <v>340</v>
      </c>
      <c r="D117" s="63" t="s">
        <v>174</v>
      </c>
      <c r="E117" s="5" t="str">
        <f t="shared" si="3"/>
        <v>LABIANCATOMMASO</v>
      </c>
      <c r="F117" s="65" t="s">
        <v>18</v>
      </c>
      <c r="G117" s="65" t="s">
        <v>12</v>
      </c>
      <c r="H117" s="65" t="s">
        <v>181</v>
      </c>
      <c r="I117" s="65" t="s">
        <v>184</v>
      </c>
      <c r="J117" s="5">
        <f t="shared" si="4"/>
        <v>2886</v>
      </c>
      <c r="K117" s="5" t="e">
        <f>IF($E117="",0,VLOOKUP(E117,'50 IV Femm_'!$E:$K,7,))</f>
        <v>#N/A</v>
      </c>
      <c r="L117" s="5">
        <f>IF($E117="",0,VLOOKUP(E117,'50 IV Masc_'!$E:$K,7,))</f>
        <v>966</v>
      </c>
      <c r="M117" s="5" t="e">
        <f>IF($E117="",0,VLOOKUP(E117,'50 V Femm_'!$E:$K,7,))</f>
        <v>#N/A</v>
      </c>
      <c r="N117" s="5" t="e">
        <f>IF($E117="",0,VLOOKUP(E117,'50 V Masc_'!$E:$K,7,))</f>
        <v>#N/A</v>
      </c>
      <c r="O117" s="5" t="e">
        <f>IF($E117="",0,VLOOKUP(E117,'Lungo IV Femm_'!$E:$K,7,))</f>
        <v>#N/A</v>
      </c>
      <c r="P117" s="5">
        <f>IF($E117="",0,VLOOKUP(E117,'Lungo IV Masc_'!$E:$K,7,))</f>
        <v>953</v>
      </c>
      <c r="Q117" s="5" t="e">
        <f>IF($E117="",0,VLOOKUP(E117,'Lungo V Femm_'!$E:$K,7,))</f>
        <v>#N/A</v>
      </c>
      <c r="R117" s="5" t="e">
        <f>IF($E117="",0,VLOOKUP(E117,'Lungo V Masc_'!$E:$K,7,))</f>
        <v>#N/A</v>
      </c>
      <c r="S117" s="5" t="e">
        <f>IF($E117="",0,VLOOKUP(E117,'Vortex IV Femm_'!$E:$K,7,))</f>
        <v>#N/A</v>
      </c>
      <c r="T117" s="5">
        <f>IF($E117="",0,VLOOKUP(E117,'Vortex IV Masc_'!$E:$K,7,))</f>
        <v>967</v>
      </c>
      <c r="U117" s="5" t="e">
        <f>IF($E117="",0,VLOOKUP(E117,'Vortex V Femm_'!$E:$K,7,))</f>
        <v>#N/A</v>
      </c>
      <c r="V117" s="5" t="e">
        <f>IF($E117="",0,VLOOKUP(E117,'Vortex V Masc_'!$E:$K,7,))</f>
        <v>#N/A</v>
      </c>
    </row>
    <row r="118" spans="1:22" x14ac:dyDescent="0.15">
      <c r="A118" s="5">
        <v>117</v>
      </c>
      <c r="B118" s="65">
        <v>2066</v>
      </c>
      <c r="C118" s="63" t="s">
        <v>377</v>
      </c>
      <c r="D118" s="63" t="s">
        <v>140</v>
      </c>
      <c r="E118" s="5" t="str">
        <f t="shared" si="3"/>
        <v>BALDI GABRIELE</v>
      </c>
      <c r="F118" s="65" t="s">
        <v>21</v>
      </c>
      <c r="G118" s="68" t="s">
        <v>10</v>
      </c>
      <c r="H118" s="65" t="s">
        <v>181</v>
      </c>
      <c r="I118" s="65" t="s">
        <v>184</v>
      </c>
      <c r="J118" s="5">
        <f t="shared" si="4"/>
        <v>2882</v>
      </c>
      <c r="K118" s="5" t="e">
        <f>IF($E118="",0,VLOOKUP(E118,'50 IV Femm_'!$E:$K,7,))</f>
        <v>#N/A</v>
      </c>
      <c r="L118" s="5">
        <f>IF($E118="",0,VLOOKUP(E118,'50 IV Masc_'!$E:$K,7,))</f>
        <v>959</v>
      </c>
      <c r="M118" s="5" t="e">
        <f>IF($E118="",0,VLOOKUP(E118,'50 V Femm_'!$E:$K,7,))</f>
        <v>#N/A</v>
      </c>
      <c r="N118" s="5" t="e">
        <f>IF($E118="",0,VLOOKUP(E118,'50 V Masc_'!$E:$K,7,))</f>
        <v>#N/A</v>
      </c>
      <c r="O118" s="5" t="e">
        <f>IF($E118="",0,VLOOKUP(E118,'Lungo IV Femm_'!$E:$K,7,))</f>
        <v>#N/A</v>
      </c>
      <c r="P118" s="5">
        <f>IF($E118="",0,VLOOKUP(E118,'Lungo IV Masc_'!$E:$K,7,))</f>
        <v>954</v>
      </c>
      <c r="Q118" s="5" t="e">
        <f>IF($E118="",0,VLOOKUP(E118,'Lungo V Femm_'!$E:$K,7,))</f>
        <v>#N/A</v>
      </c>
      <c r="R118" s="5" t="e">
        <f>IF($E118="",0,VLOOKUP(E118,'Lungo V Masc_'!$E:$K,7,))</f>
        <v>#N/A</v>
      </c>
      <c r="S118" s="5" t="e">
        <f>IF($E118="",0,VLOOKUP(E118,'Vortex IV Femm_'!$E:$K,7,))</f>
        <v>#N/A</v>
      </c>
      <c r="T118" s="5">
        <f>IF($E118="",0,VLOOKUP(E118,'Vortex IV Masc_'!$E:$K,7,))</f>
        <v>969</v>
      </c>
      <c r="U118" s="5" t="e">
        <f>IF($E118="",0,VLOOKUP(E118,'Vortex V Femm_'!$E:$K,7,))</f>
        <v>#N/A</v>
      </c>
      <c r="V118" s="5" t="e">
        <f>IF($E118="",0,VLOOKUP(E118,'Vortex V Masc_'!$E:$K,7,))</f>
        <v>#N/A</v>
      </c>
    </row>
    <row r="119" spans="1:22" x14ac:dyDescent="0.15">
      <c r="A119" s="5">
        <v>118</v>
      </c>
      <c r="B119" s="65">
        <v>2070</v>
      </c>
      <c r="C119" s="63" t="s">
        <v>381</v>
      </c>
      <c r="D119" s="63" t="s">
        <v>153</v>
      </c>
      <c r="E119" s="5" t="str">
        <f t="shared" si="3"/>
        <v>LUCCHESEPIETRO</v>
      </c>
      <c r="F119" s="65" t="s">
        <v>21</v>
      </c>
      <c r="G119" s="68" t="s">
        <v>10</v>
      </c>
      <c r="H119" s="65" t="s">
        <v>181</v>
      </c>
      <c r="I119" s="65" t="s">
        <v>184</v>
      </c>
      <c r="J119" s="5">
        <f t="shared" si="4"/>
        <v>2879</v>
      </c>
      <c r="K119" s="5" t="e">
        <f>IF($E119="",0,VLOOKUP(E119,'50 IV Femm_'!$E:$K,7,))</f>
        <v>#N/A</v>
      </c>
      <c r="L119" s="5">
        <f>IF($E119="",0,VLOOKUP(E119,'50 IV Masc_'!$E:$K,7,))</f>
        <v>992</v>
      </c>
      <c r="M119" s="5" t="e">
        <f>IF($E119="",0,VLOOKUP(E119,'50 V Femm_'!$E:$K,7,))</f>
        <v>#N/A</v>
      </c>
      <c r="N119" s="5" t="e">
        <f>IF($E119="",0,VLOOKUP(E119,'50 V Masc_'!$E:$K,7,))</f>
        <v>#N/A</v>
      </c>
      <c r="O119" s="5" t="e">
        <f>IF($E119="",0,VLOOKUP(E119,'Lungo IV Femm_'!$E:$K,7,))</f>
        <v>#N/A</v>
      </c>
      <c r="P119" s="5">
        <f>IF($E119="",0,VLOOKUP(E119,'Lungo IV Masc_'!$E:$K,7,))</f>
        <v>970</v>
      </c>
      <c r="Q119" s="5" t="e">
        <f>IF($E119="",0,VLOOKUP(E119,'Lungo V Femm_'!$E:$K,7,))</f>
        <v>#N/A</v>
      </c>
      <c r="R119" s="5" t="e">
        <f>IF($E119="",0,VLOOKUP(E119,'Lungo V Masc_'!$E:$K,7,))</f>
        <v>#N/A</v>
      </c>
      <c r="S119" s="5" t="e">
        <f>IF($E119="",0,VLOOKUP(E119,'Vortex IV Femm_'!$E:$K,7,))</f>
        <v>#N/A</v>
      </c>
      <c r="T119" s="5">
        <f>IF($E119="",0,VLOOKUP(E119,'Vortex IV Masc_'!$E:$K,7,))</f>
        <v>917</v>
      </c>
      <c r="U119" s="5" t="e">
        <f>IF($E119="",0,VLOOKUP(E119,'Vortex V Femm_'!$E:$K,7,))</f>
        <v>#N/A</v>
      </c>
      <c r="V119" s="5" t="e">
        <f>IF($E119="",0,VLOOKUP(E119,'Vortex V Masc_'!$E:$K,7,))</f>
        <v>#N/A</v>
      </c>
    </row>
    <row r="120" spans="1:22" x14ac:dyDescent="0.15">
      <c r="A120" s="5">
        <v>119</v>
      </c>
      <c r="B120" s="65">
        <v>2058</v>
      </c>
      <c r="C120" s="63" t="s">
        <v>369</v>
      </c>
      <c r="D120" s="63" t="s">
        <v>127</v>
      </c>
      <c r="E120" s="5" t="str">
        <f t="shared" si="3"/>
        <v>BORGHILORENZO</v>
      </c>
      <c r="F120" s="65" t="s">
        <v>21</v>
      </c>
      <c r="G120" s="68" t="s">
        <v>10</v>
      </c>
      <c r="H120" s="65" t="s">
        <v>181</v>
      </c>
      <c r="I120" s="65" t="s">
        <v>184</v>
      </c>
      <c r="J120" s="5">
        <f t="shared" si="4"/>
        <v>2876</v>
      </c>
      <c r="K120" s="5" t="e">
        <f>IF($E120="",0,VLOOKUP(E120,'50 IV Femm_'!$E:$K,7,))</f>
        <v>#N/A</v>
      </c>
      <c r="L120" s="5">
        <f>IF($E120="",0,VLOOKUP(E120,'50 IV Masc_'!$E:$K,7,))</f>
        <v>950</v>
      </c>
      <c r="M120" s="5" t="e">
        <f>IF($E120="",0,VLOOKUP(E120,'50 V Femm_'!$E:$K,7,))</f>
        <v>#N/A</v>
      </c>
      <c r="N120" s="5" t="e">
        <f>IF($E120="",0,VLOOKUP(E120,'50 V Masc_'!$E:$K,7,))</f>
        <v>#N/A</v>
      </c>
      <c r="O120" s="5" t="e">
        <f>IF($E120="",0,VLOOKUP(E120,'Lungo IV Femm_'!$E:$K,7,))</f>
        <v>#N/A</v>
      </c>
      <c r="P120" s="5">
        <f>IF($E120="",0,VLOOKUP(E120,'Lungo IV Masc_'!$E:$K,7,))</f>
        <v>977</v>
      </c>
      <c r="Q120" s="5" t="e">
        <f>IF($E120="",0,VLOOKUP(E120,'Lungo V Femm_'!$E:$K,7,))</f>
        <v>#N/A</v>
      </c>
      <c r="R120" s="5" t="e">
        <f>IF($E120="",0,VLOOKUP(E120,'Lungo V Masc_'!$E:$K,7,))</f>
        <v>#N/A</v>
      </c>
      <c r="S120" s="5" t="e">
        <f>IF($E120="",0,VLOOKUP(E120,'Vortex IV Femm_'!$E:$K,7,))</f>
        <v>#N/A</v>
      </c>
      <c r="T120" s="5">
        <f>IF($E120="",0,VLOOKUP(E120,'Vortex IV Masc_'!$E:$K,7,))</f>
        <v>949</v>
      </c>
      <c r="U120" s="5" t="e">
        <f>IF($E120="",0,VLOOKUP(E120,'Vortex V Femm_'!$E:$K,7,))</f>
        <v>#N/A</v>
      </c>
      <c r="V120" s="5" t="e">
        <f>IF($E120="",0,VLOOKUP(E120,'Vortex V Masc_'!$E:$K,7,))</f>
        <v>#N/A</v>
      </c>
    </row>
    <row r="121" spans="1:22" x14ac:dyDescent="0.15">
      <c r="A121" s="5">
        <v>120</v>
      </c>
      <c r="B121" s="65">
        <v>2119</v>
      </c>
      <c r="C121" s="63" t="s">
        <v>430</v>
      </c>
      <c r="D121" s="63" t="s">
        <v>180</v>
      </c>
      <c r="E121" s="5" t="str">
        <f t="shared" si="3"/>
        <v>CATTANEOADAM</v>
      </c>
      <c r="F121" s="65" t="s">
        <v>20</v>
      </c>
      <c r="G121" s="68" t="s">
        <v>9</v>
      </c>
      <c r="H121" s="65" t="s">
        <v>181</v>
      </c>
      <c r="I121" s="65" t="s">
        <v>184</v>
      </c>
      <c r="J121" s="5">
        <f t="shared" si="4"/>
        <v>2871</v>
      </c>
      <c r="K121" s="5" t="e">
        <f>IF($E121="",0,VLOOKUP(E121,'50 IV Femm_'!$E:$K,7,))</f>
        <v>#N/A</v>
      </c>
      <c r="L121" s="5">
        <f>IF($E121="",0,VLOOKUP(E121,'50 IV Masc_'!$E:$K,7,))</f>
        <v>925</v>
      </c>
      <c r="M121" s="5" t="e">
        <f>IF($E121="",0,VLOOKUP(E121,'50 V Femm_'!$E:$K,7,))</f>
        <v>#N/A</v>
      </c>
      <c r="N121" s="5" t="e">
        <f>IF($E121="",0,VLOOKUP(E121,'50 V Masc_'!$E:$K,7,))</f>
        <v>#N/A</v>
      </c>
      <c r="O121" s="5" t="e">
        <f>IF($E121="",0,VLOOKUP(E121,'Lungo IV Femm_'!$E:$K,7,))</f>
        <v>#N/A</v>
      </c>
      <c r="P121" s="5">
        <f>IF($E121="",0,VLOOKUP(E121,'Lungo IV Masc_'!$E:$K,7,))</f>
        <v>957</v>
      </c>
      <c r="Q121" s="5" t="e">
        <f>IF($E121="",0,VLOOKUP(E121,'Lungo V Femm_'!$E:$K,7,))</f>
        <v>#N/A</v>
      </c>
      <c r="R121" s="5" t="e">
        <f>IF($E121="",0,VLOOKUP(E121,'Lungo V Masc_'!$E:$K,7,))</f>
        <v>#N/A</v>
      </c>
      <c r="S121" s="5" t="e">
        <f>IF($E121="",0,VLOOKUP(E121,'Vortex IV Femm_'!$E:$K,7,))</f>
        <v>#N/A</v>
      </c>
      <c r="T121" s="5">
        <f>IF($E121="",0,VLOOKUP(E121,'Vortex IV Masc_'!$E:$K,7,))</f>
        <v>989</v>
      </c>
      <c r="U121" s="5" t="e">
        <f>IF($E121="",0,VLOOKUP(E121,'Vortex V Femm_'!$E:$K,7,))</f>
        <v>#N/A</v>
      </c>
      <c r="V121" s="5" t="e">
        <f>IF($E121="",0,VLOOKUP(E121,'Vortex V Masc_'!$E:$K,7,))</f>
        <v>#N/A</v>
      </c>
    </row>
    <row r="122" spans="1:22" x14ac:dyDescent="0.15">
      <c r="A122" s="5">
        <v>121</v>
      </c>
      <c r="B122" s="65">
        <v>2089</v>
      </c>
      <c r="C122" s="63" t="s">
        <v>406</v>
      </c>
      <c r="D122" s="63" t="s">
        <v>106</v>
      </c>
      <c r="E122" s="5" t="str">
        <f t="shared" ref="E122:E185" si="5">CONCATENATE(C122,D122)</f>
        <v>KONUSALI</v>
      </c>
      <c r="F122" s="65" t="s">
        <v>23</v>
      </c>
      <c r="G122" s="68" t="s">
        <v>10</v>
      </c>
      <c r="H122" s="65" t="s">
        <v>181</v>
      </c>
      <c r="I122" s="65" t="s">
        <v>184</v>
      </c>
      <c r="J122" s="5">
        <f t="shared" si="4"/>
        <v>2870</v>
      </c>
      <c r="K122" s="5" t="e">
        <f>IF($E122="",0,VLOOKUP(E122,'50 IV Femm_'!$E:$K,7,))</f>
        <v>#N/A</v>
      </c>
      <c r="L122" s="5">
        <f>IF($E122="",0,VLOOKUP(E122,'50 IV Masc_'!$E:$K,7,))</f>
        <v>974</v>
      </c>
      <c r="M122" s="5" t="e">
        <f>IF($E122="",0,VLOOKUP(E122,'50 V Femm_'!$E:$K,7,))</f>
        <v>#N/A</v>
      </c>
      <c r="N122" s="5" t="e">
        <f>IF($E122="",0,VLOOKUP(E122,'50 V Masc_'!$E:$K,7,))</f>
        <v>#N/A</v>
      </c>
      <c r="O122" s="5" t="e">
        <f>IF($E122="",0,VLOOKUP(E122,'Lungo IV Femm_'!$E:$K,7,))</f>
        <v>#N/A</v>
      </c>
      <c r="P122" s="5">
        <f>IF($E122="",0,VLOOKUP(E122,'Lungo IV Masc_'!$E:$K,7,))</f>
        <v>949</v>
      </c>
      <c r="Q122" s="5" t="e">
        <f>IF($E122="",0,VLOOKUP(E122,'Lungo V Femm_'!$E:$K,7,))</f>
        <v>#N/A</v>
      </c>
      <c r="R122" s="5" t="e">
        <f>IF($E122="",0,VLOOKUP(E122,'Lungo V Masc_'!$E:$K,7,))</f>
        <v>#N/A</v>
      </c>
      <c r="S122" s="5" t="e">
        <f>IF($E122="",0,VLOOKUP(E122,'Vortex IV Femm_'!$E:$K,7,))</f>
        <v>#N/A</v>
      </c>
      <c r="T122" s="5">
        <f>IF($E122="",0,VLOOKUP(E122,'Vortex IV Masc_'!$E:$K,7,))</f>
        <v>947</v>
      </c>
      <c r="U122" s="5" t="e">
        <f>IF($E122="",0,VLOOKUP(E122,'Vortex V Femm_'!$E:$K,7,))</f>
        <v>#N/A</v>
      </c>
      <c r="V122" s="5" t="e">
        <f>IF($E122="",0,VLOOKUP(E122,'Vortex V Masc_'!$E:$K,7,))</f>
        <v>#N/A</v>
      </c>
    </row>
    <row r="123" spans="1:22" x14ac:dyDescent="0.15">
      <c r="A123" s="5">
        <v>122</v>
      </c>
      <c r="B123" s="65">
        <v>2004</v>
      </c>
      <c r="C123" s="63" t="s">
        <v>304</v>
      </c>
      <c r="D123" s="63" t="s">
        <v>171</v>
      </c>
      <c r="E123" s="5" t="str">
        <f t="shared" si="5"/>
        <v>ELFATTAHIRAYAN</v>
      </c>
      <c r="F123" s="65" t="s">
        <v>17</v>
      </c>
      <c r="G123" s="68" t="s">
        <v>639</v>
      </c>
      <c r="H123" s="65" t="s">
        <v>181</v>
      </c>
      <c r="I123" s="65" t="s">
        <v>184</v>
      </c>
      <c r="J123" s="5">
        <f t="shared" si="4"/>
        <v>2867</v>
      </c>
      <c r="K123" s="5" t="e">
        <f>IF($E123="",0,VLOOKUP(E123,'50 IV Femm_'!$E:$K,7,))</f>
        <v>#N/A</v>
      </c>
      <c r="L123" s="5">
        <f>IF($E123="",0,VLOOKUP(E123,'50 IV Masc_'!$E:$K,7,))</f>
        <v>980</v>
      </c>
      <c r="M123" s="5" t="e">
        <f>IF($E123="",0,VLOOKUP(E123,'50 V Femm_'!$E:$K,7,))</f>
        <v>#N/A</v>
      </c>
      <c r="N123" s="5" t="e">
        <f>IF($E123="",0,VLOOKUP(E123,'50 V Masc_'!$E:$K,7,))</f>
        <v>#N/A</v>
      </c>
      <c r="O123" s="5" t="e">
        <f>IF($E123="",0,VLOOKUP(E123,'Lungo IV Femm_'!$E:$K,7,))</f>
        <v>#N/A</v>
      </c>
      <c r="P123" s="5">
        <f>IF($E123="",0,VLOOKUP(E123,'Lungo IV Masc_'!$E:$K,7,))</f>
        <v>916</v>
      </c>
      <c r="Q123" s="5" t="e">
        <f>IF($E123="",0,VLOOKUP(E123,'Lungo V Femm_'!$E:$K,7,))</f>
        <v>#N/A</v>
      </c>
      <c r="R123" s="5" t="e">
        <f>IF($E123="",0,VLOOKUP(E123,'Lungo V Masc_'!$E:$K,7,))</f>
        <v>#N/A</v>
      </c>
      <c r="S123" s="5" t="e">
        <f>IF($E123="",0,VLOOKUP(E123,'Vortex IV Femm_'!$E:$K,7,))</f>
        <v>#N/A</v>
      </c>
      <c r="T123" s="5">
        <f>IF($E123="",0,VLOOKUP(E123,'Vortex IV Masc_'!$E:$K,7,))</f>
        <v>971</v>
      </c>
      <c r="U123" s="5" t="e">
        <f>IF($E123="",0,VLOOKUP(E123,'Vortex V Femm_'!$E:$K,7,))</f>
        <v>#N/A</v>
      </c>
      <c r="V123" s="5" t="e">
        <f>IF($E123="",0,VLOOKUP(E123,'Vortex V Masc_'!$E:$K,7,))</f>
        <v>#N/A</v>
      </c>
    </row>
    <row r="124" spans="1:22" x14ac:dyDescent="0.15">
      <c r="A124" s="5">
        <v>123</v>
      </c>
      <c r="B124" s="65">
        <v>2036</v>
      </c>
      <c r="C124" s="63" t="s">
        <v>341</v>
      </c>
      <c r="D124" s="63" t="s">
        <v>143</v>
      </c>
      <c r="E124" s="5" t="str">
        <f t="shared" si="5"/>
        <v>MANCINJACOPO</v>
      </c>
      <c r="F124" s="65" t="s">
        <v>18</v>
      </c>
      <c r="G124" s="65" t="s">
        <v>12</v>
      </c>
      <c r="H124" s="65" t="s">
        <v>181</v>
      </c>
      <c r="I124" s="65" t="s">
        <v>184</v>
      </c>
      <c r="J124" s="5">
        <f t="shared" si="4"/>
        <v>2865</v>
      </c>
      <c r="K124" s="5" t="e">
        <f>IF($E124="",0,VLOOKUP(E124,'50 IV Femm_'!$E:$K,7,))</f>
        <v>#N/A</v>
      </c>
      <c r="L124" s="5">
        <f>IF($E124="",0,VLOOKUP(E124,'50 IV Masc_'!$E:$K,7,))</f>
        <v>940</v>
      </c>
      <c r="M124" s="5" t="e">
        <f>IF($E124="",0,VLOOKUP(E124,'50 V Femm_'!$E:$K,7,))</f>
        <v>#N/A</v>
      </c>
      <c r="N124" s="5" t="e">
        <f>IF($E124="",0,VLOOKUP(E124,'50 V Masc_'!$E:$K,7,))</f>
        <v>#N/A</v>
      </c>
      <c r="O124" s="5" t="e">
        <f>IF($E124="",0,VLOOKUP(E124,'Lungo IV Femm_'!$E:$K,7,))</f>
        <v>#N/A</v>
      </c>
      <c r="P124" s="5">
        <f>IF($E124="",0,VLOOKUP(E124,'Lungo IV Masc_'!$E:$K,7,))</f>
        <v>975</v>
      </c>
      <c r="Q124" s="5" t="e">
        <f>IF($E124="",0,VLOOKUP(E124,'Lungo V Femm_'!$E:$K,7,))</f>
        <v>#N/A</v>
      </c>
      <c r="R124" s="5" t="e">
        <f>IF($E124="",0,VLOOKUP(E124,'Lungo V Masc_'!$E:$K,7,))</f>
        <v>#N/A</v>
      </c>
      <c r="S124" s="5" t="e">
        <f>IF($E124="",0,VLOOKUP(E124,'Vortex IV Femm_'!$E:$K,7,))</f>
        <v>#N/A</v>
      </c>
      <c r="T124" s="5">
        <f>IF($E124="",0,VLOOKUP(E124,'Vortex IV Masc_'!$E:$K,7,))</f>
        <v>950</v>
      </c>
      <c r="U124" s="5" t="e">
        <f>IF($E124="",0,VLOOKUP(E124,'Vortex V Femm_'!$E:$K,7,))</f>
        <v>#N/A</v>
      </c>
      <c r="V124" s="5" t="e">
        <f>IF($E124="",0,VLOOKUP(E124,'Vortex V Masc_'!$E:$K,7,))</f>
        <v>#N/A</v>
      </c>
    </row>
    <row r="125" spans="1:22" x14ac:dyDescent="0.15">
      <c r="A125" s="5">
        <v>124</v>
      </c>
      <c r="B125" s="65">
        <v>2122</v>
      </c>
      <c r="C125" s="63" t="s">
        <v>433</v>
      </c>
      <c r="D125" s="63" t="s">
        <v>174</v>
      </c>
      <c r="E125" s="5" t="str">
        <f t="shared" si="5"/>
        <v>GIORGIANNITOMMASO</v>
      </c>
      <c r="F125" s="65" t="s">
        <v>20</v>
      </c>
      <c r="G125" s="68" t="s">
        <v>9</v>
      </c>
      <c r="H125" s="65" t="s">
        <v>181</v>
      </c>
      <c r="I125" s="65" t="s">
        <v>184</v>
      </c>
      <c r="J125" s="5">
        <f t="shared" si="4"/>
        <v>2865</v>
      </c>
      <c r="K125" s="5" t="e">
        <f>IF($E125="",0,VLOOKUP(E125,'50 IV Femm_'!$E:$K,7,))</f>
        <v>#N/A</v>
      </c>
      <c r="L125" s="5">
        <f>IF($E125="",0,VLOOKUP(E125,'50 IV Masc_'!$E:$K,7,))</f>
        <v>914</v>
      </c>
      <c r="M125" s="5" t="e">
        <f>IF($E125="",0,VLOOKUP(E125,'50 V Femm_'!$E:$K,7,))</f>
        <v>#N/A</v>
      </c>
      <c r="N125" s="5" t="e">
        <f>IF($E125="",0,VLOOKUP(E125,'50 V Masc_'!$E:$K,7,))</f>
        <v>#N/A</v>
      </c>
      <c r="O125" s="5" t="e">
        <f>IF($E125="",0,VLOOKUP(E125,'Lungo IV Femm_'!$E:$K,7,))</f>
        <v>#N/A</v>
      </c>
      <c r="P125" s="5">
        <f>IF($E125="",0,VLOOKUP(E125,'Lungo IV Masc_'!$E:$K,7,))</f>
        <v>969</v>
      </c>
      <c r="Q125" s="5" t="e">
        <f>IF($E125="",0,VLOOKUP(E125,'Lungo V Femm_'!$E:$K,7,))</f>
        <v>#N/A</v>
      </c>
      <c r="R125" s="5" t="e">
        <f>IF($E125="",0,VLOOKUP(E125,'Lungo V Masc_'!$E:$K,7,))</f>
        <v>#N/A</v>
      </c>
      <c r="S125" s="5" t="e">
        <f>IF($E125="",0,VLOOKUP(E125,'Vortex IV Femm_'!$E:$K,7,))</f>
        <v>#N/A</v>
      </c>
      <c r="T125" s="5">
        <f>IF($E125="",0,VLOOKUP(E125,'Vortex IV Masc_'!$E:$K,7,))</f>
        <v>982</v>
      </c>
      <c r="U125" s="5" t="e">
        <f>IF($E125="",0,VLOOKUP(E125,'Vortex V Femm_'!$E:$K,7,))</f>
        <v>#N/A</v>
      </c>
      <c r="V125" s="5" t="e">
        <f>IF($E125="",0,VLOOKUP(E125,'Vortex V Masc_'!$E:$K,7,))</f>
        <v>#N/A</v>
      </c>
    </row>
    <row r="126" spans="1:22" x14ac:dyDescent="0.15">
      <c r="A126" s="5">
        <v>125</v>
      </c>
      <c r="B126" s="65">
        <v>2048</v>
      </c>
      <c r="C126" s="63" t="s">
        <v>355</v>
      </c>
      <c r="D126" s="63" t="s">
        <v>356</v>
      </c>
      <c r="E126" s="5" t="str">
        <f t="shared" si="5"/>
        <v>KENFACK SAADIOARTHUR</v>
      </c>
      <c r="F126" s="65" t="s">
        <v>22</v>
      </c>
      <c r="G126" s="68" t="s">
        <v>12</v>
      </c>
      <c r="H126" s="65" t="s">
        <v>181</v>
      </c>
      <c r="I126" s="65" t="s">
        <v>184</v>
      </c>
      <c r="J126" s="5">
        <f t="shared" si="4"/>
        <v>2864</v>
      </c>
      <c r="K126" s="5" t="e">
        <f>IF($E126="",0,VLOOKUP(E126,'50 IV Femm_'!$E:$K,7,))</f>
        <v>#N/A</v>
      </c>
      <c r="L126" s="5">
        <f>IF($E126="",0,VLOOKUP(E126,'50 IV Masc_'!$E:$K,7,))</f>
        <v>941</v>
      </c>
      <c r="M126" s="5" t="e">
        <f>IF($E126="",0,VLOOKUP(E126,'50 V Femm_'!$E:$K,7,))</f>
        <v>#N/A</v>
      </c>
      <c r="N126" s="5" t="e">
        <f>IF($E126="",0,VLOOKUP(E126,'50 V Masc_'!$E:$K,7,))</f>
        <v>#N/A</v>
      </c>
      <c r="O126" s="5" t="e">
        <f>IF($E126="",0,VLOOKUP(E126,'Lungo IV Femm_'!$E:$K,7,))</f>
        <v>#N/A</v>
      </c>
      <c r="P126" s="5">
        <f>IF($E126="",0,VLOOKUP(E126,'Lungo IV Masc_'!$E:$K,7,))</f>
        <v>962</v>
      </c>
      <c r="Q126" s="5" t="e">
        <f>IF($E126="",0,VLOOKUP(E126,'Lungo V Femm_'!$E:$K,7,))</f>
        <v>#N/A</v>
      </c>
      <c r="R126" s="5" t="e">
        <f>IF($E126="",0,VLOOKUP(E126,'Lungo V Masc_'!$E:$K,7,))</f>
        <v>#N/A</v>
      </c>
      <c r="S126" s="5" t="e">
        <f>IF($E126="",0,VLOOKUP(E126,'Vortex IV Femm_'!$E:$K,7,))</f>
        <v>#N/A</v>
      </c>
      <c r="T126" s="5">
        <f>IF($E126="",0,VLOOKUP(E126,'Vortex IV Masc_'!$E:$K,7,))</f>
        <v>961</v>
      </c>
      <c r="U126" s="5" t="e">
        <f>IF($E126="",0,VLOOKUP(E126,'Vortex V Femm_'!$E:$K,7,))</f>
        <v>#N/A</v>
      </c>
      <c r="V126" s="5" t="e">
        <f>IF($E126="",0,VLOOKUP(E126,'Vortex V Masc_'!$E:$K,7,))</f>
        <v>#N/A</v>
      </c>
    </row>
    <row r="127" spans="1:22" x14ac:dyDescent="0.15">
      <c r="A127" s="5">
        <v>126</v>
      </c>
      <c r="B127" s="65">
        <v>2041</v>
      </c>
      <c r="C127" s="63" t="s">
        <v>129</v>
      </c>
      <c r="D127" s="63" t="s">
        <v>158</v>
      </c>
      <c r="E127" s="5" t="str">
        <f t="shared" si="5"/>
        <v>RAFFAVINCENZO</v>
      </c>
      <c r="F127" s="65" t="s">
        <v>19</v>
      </c>
      <c r="G127" s="68" t="s">
        <v>12</v>
      </c>
      <c r="H127" s="65" t="s">
        <v>181</v>
      </c>
      <c r="I127" s="65" t="s">
        <v>184</v>
      </c>
      <c r="J127" s="5">
        <f t="shared" si="4"/>
        <v>2861</v>
      </c>
      <c r="K127" s="5" t="e">
        <f>IF($E127="",0,VLOOKUP(E127,'50 IV Femm_'!$E:$K,7,))</f>
        <v>#N/A</v>
      </c>
      <c r="L127" s="5">
        <f>IF($E127="",0,VLOOKUP(E127,'50 IV Masc_'!$E:$K,7,))</f>
        <v>951</v>
      </c>
      <c r="M127" s="5" t="e">
        <f>IF($E127="",0,VLOOKUP(E127,'50 V Femm_'!$E:$K,7,))</f>
        <v>#N/A</v>
      </c>
      <c r="N127" s="5" t="e">
        <f>IF($E127="",0,VLOOKUP(E127,'50 V Masc_'!$E:$K,7,))</f>
        <v>#N/A</v>
      </c>
      <c r="O127" s="5" t="e">
        <f>IF($E127="",0,VLOOKUP(E127,'Lungo IV Femm_'!$E:$K,7,))</f>
        <v>#N/A</v>
      </c>
      <c r="P127" s="5">
        <f>IF($E127="",0,VLOOKUP(E127,'Lungo IV Masc_'!$E:$K,7,))</f>
        <v>944</v>
      </c>
      <c r="Q127" s="5" t="e">
        <f>IF($E127="",0,VLOOKUP(E127,'Lungo V Femm_'!$E:$K,7,))</f>
        <v>#N/A</v>
      </c>
      <c r="R127" s="5" t="e">
        <f>IF($E127="",0,VLOOKUP(E127,'Lungo V Masc_'!$E:$K,7,))</f>
        <v>#N/A</v>
      </c>
      <c r="S127" s="5" t="e">
        <f>IF($E127="",0,VLOOKUP(E127,'Vortex IV Femm_'!$E:$K,7,))</f>
        <v>#N/A</v>
      </c>
      <c r="T127" s="5">
        <f>IF($E127="",0,VLOOKUP(E127,'Vortex IV Masc_'!$E:$K,7,))</f>
        <v>966</v>
      </c>
      <c r="U127" s="5" t="e">
        <f>IF($E127="",0,VLOOKUP(E127,'Vortex V Femm_'!$E:$K,7,))</f>
        <v>#N/A</v>
      </c>
      <c r="V127" s="5" t="e">
        <f>IF($E127="",0,VLOOKUP(E127,'Vortex V Masc_'!$E:$K,7,))</f>
        <v>#N/A</v>
      </c>
    </row>
    <row r="128" spans="1:22" x14ac:dyDescent="0.15">
      <c r="A128" s="5">
        <v>127</v>
      </c>
      <c r="B128" s="65">
        <v>2023</v>
      </c>
      <c r="C128" s="63" t="s">
        <v>326</v>
      </c>
      <c r="D128" s="63" t="s">
        <v>327</v>
      </c>
      <c r="E128" s="5" t="str">
        <f t="shared" si="5"/>
        <v>CARMINATINOAH</v>
      </c>
      <c r="F128" s="65" t="s">
        <v>60</v>
      </c>
      <c r="G128" s="65" t="s">
        <v>58</v>
      </c>
      <c r="H128" s="65" t="s">
        <v>181</v>
      </c>
      <c r="I128" s="65" t="s">
        <v>184</v>
      </c>
      <c r="J128" s="5">
        <f t="shared" si="4"/>
        <v>2859</v>
      </c>
      <c r="K128" s="5" t="e">
        <f>IF($E128="",0,VLOOKUP(E128,'50 IV Femm_'!$E:$K,7,))</f>
        <v>#N/A</v>
      </c>
      <c r="L128" s="5">
        <f>IF($E128="",0,VLOOKUP(E128,'50 IV Masc_'!$E:$K,7,))</f>
        <v>965</v>
      </c>
      <c r="M128" s="5" t="e">
        <f>IF($E128="",0,VLOOKUP(E128,'50 V Femm_'!$E:$K,7,))</f>
        <v>#N/A</v>
      </c>
      <c r="N128" s="5" t="e">
        <f>IF($E128="",0,VLOOKUP(E128,'50 V Masc_'!$E:$K,7,))</f>
        <v>#N/A</v>
      </c>
      <c r="O128" s="5" t="e">
        <f>IF($E128="",0,VLOOKUP(E128,'Lungo IV Femm_'!$E:$K,7,))</f>
        <v>#N/A</v>
      </c>
      <c r="P128" s="5">
        <f>IF($E128="",0,VLOOKUP(E128,'Lungo IV Masc_'!$E:$K,7,))</f>
        <v>931</v>
      </c>
      <c r="Q128" s="5" t="e">
        <f>IF($E128="",0,VLOOKUP(E128,'Lungo V Femm_'!$E:$K,7,))</f>
        <v>#N/A</v>
      </c>
      <c r="R128" s="5" t="e">
        <f>IF($E128="",0,VLOOKUP(E128,'Lungo V Masc_'!$E:$K,7,))</f>
        <v>#N/A</v>
      </c>
      <c r="S128" s="5" t="e">
        <f>IF($E128="",0,VLOOKUP(E128,'Vortex IV Femm_'!$E:$K,7,))</f>
        <v>#N/A</v>
      </c>
      <c r="T128" s="5">
        <f>IF($E128="",0,VLOOKUP(E128,'Vortex IV Masc_'!$E:$K,7,))</f>
        <v>963</v>
      </c>
      <c r="U128" s="5" t="e">
        <f>IF($E128="",0,VLOOKUP(E128,'Vortex V Femm_'!$E:$K,7,))</f>
        <v>#N/A</v>
      </c>
      <c r="V128" s="5" t="e">
        <f>IF($E128="",0,VLOOKUP(E128,'Vortex V Masc_'!$E:$K,7,))</f>
        <v>#N/A</v>
      </c>
    </row>
    <row r="129" spans="1:22" x14ac:dyDescent="0.15">
      <c r="A129" s="5">
        <v>128</v>
      </c>
      <c r="B129" s="65">
        <v>2129</v>
      </c>
      <c r="C129" s="63" t="s">
        <v>439</v>
      </c>
      <c r="D129" s="63" t="s">
        <v>440</v>
      </c>
      <c r="E129" s="5" t="str">
        <f t="shared" si="5"/>
        <v>NOELISLAMI</v>
      </c>
      <c r="F129" s="65" t="s">
        <v>20</v>
      </c>
      <c r="G129" s="68" t="s">
        <v>9</v>
      </c>
      <c r="H129" s="65" t="s">
        <v>181</v>
      </c>
      <c r="I129" s="65" t="s">
        <v>184</v>
      </c>
      <c r="J129" s="5">
        <f t="shared" si="4"/>
        <v>2859</v>
      </c>
      <c r="K129" s="5" t="e">
        <f>IF($E129="",0,VLOOKUP(E129,'50 IV Femm_'!$E:$K,7,))</f>
        <v>#N/A</v>
      </c>
      <c r="L129" s="5">
        <f>IF($E129="",0,VLOOKUP(E129,'50 IV Masc_'!$E:$K,7,))</f>
        <v>944</v>
      </c>
      <c r="M129" s="5" t="e">
        <f>IF($E129="",0,VLOOKUP(E129,'50 V Femm_'!$E:$K,7,))</f>
        <v>#N/A</v>
      </c>
      <c r="N129" s="5" t="e">
        <f>IF($E129="",0,VLOOKUP(E129,'50 V Masc_'!$E:$K,7,))</f>
        <v>#N/A</v>
      </c>
      <c r="O129" s="5" t="e">
        <f>IF($E129="",0,VLOOKUP(E129,'Lungo IV Femm_'!$E:$K,7,))</f>
        <v>#N/A</v>
      </c>
      <c r="P129" s="5">
        <f>IF($E129="",0,VLOOKUP(E129,'Lungo IV Masc_'!$E:$K,7,))</f>
        <v>956</v>
      </c>
      <c r="Q129" s="5" t="e">
        <f>IF($E129="",0,VLOOKUP(E129,'Lungo V Femm_'!$E:$K,7,))</f>
        <v>#N/A</v>
      </c>
      <c r="R129" s="5" t="e">
        <f>IF($E129="",0,VLOOKUP(E129,'Lungo V Masc_'!$E:$K,7,))</f>
        <v>#N/A</v>
      </c>
      <c r="S129" s="5" t="e">
        <f>IF($E129="",0,VLOOKUP(E129,'Vortex IV Femm_'!$E:$K,7,))</f>
        <v>#N/A</v>
      </c>
      <c r="T129" s="5">
        <f>IF($E129="",0,VLOOKUP(E129,'Vortex IV Masc_'!$E:$K,7,))</f>
        <v>959</v>
      </c>
      <c r="U129" s="5" t="e">
        <f>IF($E129="",0,VLOOKUP(E129,'Vortex V Femm_'!$E:$K,7,))</f>
        <v>#N/A</v>
      </c>
      <c r="V129" s="5" t="e">
        <f>IF($E129="",0,VLOOKUP(E129,'Vortex V Masc_'!$E:$K,7,))</f>
        <v>#N/A</v>
      </c>
    </row>
    <row r="130" spans="1:22" x14ac:dyDescent="0.15">
      <c r="A130" s="5">
        <v>129</v>
      </c>
      <c r="B130" s="65">
        <v>2053</v>
      </c>
      <c r="C130" s="63" t="s">
        <v>101</v>
      </c>
      <c r="D130" s="63" t="s">
        <v>166</v>
      </c>
      <c r="E130" s="5" t="str">
        <f t="shared" si="5"/>
        <v>DE LUCATHOMAS</v>
      </c>
      <c r="F130" s="65" t="s">
        <v>22</v>
      </c>
      <c r="G130" s="68" t="s">
        <v>12</v>
      </c>
      <c r="H130" s="65" t="s">
        <v>181</v>
      </c>
      <c r="I130" s="65" t="s">
        <v>184</v>
      </c>
      <c r="J130" s="5">
        <f t="shared" ref="J130:J193" si="6">SUMIF(K130:V130,"&lt;&gt;#N/D")</f>
        <v>2858</v>
      </c>
      <c r="K130" s="5" t="e">
        <f>IF($E130="",0,VLOOKUP(E130,'50 IV Femm_'!$E:$K,7,))</f>
        <v>#N/A</v>
      </c>
      <c r="L130" s="5">
        <f>IF($E130="",0,VLOOKUP(E130,'50 IV Masc_'!$E:$K,7,))</f>
        <v>929</v>
      </c>
      <c r="M130" s="5" t="e">
        <f>IF($E130="",0,VLOOKUP(E130,'50 V Femm_'!$E:$K,7,))</f>
        <v>#N/A</v>
      </c>
      <c r="N130" s="5" t="e">
        <f>IF($E130="",0,VLOOKUP(E130,'50 V Masc_'!$E:$K,7,))</f>
        <v>#N/A</v>
      </c>
      <c r="O130" s="5" t="e">
        <f>IF($E130="",0,VLOOKUP(E130,'Lungo IV Femm_'!$E:$K,7,))</f>
        <v>#N/A</v>
      </c>
      <c r="P130" s="5">
        <f>IF($E130="",0,VLOOKUP(E130,'Lungo IV Masc_'!$E:$K,7,))</f>
        <v>943</v>
      </c>
      <c r="Q130" s="5" t="e">
        <f>IF($E130="",0,VLOOKUP(E130,'Lungo V Femm_'!$E:$K,7,))</f>
        <v>#N/A</v>
      </c>
      <c r="R130" s="5" t="e">
        <f>IF($E130="",0,VLOOKUP(E130,'Lungo V Masc_'!$E:$K,7,))</f>
        <v>#N/A</v>
      </c>
      <c r="S130" s="5" t="e">
        <f>IF($E130="",0,VLOOKUP(E130,'Vortex IV Femm_'!$E:$K,7,))</f>
        <v>#N/A</v>
      </c>
      <c r="T130" s="5">
        <f>IF($E130="",0,VLOOKUP(E130,'Vortex IV Masc_'!$E:$K,7,))</f>
        <v>986</v>
      </c>
      <c r="U130" s="5" t="e">
        <f>IF($E130="",0,VLOOKUP(E130,'Vortex V Femm_'!$E:$K,7,))</f>
        <v>#N/A</v>
      </c>
      <c r="V130" s="5" t="e">
        <f>IF($E130="",0,VLOOKUP(E130,'Vortex V Masc_'!$E:$K,7,))</f>
        <v>#N/A</v>
      </c>
    </row>
    <row r="131" spans="1:22" x14ac:dyDescent="0.15">
      <c r="A131" s="5">
        <v>130</v>
      </c>
      <c r="B131" s="65">
        <v>2050</v>
      </c>
      <c r="C131" s="63" t="s">
        <v>359</v>
      </c>
      <c r="D131" s="63" t="s">
        <v>360</v>
      </c>
      <c r="E131" s="5" t="str">
        <f t="shared" si="5"/>
        <v>PALMIERILUCA MARIA</v>
      </c>
      <c r="F131" s="65" t="s">
        <v>22</v>
      </c>
      <c r="G131" s="68" t="s">
        <v>12</v>
      </c>
      <c r="H131" s="65" t="s">
        <v>181</v>
      </c>
      <c r="I131" s="65" t="s">
        <v>184</v>
      </c>
      <c r="J131" s="5">
        <f t="shared" si="6"/>
        <v>2855</v>
      </c>
      <c r="K131" s="5" t="e">
        <f>IF($E131="",0,VLOOKUP(E131,'50 IV Femm_'!$E:$K,7,))</f>
        <v>#N/A</v>
      </c>
      <c r="L131" s="5">
        <f>IF($E131="",0,VLOOKUP(E131,'50 IV Masc_'!$E:$K,7,))</f>
        <v>971</v>
      </c>
      <c r="M131" s="5" t="e">
        <f>IF($E131="",0,VLOOKUP(E131,'50 V Femm_'!$E:$K,7,))</f>
        <v>#N/A</v>
      </c>
      <c r="N131" s="5" t="e">
        <f>IF($E131="",0,VLOOKUP(E131,'50 V Masc_'!$E:$K,7,))</f>
        <v>#N/A</v>
      </c>
      <c r="O131" s="5" t="e">
        <f>IF($E131="",0,VLOOKUP(E131,'Lungo IV Femm_'!$E:$K,7,))</f>
        <v>#N/A</v>
      </c>
      <c r="P131" s="5">
        <f>IF($E131="",0,VLOOKUP(E131,'Lungo IV Masc_'!$E:$K,7,))</f>
        <v>966</v>
      </c>
      <c r="Q131" s="5" t="e">
        <f>IF($E131="",0,VLOOKUP(E131,'Lungo V Femm_'!$E:$K,7,))</f>
        <v>#N/A</v>
      </c>
      <c r="R131" s="5" t="e">
        <f>IF($E131="",0,VLOOKUP(E131,'Lungo V Masc_'!$E:$K,7,))</f>
        <v>#N/A</v>
      </c>
      <c r="S131" s="5" t="e">
        <f>IF($E131="",0,VLOOKUP(E131,'Vortex IV Femm_'!$E:$K,7,))</f>
        <v>#N/A</v>
      </c>
      <c r="T131" s="5">
        <f>IF($E131="",0,VLOOKUP(E131,'Vortex IV Masc_'!$E:$K,7,))</f>
        <v>918</v>
      </c>
      <c r="U131" s="5" t="e">
        <f>IF($E131="",0,VLOOKUP(E131,'Vortex V Femm_'!$E:$K,7,))</f>
        <v>#N/A</v>
      </c>
      <c r="V131" s="5" t="e">
        <f>IF($E131="",0,VLOOKUP(E131,'Vortex V Masc_'!$E:$K,7,))</f>
        <v>#N/A</v>
      </c>
    </row>
    <row r="132" spans="1:22" x14ac:dyDescent="0.15">
      <c r="A132" s="5">
        <v>131</v>
      </c>
      <c r="B132" s="65">
        <v>2026</v>
      </c>
      <c r="C132" s="63" t="s">
        <v>331</v>
      </c>
      <c r="D132" s="63" t="s">
        <v>332</v>
      </c>
      <c r="E132" s="5" t="str">
        <f t="shared" si="5"/>
        <v>CIOCALAVASTO</v>
      </c>
      <c r="F132" s="65" t="s">
        <v>18</v>
      </c>
      <c r="G132" s="65" t="s">
        <v>12</v>
      </c>
      <c r="H132" s="65" t="s">
        <v>181</v>
      </c>
      <c r="I132" s="65" t="s">
        <v>184</v>
      </c>
      <c r="J132" s="5">
        <f t="shared" si="6"/>
        <v>2851</v>
      </c>
      <c r="K132" s="5" t="e">
        <f>IF($E132="",0,VLOOKUP(E132,'50 IV Femm_'!$E:$K,7,))</f>
        <v>#N/A</v>
      </c>
      <c r="L132" s="5">
        <f>IF($E132="",0,VLOOKUP(E132,'50 IV Masc_'!$E:$K,7,))</f>
        <v>943</v>
      </c>
      <c r="M132" s="5" t="e">
        <f>IF($E132="",0,VLOOKUP(E132,'50 V Femm_'!$E:$K,7,))</f>
        <v>#N/A</v>
      </c>
      <c r="N132" s="5" t="e">
        <f>IF($E132="",0,VLOOKUP(E132,'50 V Masc_'!$E:$K,7,))</f>
        <v>#N/A</v>
      </c>
      <c r="O132" s="5" t="e">
        <f>IF($E132="",0,VLOOKUP(E132,'Lungo IV Femm_'!$E:$K,7,))</f>
        <v>#N/A</v>
      </c>
      <c r="P132" s="5">
        <f>IF($E132="",0,VLOOKUP(E132,'Lungo IV Masc_'!$E:$K,7,))</f>
        <v>952</v>
      </c>
      <c r="Q132" s="5" t="e">
        <f>IF($E132="",0,VLOOKUP(E132,'Lungo V Femm_'!$E:$K,7,))</f>
        <v>#N/A</v>
      </c>
      <c r="R132" s="5" t="e">
        <f>IF($E132="",0,VLOOKUP(E132,'Lungo V Masc_'!$E:$K,7,))</f>
        <v>#N/A</v>
      </c>
      <c r="S132" s="5" t="e">
        <f>IF($E132="",0,VLOOKUP(E132,'Vortex IV Femm_'!$E:$K,7,))</f>
        <v>#N/A</v>
      </c>
      <c r="T132" s="5">
        <f>IF($E132="",0,VLOOKUP(E132,'Vortex IV Masc_'!$E:$K,7,))</f>
        <v>956</v>
      </c>
      <c r="U132" s="5" t="e">
        <f>IF($E132="",0,VLOOKUP(E132,'Vortex V Femm_'!$E:$K,7,))</f>
        <v>#N/A</v>
      </c>
      <c r="V132" s="5" t="e">
        <f>IF($E132="",0,VLOOKUP(E132,'Vortex V Masc_'!$E:$K,7,))</f>
        <v>#N/A</v>
      </c>
    </row>
    <row r="133" spans="1:22" x14ac:dyDescent="0.15">
      <c r="A133" s="5">
        <v>132</v>
      </c>
      <c r="B133" s="65">
        <v>2126</v>
      </c>
      <c r="C133" s="63" t="s">
        <v>437</v>
      </c>
      <c r="D133" s="63" t="s">
        <v>169</v>
      </c>
      <c r="E133" s="5" t="str">
        <f t="shared" si="5"/>
        <v>BOULESGIOVANNI</v>
      </c>
      <c r="F133" s="65" t="s">
        <v>20</v>
      </c>
      <c r="G133" s="68" t="s">
        <v>9</v>
      </c>
      <c r="H133" s="65" t="s">
        <v>181</v>
      </c>
      <c r="I133" s="65" t="s">
        <v>184</v>
      </c>
      <c r="J133" s="5">
        <f t="shared" si="6"/>
        <v>2849</v>
      </c>
      <c r="K133" s="5" t="e">
        <f>IF($E133="",0,VLOOKUP(E133,'50 IV Femm_'!$E:$K,7,))</f>
        <v>#N/A</v>
      </c>
      <c r="L133" s="5">
        <f>IF($E133="",0,VLOOKUP(E133,'50 IV Masc_'!$E:$K,7,))</f>
        <v>932</v>
      </c>
      <c r="M133" s="5" t="e">
        <f>IF($E133="",0,VLOOKUP(E133,'50 V Femm_'!$E:$K,7,))</f>
        <v>#N/A</v>
      </c>
      <c r="N133" s="5" t="e">
        <f>IF($E133="",0,VLOOKUP(E133,'50 V Masc_'!$E:$K,7,))</f>
        <v>#N/A</v>
      </c>
      <c r="O133" s="5" t="e">
        <f>IF($E133="",0,VLOOKUP(E133,'Lungo IV Femm_'!$E:$K,7,))</f>
        <v>#N/A</v>
      </c>
      <c r="P133" s="5">
        <f>IF($E133="",0,VLOOKUP(E133,'Lungo IV Masc_'!$E:$K,7,))</f>
        <v>947</v>
      </c>
      <c r="Q133" s="5" t="e">
        <f>IF($E133="",0,VLOOKUP(E133,'Lungo V Femm_'!$E:$K,7,))</f>
        <v>#N/A</v>
      </c>
      <c r="R133" s="5" t="e">
        <f>IF($E133="",0,VLOOKUP(E133,'Lungo V Masc_'!$E:$K,7,))</f>
        <v>#N/A</v>
      </c>
      <c r="S133" s="5" t="e">
        <f>IF($E133="",0,VLOOKUP(E133,'Vortex IV Femm_'!$E:$K,7,))</f>
        <v>#N/A</v>
      </c>
      <c r="T133" s="5">
        <f>IF($E133="",0,VLOOKUP(E133,'Vortex IV Masc_'!$E:$K,7,))</f>
        <v>970</v>
      </c>
      <c r="U133" s="5" t="e">
        <f>IF($E133="",0,VLOOKUP(E133,'Vortex V Femm_'!$E:$K,7,))</f>
        <v>#N/A</v>
      </c>
      <c r="V133" s="5" t="e">
        <f>IF($E133="",0,VLOOKUP(E133,'Vortex V Masc_'!$E:$K,7,))</f>
        <v>#N/A</v>
      </c>
    </row>
    <row r="134" spans="1:22" x14ac:dyDescent="0.15">
      <c r="A134" s="5">
        <v>133</v>
      </c>
      <c r="B134" s="65">
        <v>2033</v>
      </c>
      <c r="C134" s="63" t="s">
        <v>337</v>
      </c>
      <c r="D134" s="63" t="s">
        <v>127</v>
      </c>
      <c r="E134" s="5" t="str">
        <f t="shared" si="5"/>
        <v>BRUSATILORENZO</v>
      </c>
      <c r="F134" s="65" t="s">
        <v>18</v>
      </c>
      <c r="G134" s="65" t="s">
        <v>12</v>
      </c>
      <c r="H134" s="65" t="s">
        <v>181</v>
      </c>
      <c r="I134" s="65" t="s">
        <v>184</v>
      </c>
      <c r="J134" s="5">
        <f t="shared" si="6"/>
        <v>2843</v>
      </c>
      <c r="K134" s="5" t="e">
        <f>IF($E134="",0,VLOOKUP(E134,'50 IV Femm_'!$E:$K,7,))</f>
        <v>#N/A</v>
      </c>
      <c r="L134" s="5">
        <f>IF($E134="",0,VLOOKUP(E134,'50 IV Masc_'!$E:$K,7,))</f>
        <v>947</v>
      </c>
      <c r="M134" s="5" t="e">
        <f>IF($E134="",0,VLOOKUP(E134,'50 V Femm_'!$E:$K,7,))</f>
        <v>#N/A</v>
      </c>
      <c r="N134" s="5" t="e">
        <f>IF($E134="",0,VLOOKUP(E134,'50 V Masc_'!$E:$K,7,))</f>
        <v>#N/A</v>
      </c>
      <c r="O134" s="5" t="e">
        <f>IF($E134="",0,VLOOKUP(E134,'Lungo IV Femm_'!$E:$K,7,))</f>
        <v>#N/A</v>
      </c>
      <c r="P134" s="5">
        <f>IF($E134="",0,VLOOKUP(E134,'Lungo IV Masc_'!$E:$K,7,))</f>
        <v>963</v>
      </c>
      <c r="Q134" s="5" t="e">
        <f>IF($E134="",0,VLOOKUP(E134,'Lungo V Femm_'!$E:$K,7,))</f>
        <v>#N/A</v>
      </c>
      <c r="R134" s="5" t="e">
        <f>IF($E134="",0,VLOOKUP(E134,'Lungo V Masc_'!$E:$K,7,))</f>
        <v>#N/A</v>
      </c>
      <c r="S134" s="5" t="e">
        <f>IF($E134="",0,VLOOKUP(E134,'Vortex IV Femm_'!$E:$K,7,))</f>
        <v>#N/A</v>
      </c>
      <c r="T134" s="5">
        <f>IF($E134="",0,VLOOKUP(E134,'Vortex IV Masc_'!$E:$K,7,))</f>
        <v>933</v>
      </c>
      <c r="U134" s="5" t="e">
        <f>IF($E134="",0,VLOOKUP(E134,'Vortex V Femm_'!$E:$K,7,))</f>
        <v>#N/A</v>
      </c>
      <c r="V134" s="5" t="e">
        <f>IF($E134="",0,VLOOKUP(E134,'Vortex V Masc_'!$E:$K,7,))</f>
        <v>#N/A</v>
      </c>
    </row>
    <row r="135" spans="1:22" x14ac:dyDescent="0.15">
      <c r="A135" s="5">
        <v>134</v>
      </c>
      <c r="B135" s="65">
        <v>2037</v>
      </c>
      <c r="C135" s="63" t="s">
        <v>342</v>
      </c>
      <c r="D135" s="63" t="s">
        <v>121</v>
      </c>
      <c r="E135" s="5" t="str">
        <f t="shared" si="5"/>
        <v>ROMANOMATTIA</v>
      </c>
      <c r="F135" s="65" t="s">
        <v>18</v>
      </c>
      <c r="G135" s="65" t="s">
        <v>12</v>
      </c>
      <c r="H135" s="65" t="s">
        <v>181</v>
      </c>
      <c r="I135" s="65" t="s">
        <v>184</v>
      </c>
      <c r="J135" s="5">
        <f t="shared" si="6"/>
        <v>2836</v>
      </c>
      <c r="K135" s="5" t="e">
        <f>IF($E135="",0,VLOOKUP(E135,'50 IV Femm_'!$E:$K,7,))</f>
        <v>#N/A</v>
      </c>
      <c r="L135" s="5">
        <f>IF($E135="",0,VLOOKUP(E135,'50 IV Masc_'!$E:$K,7,))</f>
        <v>953</v>
      </c>
      <c r="M135" s="5" t="e">
        <f>IF($E135="",0,VLOOKUP(E135,'50 V Femm_'!$E:$K,7,))</f>
        <v>#N/A</v>
      </c>
      <c r="N135" s="5" t="e">
        <f>IF($E135="",0,VLOOKUP(E135,'50 V Masc_'!$E:$K,7,))</f>
        <v>#N/A</v>
      </c>
      <c r="O135" s="5" t="e">
        <f>IF($E135="",0,VLOOKUP(E135,'Lungo IV Femm_'!$E:$K,7,))</f>
        <v>#N/A</v>
      </c>
      <c r="P135" s="5">
        <f>IF($E135="",0,VLOOKUP(E135,'Lungo IV Masc_'!$E:$K,7,))</f>
        <v>938</v>
      </c>
      <c r="Q135" s="5" t="e">
        <f>IF($E135="",0,VLOOKUP(E135,'Lungo V Femm_'!$E:$K,7,))</f>
        <v>#N/A</v>
      </c>
      <c r="R135" s="5" t="e">
        <f>IF($E135="",0,VLOOKUP(E135,'Lungo V Masc_'!$E:$K,7,))</f>
        <v>#N/A</v>
      </c>
      <c r="S135" s="5" t="e">
        <f>IF($E135="",0,VLOOKUP(E135,'Vortex IV Femm_'!$E:$K,7,))</f>
        <v>#N/A</v>
      </c>
      <c r="T135" s="5">
        <f>IF($E135="",0,VLOOKUP(E135,'Vortex IV Masc_'!$E:$K,7,))</f>
        <v>945</v>
      </c>
      <c r="U135" s="5" t="e">
        <f>IF($E135="",0,VLOOKUP(E135,'Vortex V Femm_'!$E:$K,7,))</f>
        <v>#N/A</v>
      </c>
      <c r="V135" s="5" t="e">
        <f>IF($E135="",0,VLOOKUP(E135,'Vortex V Masc_'!$E:$K,7,))</f>
        <v>#N/A</v>
      </c>
    </row>
    <row r="136" spans="1:22" x14ac:dyDescent="0.15">
      <c r="A136" s="5">
        <v>135</v>
      </c>
      <c r="B136" s="65">
        <v>2054</v>
      </c>
      <c r="C136" s="63" t="s">
        <v>155</v>
      </c>
      <c r="D136" s="63" t="s">
        <v>363</v>
      </c>
      <c r="E136" s="5" t="str">
        <f t="shared" si="5"/>
        <v>IBRAHIMABDELRAHMAN ELSAYED IBRAHIM ABDELMAKSOUD</v>
      </c>
      <c r="F136" s="65" t="s">
        <v>22</v>
      </c>
      <c r="G136" s="68" t="s">
        <v>12</v>
      </c>
      <c r="H136" s="65" t="s">
        <v>181</v>
      </c>
      <c r="I136" s="65" t="s">
        <v>184</v>
      </c>
      <c r="J136" s="5">
        <f t="shared" si="6"/>
        <v>2835</v>
      </c>
      <c r="K136" s="5" t="e">
        <f>IF($E136="",0,VLOOKUP(E136,'50 IV Femm_'!$E:$K,7,))</f>
        <v>#N/A</v>
      </c>
      <c r="L136" s="5">
        <f>IF($E136="",0,VLOOKUP(E136,'50 IV Masc_'!$E:$K,7,))</f>
        <v>949</v>
      </c>
      <c r="M136" s="5" t="e">
        <f>IF($E136="",0,VLOOKUP(E136,'50 V Femm_'!$E:$K,7,))</f>
        <v>#N/A</v>
      </c>
      <c r="N136" s="5" t="e">
        <f>IF($E136="",0,VLOOKUP(E136,'50 V Masc_'!$E:$K,7,))</f>
        <v>#N/A</v>
      </c>
      <c r="O136" s="5" t="e">
        <f>IF($E136="",0,VLOOKUP(E136,'Lungo IV Femm_'!$E:$K,7,))</f>
        <v>#N/A</v>
      </c>
      <c r="P136" s="5">
        <f>IF($E136="",0,VLOOKUP(E136,'Lungo IV Masc_'!$E:$K,7,))</f>
        <v>965</v>
      </c>
      <c r="Q136" s="5" t="e">
        <f>IF($E136="",0,VLOOKUP(E136,'Lungo V Femm_'!$E:$K,7,))</f>
        <v>#N/A</v>
      </c>
      <c r="R136" s="5" t="e">
        <f>IF($E136="",0,VLOOKUP(E136,'Lungo V Masc_'!$E:$K,7,))</f>
        <v>#N/A</v>
      </c>
      <c r="S136" s="5" t="e">
        <f>IF($E136="",0,VLOOKUP(E136,'Vortex IV Femm_'!$E:$K,7,))</f>
        <v>#N/A</v>
      </c>
      <c r="T136" s="5">
        <f>IF($E136="",0,VLOOKUP(E136,'Vortex IV Masc_'!$E:$K,7,))</f>
        <v>921</v>
      </c>
      <c r="U136" s="5" t="e">
        <f>IF($E136="",0,VLOOKUP(E136,'Vortex V Femm_'!$E:$K,7,))</f>
        <v>#N/A</v>
      </c>
      <c r="V136" s="5" t="e">
        <f>IF($E136="",0,VLOOKUP(E136,'Vortex V Masc_'!$E:$K,7,))</f>
        <v>#N/A</v>
      </c>
    </row>
    <row r="137" spans="1:22" x14ac:dyDescent="0.15">
      <c r="A137" s="5">
        <v>136</v>
      </c>
      <c r="B137" s="65">
        <v>2056</v>
      </c>
      <c r="C137" s="63" t="s">
        <v>365</v>
      </c>
      <c r="D137" s="63" t="s">
        <v>366</v>
      </c>
      <c r="E137" s="5" t="str">
        <f t="shared" si="5"/>
        <v>MANZOSPENCER</v>
      </c>
      <c r="F137" s="65" t="s">
        <v>22</v>
      </c>
      <c r="G137" s="68" t="s">
        <v>12</v>
      </c>
      <c r="H137" s="65" t="s">
        <v>181</v>
      </c>
      <c r="I137" s="65" t="s">
        <v>184</v>
      </c>
      <c r="J137" s="5">
        <f t="shared" si="6"/>
        <v>2834</v>
      </c>
      <c r="K137" s="5" t="e">
        <f>IF($E137="",0,VLOOKUP(E137,'50 IV Femm_'!$E:$K,7,))</f>
        <v>#N/A</v>
      </c>
      <c r="L137" s="5">
        <f>IF($E137="",0,VLOOKUP(E137,'50 IV Masc_'!$E:$K,7,))</f>
        <v>946</v>
      </c>
      <c r="M137" s="5" t="e">
        <f>IF($E137="",0,VLOOKUP(E137,'50 V Femm_'!$E:$K,7,))</f>
        <v>#N/A</v>
      </c>
      <c r="N137" s="5" t="e">
        <f>IF($E137="",0,VLOOKUP(E137,'50 V Masc_'!$E:$K,7,))</f>
        <v>#N/A</v>
      </c>
      <c r="O137" s="5" t="e">
        <f>IF($E137="",0,VLOOKUP(E137,'Lungo IV Femm_'!$E:$K,7,))</f>
        <v>#N/A</v>
      </c>
      <c r="P137" s="5">
        <f>IF($E137="",0,VLOOKUP(E137,'Lungo IV Masc_'!$E:$K,7,))</f>
        <v>948</v>
      </c>
      <c r="Q137" s="5" t="e">
        <f>IF($E137="",0,VLOOKUP(E137,'Lungo V Femm_'!$E:$K,7,))</f>
        <v>#N/A</v>
      </c>
      <c r="R137" s="5" t="e">
        <f>IF($E137="",0,VLOOKUP(E137,'Lungo V Masc_'!$E:$K,7,))</f>
        <v>#N/A</v>
      </c>
      <c r="S137" s="5" t="e">
        <f>IF($E137="",0,VLOOKUP(E137,'Vortex IV Femm_'!$E:$K,7,))</f>
        <v>#N/A</v>
      </c>
      <c r="T137" s="5">
        <f>IF($E137="",0,VLOOKUP(E137,'Vortex IV Masc_'!$E:$K,7,))</f>
        <v>940</v>
      </c>
      <c r="U137" s="5" t="e">
        <f>IF($E137="",0,VLOOKUP(E137,'Vortex V Femm_'!$E:$K,7,))</f>
        <v>#N/A</v>
      </c>
      <c r="V137" s="5" t="e">
        <f>IF($E137="",0,VLOOKUP(E137,'Vortex V Masc_'!$E:$K,7,))</f>
        <v>#N/A</v>
      </c>
    </row>
    <row r="138" spans="1:22" x14ac:dyDescent="0.15">
      <c r="A138" s="5">
        <v>137</v>
      </c>
      <c r="B138" s="65">
        <v>2045</v>
      </c>
      <c r="C138" s="63" t="s">
        <v>107</v>
      </c>
      <c r="D138" s="63" t="s">
        <v>352</v>
      </c>
      <c r="E138" s="5" t="str">
        <f t="shared" si="5"/>
        <v>ABDELAALOMAR YASSER MOHAMED ELSAYED</v>
      </c>
      <c r="F138" s="65" t="s">
        <v>22</v>
      </c>
      <c r="G138" s="68" t="s">
        <v>12</v>
      </c>
      <c r="H138" s="65" t="s">
        <v>181</v>
      </c>
      <c r="I138" s="65" t="s">
        <v>184</v>
      </c>
      <c r="J138" s="5">
        <f t="shared" si="6"/>
        <v>2833</v>
      </c>
      <c r="K138" s="5" t="e">
        <f>IF($E138="",0,VLOOKUP(E138,'50 IV Femm_'!$E:$K,7,))</f>
        <v>#N/A</v>
      </c>
      <c r="L138" s="5">
        <f>IF($E138="",0,VLOOKUP(E138,'50 IV Masc_'!$E:$K,7,))</f>
        <v>948</v>
      </c>
      <c r="M138" s="5" t="e">
        <f>IF($E138="",0,VLOOKUP(E138,'50 V Femm_'!$E:$K,7,))</f>
        <v>#N/A</v>
      </c>
      <c r="N138" s="5" t="e">
        <f>IF($E138="",0,VLOOKUP(E138,'50 V Masc_'!$E:$K,7,))</f>
        <v>#N/A</v>
      </c>
      <c r="O138" s="5" t="e">
        <f>IF($E138="",0,VLOOKUP(E138,'Lungo IV Femm_'!$E:$K,7,))</f>
        <v>#N/A</v>
      </c>
      <c r="P138" s="5">
        <f>IF($E138="",0,VLOOKUP(E138,'Lungo IV Masc_'!$E:$K,7,))</f>
        <v>960</v>
      </c>
      <c r="Q138" s="5" t="e">
        <f>IF($E138="",0,VLOOKUP(E138,'Lungo V Femm_'!$E:$K,7,))</f>
        <v>#N/A</v>
      </c>
      <c r="R138" s="5" t="e">
        <f>IF($E138="",0,VLOOKUP(E138,'Lungo V Masc_'!$E:$K,7,))</f>
        <v>#N/A</v>
      </c>
      <c r="S138" s="5" t="e">
        <f>IF($E138="",0,VLOOKUP(E138,'Vortex IV Femm_'!$E:$K,7,))</f>
        <v>#N/A</v>
      </c>
      <c r="T138" s="5">
        <f>IF($E138="",0,VLOOKUP(E138,'Vortex IV Masc_'!$E:$K,7,))</f>
        <v>925</v>
      </c>
      <c r="U138" s="5" t="e">
        <f>IF($E138="",0,VLOOKUP(E138,'Vortex V Femm_'!$E:$K,7,))</f>
        <v>#N/A</v>
      </c>
      <c r="V138" s="5" t="e">
        <f>IF($E138="",0,VLOOKUP(E138,'Vortex V Masc_'!$E:$K,7,))</f>
        <v>#N/A</v>
      </c>
    </row>
    <row r="139" spans="1:22" x14ac:dyDescent="0.15">
      <c r="A139" s="5">
        <v>138</v>
      </c>
      <c r="B139" s="65">
        <v>2130</v>
      </c>
      <c r="C139" s="63" t="s">
        <v>441</v>
      </c>
      <c r="D139" s="63" t="s">
        <v>405</v>
      </c>
      <c r="E139" s="5" t="str">
        <f t="shared" si="5"/>
        <v>LOUATIYOUSSEF</v>
      </c>
      <c r="F139" s="65" t="s">
        <v>20</v>
      </c>
      <c r="G139" s="68" t="s">
        <v>9</v>
      </c>
      <c r="H139" s="65" t="s">
        <v>181</v>
      </c>
      <c r="I139" s="65" t="s">
        <v>184</v>
      </c>
      <c r="J139" s="5">
        <f t="shared" si="6"/>
        <v>2832</v>
      </c>
      <c r="K139" s="5" t="e">
        <f>IF($E139="",0,VLOOKUP(E139,'50 IV Femm_'!$E:$K,7,))</f>
        <v>#N/A</v>
      </c>
      <c r="L139" s="5">
        <f>IF($E139="",0,VLOOKUP(E139,'50 IV Masc_'!$E:$K,7,))</f>
        <v>935</v>
      </c>
      <c r="M139" s="5" t="e">
        <f>IF($E139="",0,VLOOKUP(E139,'50 V Femm_'!$E:$K,7,))</f>
        <v>#N/A</v>
      </c>
      <c r="N139" s="5" t="e">
        <f>IF($E139="",0,VLOOKUP(E139,'50 V Masc_'!$E:$K,7,))</f>
        <v>#N/A</v>
      </c>
      <c r="O139" s="5" t="e">
        <f>IF($E139="",0,VLOOKUP(E139,'Lungo IV Femm_'!$E:$K,7,))</f>
        <v>#N/A</v>
      </c>
      <c r="P139" s="5">
        <f>IF($E139="",0,VLOOKUP(E139,'Lungo IV Masc_'!$E:$K,7,))</f>
        <v>933</v>
      </c>
      <c r="Q139" s="5" t="e">
        <f>IF($E139="",0,VLOOKUP(E139,'Lungo V Femm_'!$E:$K,7,))</f>
        <v>#N/A</v>
      </c>
      <c r="R139" s="5" t="e">
        <f>IF($E139="",0,VLOOKUP(E139,'Lungo V Masc_'!$E:$K,7,))</f>
        <v>#N/A</v>
      </c>
      <c r="S139" s="5" t="e">
        <f>IF($E139="",0,VLOOKUP(E139,'Vortex IV Femm_'!$E:$K,7,))</f>
        <v>#N/A</v>
      </c>
      <c r="T139" s="5">
        <f>IF($E139="",0,VLOOKUP(E139,'Vortex IV Masc_'!$E:$K,7,))</f>
        <v>964</v>
      </c>
      <c r="U139" s="5" t="e">
        <f>IF($E139="",0,VLOOKUP(E139,'Vortex V Femm_'!$E:$K,7,))</f>
        <v>#N/A</v>
      </c>
      <c r="V139" s="5" t="e">
        <f>IF($E139="",0,VLOOKUP(E139,'Vortex V Masc_'!$E:$K,7,))</f>
        <v>#N/A</v>
      </c>
    </row>
    <row r="140" spans="1:22" x14ac:dyDescent="0.15">
      <c r="A140" s="5">
        <v>139</v>
      </c>
      <c r="B140" s="65">
        <v>2076</v>
      </c>
      <c r="C140" s="63" t="s">
        <v>387</v>
      </c>
      <c r="D140" s="63" t="s">
        <v>139</v>
      </c>
      <c r="E140" s="5" t="str">
        <f t="shared" si="5"/>
        <v>SCHENA MATTEO</v>
      </c>
      <c r="F140" s="65" t="s">
        <v>24</v>
      </c>
      <c r="G140" s="69" t="s">
        <v>10</v>
      </c>
      <c r="H140" s="65" t="s">
        <v>181</v>
      </c>
      <c r="I140" s="65" t="s">
        <v>184</v>
      </c>
      <c r="J140" s="5">
        <f t="shared" si="6"/>
        <v>2826</v>
      </c>
      <c r="K140" s="5" t="e">
        <f>IF($E140="",0,VLOOKUP(E140,'50 IV Femm_'!$E:$K,7,))</f>
        <v>#N/A</v>
      </c>
      <c r="L140" s="5">
        <f>IF($E140="",0,VLOOKUP(E140,'50 IV Masc_'!$E:$K,7,))</f>
        <v>938</v>
      </c>
      <c r="M140" s="5" t="e">
        <f>IF($E140="",0,VLOOKUP(E140,'50 V Femm_'!$E:$K,7,))</f>
        <v>#N/A</v>
      </c>
      <c r="N140" s="5" t="e">
        <f>IF($E140="",0,VLOOKUP(E140,'50 V Masc_'!$E:$K,7,))</f>
        <v>#N/A</v>
      </c>
      <c r="O140" s="5" t="e">
        <f>IF($E140="",0,VLOOKUP(E140,'Lungo IV Femm_'!$E:$K,7,))</f>
        <v>#N/A</v>
      </c>
      <c r="P140" s="5">
        <f>IF($E140="",0,VLOOKUP(E140,'Lungo IV Masc_'!$E:$K,7,))</f>
        <v>934</v>
      </c>
      <c r="Q140" s="5" t="e">
        <f>IF($E140="",0,VLOOKUP(E140,'Lungo V Femm_'!$E:$K,7,))</f>
        <v>#N/A</v>
      </c>
      <c r="R140" s="5" t="e">
        <f>IF($E140="",0,VLOOKUP(E140,'Lungo V Masc_'!$E:$K,7,))</f>
        <v>#N/A</v>
      </c>
      <c r="S140" s="5" t="e">
        <f>IF($E140="",0,VLOOKUP(E140,'Vortex IV Femm_'!$E:$K,7,))</f>
        <v>#N/A</v>
      </c>
      <c r="T140" s="5">
        <f>IF($E140="",0,VLOOKUP(E140,'Vortex IV Masc_'!$E:$K,7,))</f>
        <v>954</v>
      </c>
      <c r="U140" s="5" t="e">
        <f>IF($E140="",0,VLOOKUP(E140,'Vortex V Femm_'!$E:$K,7,))</f>
        <v>#N/A</v>
      </c>
      <c r="V140" s="5" t="e">
        <f>IF($E140="",0,VLOOKUP(E140,'Vortex V Masc_'!$E:$K,7,))</f>
        <v>#N/A</v>
      </c>
    </row>
    <row r="141" spans="1:22" x14ac:dyDescent="0.15">
      <c r="A141" s="5">
        <v>140</v>
      </c>
      <c r="B141" s="65">
        <v>2080</v>
      </c>
      <c r="C141" s="63" t="s">
        <v>391</v>
      </c>
      <c r="D141" s="63" t="s">
        <v>392</v>
      </c>
      <c r="E141" s="5" t="str">
        <f t="shared" si="5"/>
        <v>BOLANOSMATHIAS</v>
      </c>
      <c r="F141" s="65" t="s">
        <v>23</v>
      </c>
      <c r="G141" s="68" t="s">
        <v>10</v>
      </c>
      <c r="H141" s="65" t="s">
        <v>181</v>
      </c>
      <c r="I141" s="65" t="s">
        <v>184</v>
      </c>
      <c r="J141" s="5">
        <f t="shared" si="6"/>
        <v>2824</v>
      </c>
      <c r="K141" s="5" t="e">
        <f>IF($E141="",0,VLOOKUP(E141,'50 IV Femm_'!$E:$K,7,))</f>
        <v>#N/A</v>
      </c>
      <c r="L141" s="5">
        <f>IF($E141="",0,VLOOKUP(E141,'50 IV Masc_'!$E:$K,7,))</f>
        <v>937</v>
      </c>
      <c r="M141" s="5" t="e">
        <f>IF($E141="",0,VLOOKUP(E141,'50 V Femm_'!$E:$K,7,))</f>
        <v>#N/A</v>
      </c>
      <c r="N141" s="5" t="e">
        <f>IF($E141="",0,VLOOKUP(E141,'50 V Masc_'!$E:$K,7,))</f>
        <v>#N/A</v>
      </c>
      <c r="O141" s="5" t="e">
        <f>IF($E141="",0,VLOOKUP(E141,'Lungo IV Femm_'!$E:$K,7,))</f>
        <v>#N/A</v>
      </c>
      <c r="P141" s="5">
        <f>IF($E141="",0,VLOOKUP(E141,'Lungo IV Masc_'!$E:$K,7,))</f>
        <v>932</v>
      </c>
      <c r="Q141" s="5" t="e">
        <f>IF($E141="",0,VLOOKUP(E141,'Lungo V Femm_'!$E:$K,7,))</f>
        <v>#N/A</v>
      </c>
      <c r="R141" s="5" t="e">
        <f>IF($E141="",0,VLOOKUP(E141,'Lungo V Masc_'!$E:$K,7,))</f>
        <v>#N/A</v>
      </c>
      <c r="S141" s="5" t="e">
        <f>IF($E141="",0,VLOOKUP(E141,'Vortex IV Femm_'!$E:$K,7,))</f>
        <v>#N/A</v>
      </c>
      <c r="T141" s="5">
        <f>IF($E141="",0,VLOOKUP(E141,'Vortex IV Masc_'!$E:$K,7,))</f>
        <v>955</v>
      </c>
      <c r="U141" s="5" t="e">
        <f>IF($E141="",0,VLOOKUP(E141,'Vortex V Femm_'!$E:$K,7,))</f>
        <v>#N/A</v>
      </c>
      <c r="V141" s="5" t="e">
        <f>IF($E141="",0,VLOOKUP(E141,'Vortex V Masc_'!$E:$K,7,))</f>
        <v>#N/A</v>
      </c>
    </row>
    <row r="142" spans="1:22" x14ac:dyDescent="0.15">
      <c r="A142" s="5">
        <v>141</v>
      </c>
      <c r="B142" s="65">
        <v>2118</v>
      </c>
      <c r="C142" s="63" t="s">
        <v>428</v>
      </c>
      <c r="D142" s="63" t="s">
        <v>429</v>
      </c>
      <c r="E142" s="5" t="str">
        <f t="shared" si="5"/>
        <v>STROIA IACOB SEBASTIAN</v>
      </c>
      <c r="F142" s="65" t="s">
        <v>20</v>
      </c>
      <c r="G142" s="68" t="s">
        <v>9</v>
      </c>
      <c r="H142" s="65" t="s">
        <v>181</v>
      </c>
      <c r="I142" s="65" t="s">
        <v>184</v>
      </c>
      <c r="J142" s="5">
        <f t="shared" si="6"/>
        <v>2824</v>
      </c>
      <c r="K142" s="5" t="e">
        <f>IF($E142="",0,VLOOKUP(E142,'50 IV Femm_'!$E:$K,7,))</f>
        <v>#N/A</v>
      </c>
      <c r="L142" s="5">
        <f>IF($E142="",0,VLOOKUP(E142,'50 IV Masc_'!$E:$K,7,))</f>
        <v>916</v>
      </c>
      <c r="M142" s="5" t="e">
        <f>IF($E142="",0,VLOOKUP(E142,'50 V Femm_'!$E:$K,7,))</f>
        <v>#N/A</v>
      </c>
      <c r="N142" s="5" t="e">
        <f>IF($E142="",0,VLOOKUP(E142,'50 V Masc_'!$E:$K,7,))</f>
        <v>#N/A</v>
      </c>
      <c r="O142" s="5" t="e">
        <f>IF($E142="",0,VLOOKUP(E142,'Lungo IV Femm_'!$E:$K,7,))</f>
        <v>#N/A</v>
      </c>
      <c r="P142" s="5">
        <f>IF($E142="",0,VLOOKUP(E142,'Lungo IV Masc_'!$E:$K,7,))</f>
        <v>940</v>
      </c>
      <c r="Q142" s="5" t="e">
        <f>IF($E142="",0,VLOOKUP(E142,'Lungo V Femm_'!$E:$K,7,))</f>
        <v>#N/A</v>
      </c>
      <c r="R142" s="5" t="e">
        <f>IF($E142="",0,VLOOKUP(E142,'Lungo V Masc_'!$E:$K,7,))</f>
        <v>#N/A</v>
      </c>
      <c r="S142" s="5" t="e">
        <f>IF($E142="",0,VLOOKUP(E142,'Vortex IV Femm_'!$E:$K,7,))</f>
        <v>#N/A</v>
      </c>
      <c r="T142" s="5">
        <f>IF($E142="",0,VLOOKUP(E142,'Vortex IV Masc_'!$E:$K,7,))</f>
        <v>968</v>
      </c>
      <c r="U142" s="5" t="e">
        <f>IF($E142="",0,VLOOKUP(E142,'Vortex V Femm_'!$E:$K,7,))</f>
        <v>#N/A</v>
      </c>
      <c r="V142" s="5" t="e">
        <f>IF($E142="",0,VLOOKUP(E142,'Vortex V Masc_'!$E:$K,7,))</f>
        <v>#N/A</v>
      </c>
    </row>
    <row r="143" spans="1:22" x14ac:dyDescent="0.15">
      <c r="A143" s="5">
        <v>142</v>
      </c>
      <c r="B143" s="65">
        <v>2011</v>
      </c>
      <c r="C143" s="63" t="s">
        <v>310</v>
      </c>
      <c r="D143" s="63" t="s">
        <v>311</v>
      </c>
      <c r="E143" s="5" t="str">
        <f t="shared" si="5"/>
        <v>KURUPPUNIWON</v>
      </c>
      <c r="F143" s="65" t="s">
        <v>17</v>
      </c>
      <c r="G143" s="68" t="s">
        <v>639</v>
      </c>
      <c r="H143" s="65" t="s">
        <v>181</v>
      </c>
      <c r="I143" s="65" t="s">
        <v>184</v>
      </c>
      <c r="J143" s="5">
        <f t="shared" si="6"/>
        <v>2821</v>
      </c>
      <c r="K143" s="5" t="e">
        <f>IF($E143="",0,VLOOKUP(E143,'50 IV Femm_'!$E:$K,7,))</f>
        <v>#N/A</v>
      </c>
      <c r="L143" s="5">
        <f>IF($E143="",0,VLOOKUP(E143,'50 IV Masc_'!$E:$K,7,))</f>
        <v>954</v>
      </c>
      <c r="M143" s="5" t="e">
        <f>IF($E143="",0,VLOOKUP(E143,'50 V Femm_'!$E:$K,7,))</f>
        <v>#N/A</v>
      </c>
      <c r="N143" s="5" t="e">
        <f>IF($E143="",0,VLOOKUP(E143,'50 V Masc_'!$E:$K,7,))</f>
        <v>#N/A</v>
      </c>
      <c r="O143" s="5" t="e">
        <f>IF($E143="",0,VLOOKUP(E143,'Lungo IV Femm_'!$E:$K,7,))</f>
        <v>#N/A</v>
      </c>
      <c r="P143" s="5">
        <f>IF($E143="",0,VLOOKUP(E143,'Lungo IV Masc_'!$E:$K,7,))</f>
        <v>925</v>
      </c>
      <c r="Q143" s="5" t="e">
        <f>IF($E143="",0,VLOOKUP(E143,'Lungo V Femm_'!$E:$K,7,))</f>
        <v>#N/A</v>
      </c>
      <c r="R143" s="5" t="e">
        <f>IF($E143="",0,VLOOKUP(E143,'Lungo V Masc_'!$E:$K,7,))</f>
        <v>#N/A</v>
      </c>
      <c r="S143" s="5" t="e">
        <f>IF($E143="",0,VLOOKUP(E143,'Vortex IV Femm_'!$E:$K,7,))</f>
        <v>#N/A</v>
      </c>
      <c r="T143" s="5">
        <f>IF($E143="",0,VLOOKUP(E143,'Vortex IV Masc_'!$E:$K,7,))</f>
        <v>942</v>
      </c>
      <c r="U143" s="5" t="e">
        <f>IF($E143="",0,VLOOKUP(E143,'Vortex V Femm_'!$E:$K,7,))</f>
        <v>#N/A</v>
      </c>
      <c r="V143" s="5" t="e">
        <f>IF($E143="",0,VLOOKUP(E143,'Vortex V Masc_'!$E:$K,7,))</f>
        <v>#N/A</v>
      </c>
    </row>
    <row r="144" spans="1:22" x14ac:dyDescent="0.15">
      <c r="A144" s="5">
        <v>143</v>
      </c>
      <c r="B144" s="65">
        <v>2069</v>
      </c>
      <c r="C144" s="63" t="s">
        <v>380</v>
      </c>
      <c r="D144" s="63" t="s">
        <v>154</v>
      </c>
      <c r="E144" s="5" t="str">
        <f t="shared" si="5"/>
        <v>LOROALESSIO</v>
      </c>
      <c r="F144" s="65" t="s">
        <v>21</v>
      </c>
      <c r="G144" s="68" t="s">
        <v>10</v>
      </c>
      <c r="H144" s="65" t="s">
        <v>181</v>
      </c>
      <c r="I144" s="65" t="s">
        <v>184</v>
      </c>
      <c r="J144" s="5">
        <f t="shared" si="6"/>
        <v>2819</v>
      </c>
      <c r="K144" s="5" t="e">
        <f>IF($E144="",0,VLOOKUP(E144,'50 IV Femm_'!$E:$K,7,))</f>
        <v>#N/A</v>
      </c>
      <c r="L144" s="5">
        <f>IF($E144="",0,VLOOKUP(E144,'50 IV Masc_'!$E:$K,7,))</f>
        <v>963</v>
      </c>
      <c r="M144" s="5" t="e">
        <f>IF($E144="",0,VLOOKUP(E144,'50 V Femm_'!$E:$K,7,))</f>
        <v>#N/A</v>
      </c>
      <c r="N144" s="5" t="e">
        <f>IF($E144="",0,VLOOKUP(E144,'50 V Masc_'!$E:$K,7,))</f>
        <v>#N/A</v>
      </c>
      <c r="O144" s="5" t="e">
        <f>IF($E144="",0,VLOOKUP(E144,'Lungo IV Femm_'!$E:$K,7,))</f>
        <v>#N/A</v>
      </c>
      <c r="P144" s="5">
        <f>IF($E144="",0,VLOOKUP(E144,'Lungo IV Masc_'!$E:$K,7,))</f>
        <v>942</v>
      </c>
      <c r="Q144" s="5" t="e">
        <f>IF($E144="",0,VLOOKUP(E144,'Lungo V Femm_'!$E:$K,7,))</f>
        <v>#N/A</v>
      </c>
      <c r="R144" s="5" t="e">
        <f>IF($E144="",0,VLOOKUP(E144,'Lungo V Masc_'!$E:$K,7,))</f>
        <v>#N/A</v>
      </c>
      <c r="S144" s="5" t="e">
        <f>IF($E144="",0,VLOOKUP(E144,'Vortex IV Femm_'!$E:$K,7,))</f>
        <v>#N/A</v>
      </c>
      <c r="T144" s="5">
        <f>IF($E144="",0,VLOOKUP(E144,'Vortex IV Masc_'!$E:$K,7,))</f>
        <v>914</v>
      </c>
      <c r="U144" s="5" t="e">
        <f>IF($E144="",0,VLOOKUP(E144,'Vortex V Femm_'!$E:$K,7,))</f>
        <v>#N/A</v>
      </c>
      <c r="V144" s="5" t="e">
        <f>IF($E144="",0,VLOOKUP(E144,'Vortex V Masc_'!$E:$K,7,))</f>
        <v>#N/A</v>
      </c>
    </row>
    <row r="145" spans="1:22" x14ac:dyDescent="0.15">
      <c r="A145" s="5">
        <v>144</v>
      </c>
      <c r="B145" s="65">
        <v>2061</v>
      </c>
      <c r="C145" s="63" t="s">
        <v>372</v>
      </c>
      <c r="D145" s="63" t="s">
        <v>373</v>
      </c>
      <c r="E145" s="5" t="str">
        <f t="shared" si="5"/>
        <v>EL MARHOUMIRIYAD</v>
      </c>
      <c r="F145" s="65" t="s">
        <v>21</v>
      </c>
      <c r="G145" s="68" t="s">
        <v>10</v>
      </c>
      <c r="H145" s="65" t="s">
        <v>181</v>
      </c>
      <c r="I145" s="65" t="s">
        <v>184</v>
      </c>
      <c r="J145" s="5">
        <f t="shared" si="6"/>
        <v>2812</v>
      </c>
      <c r="K145" s="5" t="e">
        <f>IF($E145="",0,VLOOKUP(E145,'50 IV Femm_'!$E:$K,7,))</f>
        <v>#N/A</v>
      </c>
      <c r="L145" s="5">
        <f>IF($E145="",0,VLOOKUP(E145,'50 IV Masc_'!$E:$K,7,))</f>
        <v>928</v>
      </c>
      <c r="M145" s="5" t="e">
        <f>IF($E145="",0,VLOOKUP(E145,'50 V Femm_'!$E:$K,7,))</f>
        <v>#N/A</v>
      </c>
      <c r="N145" s="5" t="e">
        <f>IF($E145="",0,VLOOKUP(E145,'50 V Masc_'!$E:$K,7,))</f>
        <v>#N/A</v>
      </c>
      <c r="O145" s="5" t="e">
        <f>IF($E145="",0,VLOOKUP(E145,'Lungo IV Femm_'!$E:$K,7,))</f>
        <v>#N/A</v>
      </c>
      <c r="P145" s="5">
        <f>IF($E145="",0,VLOOKUP(E145,'Lungo IV Masc_'!$E:$K,7,))</f>
        <v>946</v>
      </c>
      <c r="Q145" s="5" t="e">
        <f>IF($E145="",0,VLOOKUP(E145,'Lungo V Femm_'!$E:$K,7,))</f>
        <v>#N/A</v>
      </c>
      <c r="R145" s="5" t="e">
        <f>IF($E145="",0,VLOOKUP(E145,'Lungo V Masc_'!$E:$K,7,))</f>
        <v>#N/A</v>
      </c>
      <c r="S145" s="5" t="e">
        <f>IF($E145="",0,VLOOKUP(E145,'Vortex IV Femm_'!$E:$K,7,))</f>
        <v>#N/A</v>
      </c>
      <c r="T145" s="5">
        <f>IF($E145="",0,VLOOKUP(E145,'Vortex IV Masc_'!$E:$K,7,))</f>
        <v>938</v>
      </c>
      <c r="U145" s="5" t="e">
        <f>IF($E145="",0,VLOOKUP(E145,'Vortex V Femm_'!$E:$K,7,))</f>
        <v>#N/A</v>
      </c>
      <c r="V145" s="5" t="e">
        <f>IF($E145="",0,VLOOKUP(E145,'Vortex V Masc_'!$E:$K,7,))</f>
        <v>#N/A</v>
      </c>
    </row>
    <row r="146" spans="1:22" x14ac:dyDescent="0.15">
      <c r="A146" s="5">
        <v>145</v>
      </c>
      <c r="B146" s="65">
        <v>2074</v>
      </c>
      <c r="C146" s="66" t="s">
        <v>385</v>
      </c>
      <c r="D146" s="66" t="s">
        <v>180</v>
      </c>
      <c r="E146" s="5" t="str">
        <f t="shared" si="5"/>
        <v>ALY ABOU ELSAOUD KHEDRADAM</v>
      </c>
      <c r="F146" s="69" t="s">
        <v>24</v>
      </c>
      <c r="G146" s="69" t="s">
        <v>10</v>
      </c>
      <c r="H146" s="65" t="s">
        <v>181</v>
      </c>
      <c r="I146" s="65" t="s">
        <v>184</v>
      </c>
      <c r="J146" s="5">
        <f t="shared" si="6"/>
        <v>2811</v>
      </c>
      <c r="K146" s="5" t="e">
        <f>IF($E146="",0,VLOOKUP(E146,'50 IV Femm_'!$E:$K,7,))</f>
        <v>#N/A</v>
      </c>
      <c r="L146" s="5">
        <f>IF($E146="",0,VLOOKUP(E146,'50 IV Masc_'!$E:$K,7,))</f>
        <v>955</v>
      </c>
      <c r="M146" s="5" t="e">
        <f>IF($E146="",0,VLOOKUP(E146,'50 V Femm_'!$E:$K,7,))</f>
        <v>#N/A</v>
      </c>
      <c r="N146" s="5" t="e">
        <f>IF($E146="",0,VLOOKUP(E146,'50 V Masc_'!$E:$K,7,))</f>
        <v>#N/A</v>
      </c>
      <c r="O146" s="5" t="e">
        <f>IF($E146="",0,VLOOKUP(E146,'Lungo IV Femm_'!$E:$K,7,))</f>
        <v>#N/A</v>
      </c>
      <c r="P146" s="5">
        <f>IF($E146="",0,VLOOKUP(E146,'Lungo IV Masc_'!$E:$K,7,))</f>
        <v>924</v>
      </c>
      <c r="Q146" s="5" t="e">
        <f>IF($E146="",0,VLOOKUP(E146,'Lungo V Femm_'!$E:$K,7,))</f>
        <v>#N/A</v>
      </c>
      <c r="R146" s="5" t="e">
        <f>IF($E146="",0,VLOOKUP(E146,'Lungo V Masc_'!$E:$K,7,))</f>
        <v>#N/A</v>
      </c>
      <c r="S146" s="5" t="e">
        <f>IF($E146="",0,VLOOKUP(E146,'Vortex IV Femm_'!$E:$K,7,))</f>
        <v>#N/A</v>
      </c>
      <c r="T146" s="5">
        <f>IF($E146="",0,VLOOKUP(E146,'Vortex IV Masc_'!$E:$K,7,))</f>
        <v>932</v>
      </c>
      <c r="U146" s="5" t="e">
        <f>IF($E146="",0,VLOOKUP(E146,'Vortex V Femm_'!$E:$K,7,))</f>
        <v>#N/A</v>
      </c>
      <c r="V146" s="5" t="e">
        <f>IF($E146="",0,VLOOKUP(E146,'Vortex V Masc_'!$E:$K,7,))</f>
        <v>#N/A</v>
      </c>
    </row>
    <row r="147" spans="1:22" x14ac:dyDescent="0.15">
      <c r="A147" s="5">
        <v>146</v>
      </c>
      <c r="B147" s="65">
        <v>2062</v>
      </c>
      <c r="C147" s="63" t="s">
        <v>374</v>
      </c>
      <c r="D147" s="63" t="s">
        <v>375</v>
      </c>
      <c r="E147" s="5" t="str">
        <f t="shared" si="5"/>
        <v>IONITADAVID ANDREI</v>
      </c>
      <c r="F147" s="65" t="s">
        <v>21</v>
      </c>
      <c r="G147" s="68" t="s">
        <v>10</v>
      </c>
      <c r="H147" s="65" t="s">
        <v>181</v>
      </c>
      <c r="I147" s="65" t="s">
        <v>184</v>
      </c>
      <c r="J147" s="5">
        <f t="shared" si="6"/>
        <v>2804</v>
      </c>
      <c r="K147" s="5" t="e">
        <f>IF($E147="",0,VLOOKUP(E147,'50 IV Femm_'!$E:$K,7,))</f>
        <v>#N/A</v>
      </c>
      <c r="L147" s="5">
        <f>IF($E147="",0,VLOOKUP(E147,'50 IV Masc_'!$E:$K,7,))</f>
        <v>927</v>
      </c>
      <c r="M147" s="5" t="e">
        <f>IF($E147="",0,VLOOKUP(E147,'50 V Femm_'!$E:$K,7,))</f>
        <v>#N/A</v>
      </c>
      <c r="N147" s="5" t="e">
        <f>IF($E147="",0,VLOOKUP(E147,'50 V Masc_'!$E:$K,7,))</f>
        <v>#N/A</v>
      </c>
      <c r="O147" s="5" t="e">
        <f>IF($E147="",0,VLOOKUP(E147,'Lungo IV Femm_'!$E:$K,7,))</f>
        <v>#N/A</v>
      </c>
      <c r="P147" s="5">
        <f>IF($E147="",0,VLOOKUP(E147,'Lungo IV Masc_'!$E:$K,7,))</f>
        <v>961</v>
      </c>
      <c r="Q147" s="5" t="e">
        <f>IF($E147="",0,VLOOKUP(E147,'Lungo V Femm_'!$E:$K,7,))</f>
        <v>#N/A</v>
      </c>
      <c r="R147" s="5" t="e">
        <f>IF($E147="",0,VLOOKUP(E147,'Lungo V Masc_'!$E:$K,7,))</f>
        <v>#N/A</v>
      </c>
      <c r="S147" s="5" t="e">
        <f>IF($E147="",0,VLOOKUP(E147,'Vortex IV Femm_'!$E:$K,7,))</f>
        <v>#N/A</v>
      </c>
      <c r="T147" s="5">
        <f>IF($E147="",0,VLOOKUP(E147,'Vortex IV Masc_'!$E:$K,7,))</f>
        <v>916</v>
      </c>
      <c r="U147" s="5" t="e">
        <f>IF($E147="",0,VLOOKUP(E147,'Vortex V Femm_'!$E:$K,7,))</f>
        <v>#N/A</v>
      </c>
      <c r="V147" s="5" t="e">
        <f>IF($E147="",0,VLOOKUP(E147,'Vortex V Masc_'!$E:$K,7,))</f>
        <v>#N/A</v>
      </c>
    </row>
    <row r="148" spans="1:22" x14ac:dyDescent="0.15">
      <c r="A148" s="5">
        <v>147</v>
      </c>
      <c r="B148" s="65">
        <v>2071</v>
      </c>
      <c r="C148" s="63" t="s">
        <v>162</v>
      </c>
      <c r="D148" s="63" t="s">
        <v>382</v>
      </c>
      <c r="E148" s="5" t="str">
        <f t="shared" si="5"/>
        <v>ROSSIFABIO</v>
      </c>
      <c r="F148" s="65" t="s">
        <v>21</v>
      </c>
      <c r="G148" s="68" t="s">
        <v>10</v>
      </c>
      <c r="H148" s="65" t="s">
        <v>181</v>
      </c>
      <c r="I148" s="65" t="s">
        <v>184</v>
      </c>
      <c r="J148" s="5">
        <f t="shared" si="6"/>
        <v>2800</v>
      </c>
      <c r="K148" s="5" t="e">
        <f>IF($E148="",0,VLOOKUP(E148,'50 IV Femm_'!$E:$K,7,))</f>
        <v>#N/A</v>
      </c>
      <c r="L148" s="5">
        <f>IF($E148="",0,VLOOKUP(E148,'50 IV Masc_'!$E:$K,7,))</f>
        <v>945</v>
      </c>
      <c r="M148" s="5" t="e">
        <f>IF($E148="",0,VLOOKUP(E148,'50 V Femm_'!$E:$K,7,))</f>
        <v>#N/A</v>
      </c>
      <c r="N148" s="5" t="e">
        <f>IF($E148="",0,VLOOKUP(E148,'50 V Masc_'!$E:$K,7,))</f>
        <v>#N/A</v>
      </c>
      <c r="O148" s="5" t="e">
        <f>IF($E148="",0,VLOOKUP(E148,'Lungo IV Femm_'!$E:$K,7,))</f>
        <v>#N/A</v>
      </c>
      <c r="P148" s="5">
        <f>IF($E148="",0,VLOOKUP(E148,'Lungo IV Masc_'!$E:$K,7,))</f>
        <v>935</v>
      </c>
      <c r="Q148" s="5" t="e">
        <f>IF($E148="",0,VLOOKUP(E148,'Lungo V Femm_'!$E:$K,7,))</f>
        <v>#N/A</v>
      </c>
      <c r="R148" s="5" t="e">
        <f>IF($E148="",0,VLOOKUP(E148,'Lungo V Masc_'!$E:$K,7,))</f>
        <v>#N/A</v>
      </c>
      <c r="S148" s="5" t="e">
        <f>IF($E148="",0,VLOOKUP(E148,'Vortex IV Femm_'!$E:$K,7,))</f>
        <v>#N/A</v>
      </c>
      <c r="T148" s="5">
        <f>IF($E148="",0,VLOOKUP(E148,'Vortex IV Masc_'!$E:$K,7,))</f>
        <v>920</v>
      </c>
      <c r="U148" s="5" t="e">
        <f>IF($E148="",0,VLOOKUP(E148,'Vortex V Femm_'!$E:$K,7,))</f>
        <v>#N/A</v>
      </c>
      <c r="V148" s="5" t="e">
        <f>IF($E148="",0,VLOOKUP(E148,'Vortex V Masc_'!$E:$K,7,))</f>
        <v>#N/A</v>
      </c>
    </row>
    <row r="149" spans="1:22" x14ac:dyDescent="0.15">
      <c r="A149" s="5">
        <v>148</v>
      </c>
      <c r="B149" s="65">
        <v>2115</v>
      </c>
      <c r="C149" s="63" t="s">
        <v>424</v>
      </c>
      <c r="D149" s="63" t="s">
        <v>425</v>
      </c>
      <c r="E149" s="5" t="str">
        <f t="shared" si="5"/>
        <v>MEDURSEBASTIANO</v>
      </c>
      <c r="F149" s="65" t="s">
        <v>20</v>
      </c>
      <c r="G149" s="68" t="s">
        <v>9</v>
      </c>
      <c r="H149" s="65" t="s">
        <v>181</v>
      </c>
      <c r="I149" s="65" t="s">
        <v>184</v>
      </c>
      <c r="J149" s="5">
        <f t="shared" si="6"/>
        <v>2800</v>
      </c>
      <c r="K149" s="5" t="e">
        <f>IF($E149="",0,VLOOKUP(E149,'50 IV Femm_'!$E:$K,7,))</f>
        <v>#N/A</v>
      </c>
      <c r="L149" s="5">
        <f>IF($E149="",0,VLOOKUP(E149,'50 IV Masc_'!$E:$K,7,))</f>
        <v>917</v>
      </c>
      <c r="M149" s="5" t="e">
        <f>IF($E149="",0,VLOOKUP(E149,'50 V Femm_'!$E:$K,7,))</f>
        <v>#N/A</v>
      </c>
      <c r="N149" s="5" t="e">
        <f>IF($E149="",0,VLOOKUP(E149,'50 V Masc_'!$E:$K,7,))</f>
        <v>#N/A</v>
      </c>
      <c r="O149" s="5" t="e">
        <f>IF($E149="",0,VLOOKUP(E149,'Lungo IV Femm_'!$E:$K,7,))</f>
        <v>#N/A</v>
      </c>
      <c r="P149" s="5">
        <f>IF($E149="",0,VLOOKUP(E149,'Lungo IV Masc_'!$E:$K,7,))</f>
        <v>921</v>
      </c>
      <c r="Q149" s="5" t="e">
        <f>IF($E149="",0,VLOOKUP(E149,'Lungo V Femm_'!$E:$K,7,))</f>
        <v>#N/A</v>
      </c>
      <c r="R149" s="5" t="e">
        <f>IF($E149="",0,VLOOKUP(E149,'Lungo V Masc_'!$E:$K,7,))</f>
        <v>#N/A</v>
      </c>
      <c r="S149" s="5" t="e">
        <f>IF($E149="",0,VLOOKUP(E149,'Vortex IV Femm_'!$E:$K,7,))</f>
        <v>#N/A</v>
      </c>
      <c r="T149" s="5">
        <f>IF($E149="",0,VLOOKUP(E149,'Vortex IV Masc_'!$E:$K,7,))</f>
        <v>962</v>
      </c>
      <c r="U149" s="5" t="e">
        <f>IF($E149="",0,VLOOKUP(E149,'Vortex V Femm_'!$E:$K,7,))</f>
        <v>#N/A</v>
      </c>
      <c r="V149" s="5" t="e">
        <f>IF($E149="",0,VLOOKUP(E149,'Vortex V Masc_'!$E:$K,7,))</f>
        <v>#N/A</v>
      </c>
    </row>
    <row r="150" spans="1:22" x14ac:dyDescent="0.15">
      <c r="A150" s="5">
        <v>149</v>
      </c>
      <c r="B150" s="65">
        <v>2024</v>
      </c>
      <c r="C150" s="63" t="s">
        <v>328</v>
      </c>
      <c r="D150" s="63" t="s">
        <v>329</v>
      </c>
      <c r="E150" s="5" t="str">
        <f t="shared" si="5"/>
        <v>SQUILLACIOTIGIUSEPPE</v>
      </c>
      <c r="F150" s="65" t="s">
        <v>60</v>
      </c>
      <c r="G150" s="65" t="s">
        <v>58</v>
      </c>
      <c r="H150" s="65" t="s">
        <v>181</v>
      </c>
      <c r="I150" s="65" t="s">
        <v>184</v>
      </c>
      <c r="J150" s="5">
        <f t="shared" si="6"/>
        <v>2798</v>
      </c>
      <c r="K150" s="5" t="e">
        <f>IF($E150="",0,VLOOKUP(E150,'50 IV Femm_'!$E:$K,7,))</f>
        <v>#N/A</v>
      </c>
      <c r="L150" s="5">
        <f>IF($E150="",0,VLOOKUP(E150,'50 IV Masc_'!$E:$K,7,))</f>
        <v>957</v>
      </c>
      <c r="M150" s="5" t="e">
        <f>IF($E150="",0,VLOOKUP(E150,'50 V Femm_'!$E:$K,7,))</f>
        <v>#N/A</v>
      </c>
      <c r="N150" s="5" t="e">
        <f>IF($E150="",0,VLOOKUP(E150,'50 V Masc_'!$E:$K,7,))</f>
        <v>#N/A</v>
      </c>
      <c r="O150" s="5" t="e">
        <f>IF($E150="",0,VLOOKUP(E150,'Lungo IV Femm_'!$E:$K,7,))</f>
        <v>#N/A</v>
      </c>
      <c r="P150" s="5">
        <f>IF($E150="",0,VLOOKUP(E150,'Lungo IV Masc_'!$E:$K,7,))</f>
        <v>930</v>
      </c>
      <c r="Q150" s="5" t="e">
        <f>IF($E150="",0,VLOOKUP(E150,'Lungo V Femm_'!$E:$K,7,))</f>
        <v>#N/A</v>
      </c>
      <c r="R150" s="5" t="e">
        <f>IF($E150="",0,VLOOKUP(E150,'Lungo V Masc_'!$E:$K,7,))</f>
        <v>#N/A</v>
      </c>
      <c r="S150" s="5" t="e">
        <f>IF($E150="",0,VLOOKUP(E150,'Vortex IV Femm_'!$E:$K,7,))</f>
        <v>#N/A</v>
      </c>
      <c r="T150" s="5">
        <f>IF($E150="",0,VLOOKUP(E150,'Vortex IV Masc_'!$E:$K,7,))</f>
        <v>911</v>
      </c>
      <c r="U150" s="5" t="e">
        <f>IF($E150="",0,VLOOKUP(E150,'Vortex V Femm_'!$E:$K,7,))</f>
        <v>#N/A</v>
      </c>
      <c r="V150" s="5" t="e">
        <f>IF($E150="",0,VLOOKUP(E150,'Vortex V Masc_'!$E:$K,7,))</f>
        <v>#N/A</v>
      </c>
    </row>
    <row r="151" spans="1:22" x14ac:dyDescent="0.15">
      <c r="A151" s="5">
        <v>150</v>
      </c>
      <c r="B151" s="65">
        <v>2027</v>
      </c>
      <c r="C151" s="63" t="s">
        <v>333</v>
      </c>
      <c r="D151" s="63" t="s">
        <v>156</v>
      </c>
      <c r="E151" s="5" t="str">
        <f t="shared" si="5"/>
        <v>CHIERICOACHILLE</v>
      </c>
      <c r="F151" s="65" t="s">
        <v>18</v>
      </c>
      <c r="G151" s="65" t="s">
        <v>12</v>
      </c>
      <c r="H151" s="65" t="s">
        <v>181</v>
      </c>
      <c r="I151" s="65" t="s">
        <v>184</v>
      </c>
      <c r="J151" s="5">
        <f t="shared" si="6"/>
        <v>2792</v>
      </c>
      <c r="K151" s="5" t="e">
        <f>IF($E151="",0,VLOOKUP(E151,'50 IV Femm_'!$E:$K,7,))</f>
        <v>#N/A</v>
      </c>
      <c r="L151" s="5">
        <f>IF($E151="",0,VLOOKUP(E151,'50 IV Masc_'!$E:$K,7,))</f>
        <v>931</v>
      </c>
      <c r="M151" s="5" t="e">
        <f>IF($E151="",0,VLOOKUP(E151,'50 V Femm_'!$E:$K,7,))</f>
        <v>#N/A</v>
      </c>
      <c r="N151" s="5" t="e">
        <f>IF($E151="",0,VLOOKUP(E151,'50 V Masc_'!$E:$K,7,))</f>
        <v>#N/A</v>
      </c>
      <c r="O151" s="5" t="e">
        <f>IF($E151="",0,VLOOKUP(E151,'Lungo IV Femm_'!$E:$K,7,))</f>
        <v>#N/A</v>
      </c>
      <c r="P151" s="5">
        <f>IF($E151="",0,VLOOKUP(E151,'Lungo IV Masc_'!$E:$K,7,))</f>
        <v>937</v>
      </c>
      <c r="Q151" s="5" t="e">
        <f>IF($E151="",0,VLOOKUP(E151,'Lungo V Femm_'!$E:$K,7,))</f>
        <v>#N/A</v>
      </c>
      <c r="R151" s="5" t="e">
        <f>IF($E151="",0,VLOOKUP(E151,'Lungo V Masc_'!$E:$K,7,))</f>
        <v>#N/A</v>
      </c>
      <c r="S151" s="5" t="e">
        <f>IF($E151="",0,VLOOKUP(E151,'Vortex IV Femm_'!$E:$K,7,))</f>
        <v>#N/A</v>
      </c>
      <c r="T151" s="5">
        <f>IF($E151="",0,VLOOKUP(E151,'Vortex IV Masc_'!$E:$K,7,))</f>
        <v>924</v>
      </c>
      <c r="U151" s="5" t="e">
        <f>IF($E151="",0,VLOOKUP(E151,'Vortex V Femm_'!$E:$K,7,))</f>
        <v>#N/A</v>
      </c>
      <c r="V151" s="5" t="e">
        <f>IF($E151="",0,VLOOKUP(E151,'Vortex V Masc_'!$E:$K,7,))</f>
        <v>#N/A</v>
      </c>
    </row>
    <row r="152" spans="1:22" x14ac:dyDescent="0.15">
      <c r="A152" s="5">
        <v>151</v>
      </c>
      <c r="B152" s="65">
        <v>2016</v>
      </c>
      <c r="C152" s="63" t="s">
        <v>316</v>
      </c>
      <c r="D152" s="63" t="s">
        <v>140</v>
      </c>
      <c r="E152" s="5" t="str">
        <f t="shared" si="5"/>
        <v>BODOGABRIELE</v>
      </c>
      <c r="F152" s="65" t="s">
        <v>15</v>
      </c>
      <c r="G152" s="68" t="s">
        <v>15</v>
      </c>
      <c r="H152" s="65" t="s">
        <v>181</v>
      </c>
      <c r="I152" s="65" t="s">
        <v>184</v>
      </c>
      <c r="J152" s="5">
        <f t="shared" si="6"/>
        <v>2791</v>
      </c>
      <c r="K152" s="5" t="e">
        <f>IF($E152="",0,VLOOKUP(E152,'50 IV Femm_'!$E:$K,7,))</f>
        <v>#N/A</v>
      </c>
      <c r="L152" s="5">
        <f>IF($E152="",0,VLOOKUP(E152,'50 IV Masc_'!$E:$K,7,))</f>
        <v>924</v>
      </c>
      <c r="M152" s="5" t="e">
        <f>IF($E152="",0,VLOOKUP(E152,'50 V Femm_'!$E:$K,7,))</f>
        <v>#N/A</v>
      </c>
      <c r="N152" s="5" t="e">
        <f>IF($E152="",0,VLOOKUP(E152,'50 V Masc_'!$E:$K,7,))</f>
        <v>#N/A</v>
      </c>
      <c r="O152" s="5" t="e">
        <f>IF($E152="",0,VLOOKUP(E152,'Lungo IV Femm_'!$E:$K,7,))</f>
        <v>#N/A</v>
      </c>
      <c r="P152" s="5">
        <f>IF($E152="",0,VLOOKUP(E152,'Lungo IV Masc_'!$E:$K,7,))</f>
        <v>928</v>
      </c>
      <c r="Q152" s="5" t="e">
        <f>IF($E152="",0,VLOOKUP(E152,'Lungo V Femm_'!$E:$K,7,))</f>
        <v>#N/A</v>
      </c>
      <c r="R152" s="5" t="e">
        <f>IF($E152="",0,VLOOKUP(E152,'Lungo V Masc_'!$E:$K,7,))</f>
        <v>#N/A</v>
      </c>
      <c r="S152" s="5" t="e">
        <f>IF($E152="",0,VLOOKUP(E152,'Vortex IV Femm_'!$E:$K,7,))</f>
        <v>#N/A</v>
      </c>
      <c r="T152" s="5">
        <f>IF($E152="",0,VLOOKUP(E152,'Vortex IV Masc_'!$E:$K,7,))</f>
        <v>939</v>
      </c>
      <c r="U152" s="5" t="e">
        <f>IF($E152="",0,VLOOKUP(E152,'Vortex V Femm_'!$E:$K,7,))</f>
        <v>#N/A</v>
      </c>
      <c r="V152" s="5" t="e">
        <f>IF($E152="",0,VLOOKUP(E152,'Vortex V Masc_'!$E:$K,7,))</f>
        <v>#N/A</v>
      </c>
    </row>
    <row r="153" spans="1:22" x14ac:dyDescent="0.15">
      <c r="A153" s="5">
        <v>152</v>
      </c>
      <c r="B153" s="65">
        <v>2063</v>
      </c>
      <c r="C153" s="63" t="s">
        <v>258</v>
      </c>
      <c r="D153" s="63" t="s">
        <v>121</v>
      </c>
      <c r="E153" s="5" t="str">
        <f t="shared" si="5"/>
        <v>LATTANZIOMATTIA</v>
      </c>
      <c r="F153" s="65" t="s">
        <v>21</v>
      </c>
      <c r="G153" s="68" t="s">
        <v>10</v>
      </c>
      <c r="H153" s="65" t="s">
        <v>181</v>
      </c>
      <c r="I153" s="65" t="s">
        <v>184</v>
      </c>
      <c r="J153" s="5">
        <f t="shared" si="6"/>
        <v>2790</v>
      </c>
      <c r="K153" s="5" t="e">
        <f>IF($E153="",0,VLOOKUP(E153,'50 IV Femm_'!$E:$K,7,))</f>
        <v>#N/A</v>
      </c>
      <c r="L153" s="5">
        <f>IF($E153="",0,VLOOKUP(E153,'50 IV Masc_'!$E:$K,7,))</f>
        <v>933</v>
      </c>
      <c r="M153" s="5" t="e">
        <f>IF($E153="",0,VLOOKUP(E153,'50 V Femm_'!$E:$K,7,))</f>
        <v>#N/A</v>
      </c>
      <c r="N153" s="5" t="e">
        <f>IF($E153="",0,VLOOKUP(E153,'50 V Masc_'!$E:$K,7,))</f>
        <v>#N/A</v>
      </c>
      <c r="O153" s="5" t="e">
        <f>IF($E153="",0,VLOOKUP(E153,'Lungo IV Femm_'!$E:$K,7,))</f>
        <v>#N/A</v>
      </c>
      <c r="P153" s="5">
        <f>IF($E153="",0,VLOOKUP(E153,'Lungo IV Masc_'!$E:$K,7,))</f>
        <v>945</v>
      </c>
      <c r="Q153" s="5" t="e">
        <f>IF($E153="",0,VLOOKUP(E153,'Lungo V Femm_'!$E:$K,7,))</f>
        <v>#N/A</v>
      </c>
      <c r="R153" s="5" t="e">
        <f>IF($E153="",0,VLOOKUP(E153,'Lungo V Masc_'!$E:$K,7,))</f>
        <v>#N/A</v>
      </c>
      <c r="S153" s="5" t="e">
        <f>IF($E153="",0,VLOOKUP(E153,'Vortex IV Femm_'!$E:$K,7,))</f>
        <v>#N/A</v>
      </c>
      <c r="T153" s="5">
        <f>IF($E153="",0,VLOOKUP(E153,'Vortex IV Masc_'!$E:$K,7,))</f>
        <v>912</v>
      </c>
      <c r="U153" s="5" t="e">
        <f>IF($E153="",0,VLOOKUP(E153,'Vortex V Femm_'!$E:$K,7,))</f>
        <v>#N/A</v>
      </c>
      <c r="V153" s="5" t="e">
        <f>IF($E153="",0,VLOOKUP(E153,'Vortex V Masc_'!$E:$K,7,))</f>
        <v>#N/A</v>
      </c>
    </row>
    <row r="154" spans="1:22" x14ac:dyDescent="0.15">
      <c r="A154" s="5">
        <v>153</v>
      </c>
      <c r="B154" s="65">
        <v>2072</v>
      </c>
      <c r="C154" s="63" t="s">
        <v>383</v>
      </c>
      <c r="D154" s="63" t="s">
        <v>135</v>
      </c>
      <c r="E154" s="5" t="str">
        <f t="shared" si="5"/>
        <v>PRIOLAFRANCESCO</v>
      </c>
      <c r="F154" s="65" t="s">
        <v>14</v>
      </c>
      <c r="G154" s="65" t="s">
        <v>14</v>
      </c>
      <c r="H154" s="65" t="s">
        <v>181</v>
      </c>
      <c r="I154" s="65" t="s">
        <v>184</v>
      </c>
      <c r="J154" s="5">
        <f t="shared" si="6"/>
        <v>2788</v>
      </c>
      <c r="K154" s="5" t="e">
        <f>IF($E154="",0,VLOOKUP(E154,'50 IV Femm_'!$E:$K,7,))</f>
        <v>#N/A</v>
      </c>
      <c r="L154" s="5">
        <f>IF($E154="",0,VLOOKUP(E154,'50 IV Masc_'!$E:$K,7,))</f>
        <v>926</v>
      </c>
      <c r="M154" s="5" t="e">
        <f>IF($E154="",0,VLOOKUP(E154,'50 V Femm_'!$E:$K,7,))</f>
        <v>#N/A</v>
      </c>
      <c r="N154" s="5" t="e">
        <f>IF($E154="",0,VLOOKUP(E154,'50 V Masc_'!$E:$K,7,))</f>
        <v>#N/A</v>
      </c>
      <c r="O154" s="5" t="e">
        <f>IF($E154="",0,VLOOKUP(E154,'Lungo IV Femm_'!$E:$K,7,))</f>
        <v>#N/A</v>
      </c>
      <c r="P154" s="5">
        <f>IF($E154="",0,VLOOKUP(E154,'Lungo IV Masc_'!$E:$K,7,))</f>
        <v>939</v>
      </c>
      <c r="Q154" s="5" t="e">
        <f>IF($E154="",0,VLOOKUP(E154,'Lungo V Femm_'!$E:$K,7,))</f>
        <v>#N/A</v>
      </c>
      <c r="R154" s="5" t="e">
        <f>IF($E154="",0,VLOOKUP(E154,'Lungo V Masc_'!$E:$K,7,))</f>
        <v>#N/A</v>
      </c>
      <c r="S154" s="5" t="e">
        <f>IF($E154="",0,VLOOKUP(E154,'Vortex IV Femm_'!$E:$K,7,))</f>
        <v>#N/A</v>
      </c>
      <c r="T154" s="5">
        <f>IF($E154="",0,VLOOKUP(E154,'Vortex IV Masc_'!$E:$K,7,))</f>
        <v>923</v>
      </c>
      <c r="U154" s="5" t="e">
        <f>IF($E154="",0,VLOOKUP(E154,'Vortex V Femm_'!$E:$K,7,))</f>
        <v>#N/A</v>
      </c>
      <c r="V154" s="5" t="e">
        <f>IF($E154="",0,VLOOKUP(E154,'Vortex V Masc_'!$E:$K,7,))</f>
        <v>#N/A</v>
      </c>
    </row>
    <row r="155" spans="1:22" x14ac:dyDescent="0.15">
      <c r="A155" s="5">
        <v>154</v>
      </c>
      <c r="B155" s="65">
        <v>2128</v>
      </c>
      <c r="C155" s="63" t="s">
        <v>438</v>
      </c>
      <c r="D155" s="63" t="s">
        <v>145</v>
      </c>
      <c r="E155" s="5" t="str">
        <f t="shared" si="5"/>
        <v>BROCCOLOANDREA</v>
      </c>
      <c r="F155" s="65" t="s">
        <v>20</v>
      </c>
      <c r="G155" s="68" t="s">
        <v>9</v>
      </c>
      <c r="H155" s="65" t="s">
        <v>181</v>
      </c>
      <c r="I155" s="65" t="s">
        <v>184</v>
      </c>
      <c r="J155" s="5">
        <f t="shared" si="6"/>
        <v>2787</v>
      </c>
      <c r="K155" s="5" t="e">
        <f>IF($E155="",0,VLOOKUP(E155,'50 IV Femm_'!$E:$K,7,))</f>
        <v>#N/A</v>
      </c>
      <c r="L155" s="5">
        <f>IF($E155="",0,VLOOKUP(E155,'50 IV Masc_'!$E:$K,7,))</f>
        <v>939</v>
      </c>
      <c r="M155" s="5" t="e">
        <f>IF($E155="",0,VLOOKUP(E155,'50 V Femm_'!$E:$K,7,))</f>
        <v>#N/A</v>
      </c>
      <c r="N155" s="5" t="e">
        <f>IF($E155="",0,VLOOKUP(E155,'50 V Masc_'!$E:$K,7,))</f>
        <v>#N/A</v>
      </c>
      <c r="O155" s="5" t="e">
        <f>IF($E155="",0,VLOOKUP(E155,'Lungo IV Femm_'!$E:$K,7,))</f>
        <v>#N/A</v>
      </c>
      <c r="P155" s="5">
        <f>IF($E155="",0,VLOOKUP(E155,'Lungo IV Masc_'!$E:$K,7,))</f>
        <v>920</v>
      </c>
      <c r="Q155" s="5" t="e">
        <f>IF($E155="",0,VLOOKUP(E155,'Lungo V Femm_'!$E:$K,7,))</f>
        <v>#N/A</v>
      </c>
      <c r="R155" s="5" t="e">
        <f>IF($E155="",0,VLOOKUP(E155,'Lungo V Masc_'!$E:$K,7,))</f>
        <v>#N/A</v>
      </c>
      <c r="S155" s="5" t="e">
        <f>IF($E155="",0,VLOOKUP(E155,'Vortex IV Femm_'!$E:$K,7,))</f>
        <v>#N/A</v>
      </c>
      <c r="T155" s="5">
        <f>IF($E155="",0,VLOOKUP(E155,'Vortex IV Masc_'!$E:$K,7,))</f>
        <v>928</v>
      </c>
      <c r="U155" s="5" t="e">
        <f>IF($E155="",0,VLOOKUP(E155,'Vortex V Femm_'!$E:$K,7,))</f>
        <v>#N/A</v>
      </c>
      <c r="V155" s="5" t="e">
        <f>IF($E155="",0,VLOOKUP(E155,'Vortex V Masc_'!$E:$K,7,))</f>
        <v>#N/A</v>
      </c>
    </row>
    <row r="156" spans="1:22" x14ac:dyDescent="0.15">
      <c r="A156" s="5">
        <v>155</v>
      </c>
      <c r="B156" s="65">
        <v>2010</v>
      </c>
      <c r="C156" s="63" t="s">
        <v>77</v>
      </c>
      <c r="D156" s="63" t="s">
        <v>309</v>
      </c>
      <c r="E156" s="5" t="str">
        <f t="shared" si="5"/>
        <v>COLAMBAGEJEVON</v>
      </c>
      <c r="F156" s="65" t="s">
        <v>17</v>
      </c>
      <c r="G156" s="68" t="s">
        <v>639</v>
      </c>
      <c r="H156" s="65" t="s">
        <v>181</v>
      </c>
      <c r="I156" s="65" t="s">
        <v>184</v>
      </c>
      <c r="J156" s="5">
        <f t="shared" si="6"/>
        <v>2786</v>
      </c>
      <c r="K156" s="5" t="e">
        <f>IF($E156="",0,VLOOKUP(E156,'50 IV Femm_'!$E:$K,7,))</f>
        <v>#N/A</v>
      </c>
      <c r="L156" s="5">
        <f>IF($E156="",0,VLOOKUP(E156,'50 IV Masc_'!$E:$K,7,))</f>
        <v>923</v>
      </c>
      <c r="M156" s="5" t="e">
        <f>IF($E156="",0,VLOOKUP(E156,'50 V Femm_'!$E:$K,7,))</f>
        <v>#N/A</v>
      </c>
      <c r="N156" s="5" t="e">
        <f>IF($E156="",0,VLOOKUP(E156,'50 V Masc_'!$E:$K,7,))</f>
        <v>#N/A</v>
      </c>
      <c r="O156" s="5" t="e">
        <f>IF($E156="",0,VLOOKUP(E156,'Lungo IV Femm_'!$E:$K,7,))</f>
        <v>#N/A</v>
      </c>
      <c r="P156" s="5">
        <f>IF($E156="",0,VLOOKUP(E156,'Lungo IV Masc_'!$E:$K,7,))</f>
        <v>927</v>
      </c>
      <c r="Q156" s="5" t="e">
        <f>IF($E156="",0,VLOOKUP(E156,'Lungo V Femm_'!$E:$K,7,))</f>
        <v>#N/A</v>
      </c>
      <c r="R156" s="5" t="e">
        <f>IF($E156="",0,VLOOKUP(E156,'Lungo V Masc_'!$E:$K,7,))</f>
        <v>#N/A</v>
      </c>
      <c r="S156" s="5" t="e">
        <f>IF($E156="",0,VLOOKUP(E156,'Vortex IV Femm_'!$E:$K,7,))</f>
        <v>#N/A</v>
      </c>
      <c r="T156" s="5">
        <f>IF($E156="",0,VLOOKUP(E156,'Vortex IV Masc_'!$E:$K,7,))</f>
        <v>936</v>
      </c>
      <c r="U156" s="5" t="e">
        <f>IF($E156="",0,VLOOKUP(E156,'Vortex V Femm_'!$E:$K,7,))</f>
        <v>#N/A</v>
      </c>
      <c r="V156" s="5" t="e">
        <f>IF($E156="",0,VLOOKUP(E156,'Vortex V Masc_'!$E:$K,7,))</f>
        <v>#N/A</v>
      </c>
    </row>
    <row r="157" spans="1:22" x14ac:dyDescent="0.15">
      <c r="A157" s="5">
        <v>156</v>
      </c>
      <c r="B157" s="65">
        <v>2083</v>
      </c>
      <c r="C157" s="63" t="s">
        <v>397</v>
      </c>
      <c r="D157" s="63" t="s">
        <v>398</v>
      </c>
      <c r="E157" s="5" t="str">
        <f t="shared" si="5"/>
        <v>FARAGHUSSEINI</v>
      </c>
      <c r="F157" s="65" t="s">
        <v>23</v>
      </c>
      <c r="G157" s="68" t="s">
        <v>10</v>
      </c>
      <c r="H157" s="65" t="s">
        <v>181</v>
      </c>
      <c r="I157" s="65" t="s">
        <v>184</v>
      </c>
      <c r="J157" s="5">
        <f t="shared" si="6"/>
        <v>2785</v>
      </c>
      <c r="K157" s="5" t="e">
        <f>IF($E157="",0,VLOOKUP(E157,'50 IV Femm_'!$E:$K,7,))</f>
        <v>#N/A</v>
      </c>
      <c r="L157" s="5">
        <f>IF($E157="",0,VLOOKUP(E157,'50 IV Masc_'!$E:$K,7,))</f>
        <v>919</v>
      </c>
      <c r="M157" s="5" t="e">
        <f>IF($E157="",0,VLOOKUP(E157,'50 V Femm_'!$E:$K,7,))</f>
        <v>#N/A</v>
      </c>
      <c r="N157" s="5" t="e">
        <f>IF($E157="",0,VLOOKUP(E157,'50 V Masc_'!$E:$K,7,))</f>
        <v>#N/A</v>
      </c>
      <c r="O157" s="5" t="e">
        <f>IF($E157="",0,VLOOKUP(E157,'Lungo IV Femm_'!$E:$K,7,))</f>
        <v>#N/A</v>
      </c>
      <c r="P157" s="5">
        <f>IF($E157="",0,VLOOKUP(E157,'Lungo IV Masc_'!$E:$K,7,))</f>
        <v>936</v>
      </c>
      <c r="Q157" s="5" t="e">
        <f>IF($E157="",0,VLOOKUP(E157,'Lungo V Femm_'!$E:$K,7,))</f>
        <v>#N/A</v>
      </c>
      <c r="R157" s="5" t="e">
        <f>IF($E157="",0,VLOOKUP(E157,'Lungo V Masc_'!$E:$K,7,))</f>
        <v>#N/A</v>
      </c>
      <c r="S157" s="5" t="e">
        <f>IF($E157="",0,VLOOKUP(E157,'Vortex IV Femm_'!$E:$K,7,))</f>
        <v>#N/A</v>
      </c>
      <c r="T157" s="5">
        <f>IF($E157="",0,VLOOKUP(E157,'Vortex IV Masc_'!$E:$K,7,))</f>
        <v>930</v>
      </c>
      <c r="U157" s="5" t="e">
        <f>IF($E157="",0,VLOOKUP(E157,'Vortex V Femm_'!$E:$K,7,))</f>
        <v>#N/A</v>
      </c>
      <c r="V157" s="5" t="e">
        <f>IF($E157="",0,VLOOKUP(E157,'Vortex V Masc_'!$E:$K,7,))</f>
        <v>#N/A</v>
      </c>
    </row>
    <row r="158" spans="1:22" x14ac:dyDescent="0.15">
      <c r="A158" s="5">
        <v>157</v>
      </c>
      <c r="B158" s="65">
        <v>2093</v>
      </c>
      <c r="C158" s="63" t="s">
        <v>155</v>
      </c>
      <c r="D158" s="63" t="s">
        <v>411</v>
      </c>
      <c r="E158" s="5" t="str">
        <f t="shared" si="5"/>
        <v>IBRAHIMMARWAN</v>
      </c>
      <c r="F158" s="65" t="s">
        <v>23</v>
      </c>
      <c r="G158" s="68" t="s">
        <v>10</v>
      </c>
      <c r="H158" s="65" t="s">
        <v>181</v>
      </c>
      <c r="I158" s="65" t="s">
        <v>184</v>
      </c>
      <c r="J158" s="5">
        <f t="shared" si="6"/>
        <v>2781</v>
      </c>
      <c r="K158" s="5" t="e">
        <f>IF($E158="",0,VLOOKUP(E158,'50 IV Femm_'!$E:$K,7,))</f>
        <v>#N/A</v>
      </c>
      <c r="L158" s="5">
        <f>IF($E158="",0,VLOOKUP(E158,'50 IV Masc_'!$E:$K,7,))</f>
        <v>921</v>
      </c>
      <c r="M158" s="5" t="e">
        <f>IF($E158="",0,VLOOKUP(E158,'50 V Femm_'!$E:$K,7,))</f>
        <v>#N/A</v>
      </c>
      <c r="N158" s="5" t="e">
        <f>IF($E158="",0,VLOOKUP(E158,'50 V Masc_'!$E:$K,7,))</f>
        <v>#N/A</v>
      </c>
      <c r="O158" s="5" t="e">
        <f>IF($E158="",0,VLOOKUP(E158,'Lungo IV Femm_'!$E:$K,7,))</f>
        <v>#N/A</v>
      </c>
      <c r="P158" s="5">
        <f>IF($E158="",0,VLOOKUP(E158,'Lungo IV Masc_'!$E:$K,7,))</f>
        <v>929</v>
      </c>
      <c r="Q158" s="5" t="e">
        <f>IF($E158="",0,VLOOKUP(E158,'Lungo V Femm_'!$E:$K,7,))</f>
        <v>#N/A</v>
      </c>
      <c r="R158" s="5" t="e">
        <f>IF($E158="",0,VLOOKUP(E158,'Lungo V Masc_'!$E:$K,7,))</f>
        <v>#N/A</v>
      </c>
      <c r="S158" s="5" t="e">
        <f>IF($E158="",0,VLOOKUP(E158,'Vortex IV Femm_'!$E:$K,7,))</f>
        <v>#N/A</v>
      </c>
      <c r="T158" s="5">
        <f>IF($E158="",0,VLOOKUP(E158,'Vortex IV Masc_'!$E:$K,7,))</f>
        <v>931</v>
      </c>
      <c r="U158" s="5" t="e">
        <f>IF($E158="",0,VLOOKUP(E158,'Vortex V Femm_'!$E:$K,7,))</f>
        <v>#N/A</v>
      </c>
      <c r="V158" s="5" t="e">
        <f>IF($E158="",0,VLOOKUP(E158,'Vortex V Masc_'!$E:$K,7,))</f>
        <v>#N/A</v>
      </c>
    </row>
    <row r="159" spans="1:22" x14ac:dyDescent="0.15">
      <c r="A159" s="5">
        <v>158</v>
      </c>
      <c r="B159" s="65">
        <v>2064</v>
      </c>
      <c r="C159" s="63" t="s">
        <v>376</v>
      </c>
      <c r="D159" s="63" t="s">
        <v>141</v>
      </c>
      <c r="E159" s="5" t="str">
        <f t="shared" si="5"/>
        <v>SPINELLINICOLO'</v>
      </c>
      <c r="F159" s="65" t="s">
        <v>21</v>
      </c>
      <c r="G159" s="68" t="s">
        <v>10</v>
      </c>
      <c r="H159" s="65" t="s">
        <v>181</v>
      </c>
      <c r="I159" s="65" t="s">
        <v>184</v>
      </c>
      <c r="J159" s="5">
        <f t="shared" si="6"/>
        <v>2772</v>
      </c>
      <c r="K159" s="5" t="e">
        <f>IF($E159="",0,VLOOKUP(E159,'50 IV Femm_'!$E:$K,7,))</f>
        <v>#N/A</v>
      </c>
      <c r="L159" s="5">
        <f>IF($E159="",0,VLOOKUP(E159,'50 IV Masc_'!$E:$K,7,))</f>
        <v>920</v>
      </c>
      <c r="M159" s="5" t="e">
        <f>IF($E159="",0,VLOOKUP(E159,'50 V Femm_'!$E:$K,7,))</f>
        <v>#N/A</v>
      </c>
      <c r="N159" s="5" t="e">
        <f>IF($E159="",0,VLOOKUP(E159,'50 V Masc_'!$E:$K,7,))</f>
        <v>#N/A</v>
      </c>
      <c r="O159" s="5" t="e">
        <f>IF($E159="",0,VLOOKUP(E159,'Lungo IV Femm_'!$E:$K,7,))</f>
        <v>#N/A</v>
      </c>
      <c r="P159" s="5">
        <f>IF($E159="",0,VLOOKUP(E159,'Lungo IV Masc_'!$E:$K,7,))</f>
        <v>926</v>
      </c>
      <c r="Q159" s="5" t="e">
        <f>IF($E159="",0,VLOOKUP(E159,'Lungo V Femm_'!$E:$K,7,))</f>
        <v>#N/A</v>
      </c>
      <c r="R159" s="5" t="e">
        <f>IF($E159="",0,VLOOKUP(E159,'Lungo V Masc_'!$E:$K,7,))</f>
        <v>#N/A</v>
      </c>
      <c r="S159" s="5" t="e">
        <f>IF($E159="",0,VLOOKUP(E159,'Vortex IV Femm_'!$E:$K,7,))</f>
        <v>#N/A</v>
      </c>
      <c r="T159" s="5">
        <f>IF($E159="",0,VLOOKUP(E159,'Vortex IV Masc_'!$E:$K,7,))</f>
        <v>926</v>
      </c>
      <c r="U159" s="5" t="e">
        <f>IF($E159="",0,VLOOKUP(E159,'Vortex V Femm_'!$E:$K,7,))</f>
        <v>#N/A</v>
      </c>
      <c r="V159" s="5" t="e">
        <f>IF($E159="",0,VLOOKUP(E159,'Vortex V Masc_'!$E:$K,7,))</f>
        <v>#N/A</v>
      </c>
    </row>
    <row r="160" spans="1:22" x14ac:dyDescent="0.15">
      <c r="A160" s="5">
        <v>159</v>
      </c>
      <c r="B160" s="65">
        <v>2015</v>
      </c>
      <c r="C160" s="63" t="s">
        <v>314</v>
      </c>
      <c r="D160" s="63" t="s">
        <v>315</v>
      </c>
      <c r="E160" s="5" t="str">
        <f t="shared" si="5"/>
        <v>BARTOLUCCIETTORE</v>
      </c>
      <c r="F160" s="65" t="s">
        <v>15</v>
      </c>
      <c r="G160" s="68" t="s">
        <v>15</v>
      </c>
      <c r="H160" s="65" t="s">
        <v>181</v>
      </c>
      <c r="I160" s="65" t="s">
        <v>184</v>
      </c>
      <c r="J160" s="5">
        <f t="shared" si="6"/>
        <v>2770</v>
      </c>
      <c r="K160" s="5" t="e">
        <f>IF($E160="",0,VLOOKUP(E160,'50 IV Femm_'!$E:$K,7,))</f>
        <v>#N/A</v>
      </c>
      <c r="L160" s="5">
        <f>IF($E160="",0,VLOOKUP(E160,'50 IV Masc_'!$E:$K,7,))</f>
        <v>918</v>
      </c>
      <c r="M160" s="5" t="e">
        <f>IF($E160="",0,VLOOKUP(E160,'50 V Femm_'!$E:$K,7,))</f>
        <v>#N/A</v>
      </c>
      <c r="N160" s="5" t="e">
        <f>IF($E160="",0,VLOOKUP(E160,'50 V Masc_'!$E:$K,7,))</f>
        <v>#N/A</v>
      </c>
      <c r="O160" s="5" t="e">
        <f>IF($E160="",0,VLOOKUP(E160,'Lungo IV Femm_'!$E:$K,7,))</f>
        <v>#N/A</v>
      </c>
      <c r="P160" s="5">
        <f>IF($E160="",0,VLOOKUP(E160,'Lungo IV Masc_'!$E:$K,7,))</f>
        <v>923</v>
      </c>
      <c r="Q160" s="5" t="e">
        <f>IF($E160="",0,VLOOKUP(E160,'Lungo V Femm_'!$E:$K,7,))</f>
        <v>#N/A</v>
      </c>
      <c r="R160" s="5" t="e">
        <f>IF($E160="",0,VLOOKUP(E160,'Lungo V Masc_'!$E:$K,7,))</f>
        <v>#N/A</v>
      </c>
      <c r="S160" s="5" t="e">
        <f>IF($E160="",0,VLOOKUP(E160,'Vortex IV Femm_'!$E:$K,7,))</f>
        <v>#N/A</v>
      </c>
      <c r="T160" s="5">
        <f>IF($E160="",0,VLOOKUP(E160,'Vortex IV Masc_'!$E:$K,7,))</f>
        <v>929</v>
      </c>
      <c r="U160" s="5" t="e">
        <f>IF($E160="",0,VLOOKUP(E160,'Vortex V Femm_'!$E:$K,7,))</f>
        <v>#N/A</v>
      </c>
      <c r="V160" s="5" t="e">
        <f>IF($E160="",0,VLOOKUP(E160,'Vortex V Masc_'!$E:$K,7,))</f>
        <v>#N/A</v>
      </c>
    </row>
    <row r="161" spans="1:22" x14ac:dyDescent="0.15">
      <c r="A161" s="5">
        <v>160</v>
      </c>
      <c r="B161" s="65">
        <v>2039</v>
      </c>
      <c r="C161" s="63" t="s">
        <v>345</v>
      </c>
      <c r="D161" s="63" t="s">
        <v>173</v>
      </c>
      <c r="E161" s="5" t="str">
        <f t="shared" si="5"/>
        <v>MORETA VALDEZSEBASTIAN</v>
      </c>
      <c r="F161" s="65" t="s">
        <v>19</v>
      </c>
      <c r="G161" s="68" t="s">
        <v>12</v>
      </c>
      <c r="H161" s="65" t="s">
        <v>181</v>
      </c>
      <c r="I161" s="65" t="s">
        <v>184</v>
      </c>
      <c r="J161" s="5">
        <f t="shared" si="6"/>
        <v>2758</v>
      </c>
      <c r="K161" s="5" t="e">
        <f>IF($E161="",0,VLOOKUP(E161,'50 IV Femm_'!$E:$K,7,))</f>
        <v>#N/A</v>
      </c>
      <c r="L161" s="5">
        <f>IF($E161="",0,VLOOKUP(E161,'50 IV Masc_'!$E:$K,7,))</f>
        <v>930</v>
      </c>
      <c r="M161" s="5" t="e">
        <f>IF($E161="",0,VLOOKUP(E161,'50 V Femm_'!$E:$K,7,))</f>
        <v>#N/A</v>
      </c>
      <c r="N161" s="5" t="e">
        <f>IF($E161="",0,VLOOKUP(E161,'50 V Masc_'!$E:$K,7,))</f>
        <v>#N/A</v>
      </c>
      <c r="O161" s="5" t="e">
        <f>IF($E161="",0,VLOOKUP(E161,'Lungo IV Femm_'!$E:$K,7,))</f>
        <v>#N/A</v>
      </c>
      <c r="P161" s="5">
        <f>IF($E161="",0,VLOOKUP(E161,'Lungo IV Masc_'!$E:$K,7,))</f>
        <v>915</v>
      </c>
      <c r="Q161" s="5" t="e">
        <f>IF($E161="",0,VLOOKUP(E161,'Lungo V Femm_'!$E:$K,7,))</f>
        <v>#N/A</v>
      </c>
      <c r="R161" s="5" t="e">
        <f>IF($E161="",0,VLOOKUP(E161,'Lungo V Masc_'!$E:$K,7,))</f>
        <v>#N/A</v>
      </c>
      <c r="S161" s="5" t="e">
        <f>IF($E161="",0,VLOOKUP(E161,'Vortex IV Femm_'!$E:$K,7,))</f>
        <v>#N/A</v>
      </c>
      <c r="T161" s="5">
        <f>IF($E161="",0,VLOOKUP(E161,'Vortex IV Masc_'!$E:$K,7,))</f>
        <v>913</v>
      </c>
      <c r="U161" s="5" t="e">
        <f>IF($E161="",0,VLOOKUP(E161,'Vortex V Femm_'!$E:$K,7,))</f>
        <v>#N/A</v>
      </c>
      <c r="V161" s="5" t="e">
        <f>IF($E161="",0,VLOOKUP(E161,'Vortex V Masc_'!$E:$K,7,))</f>
        <v>#N/A</v>
      </c>
    </row>
    <row r="162" spans="1:22" x14ac:dyDescent="0.15">
      <c r="A162" s="5">
        <v>161</v>
      </c>
      <c r="B162" s="65">
        <v>2040</v>
      </c>
      <c r="C162" s="63" t="s">
        <v>346</v>
      </c>
      <c r="D162" s="63" t="s">
        <v>347</v>
      </c>
      <c r="E162" s="5" t="str">
        <f t="shared" si="5"/>
        <v>PIZZINOFRANCESCO TINO</v>
      </c>
      <c r="F162" s="65" t="s">
        <v>19</v>
      </c>
      <c r="G162" s="68" t="s">
        <v>12</v>
      </c>
      <c r="H162" s="65" t="s">
        <v>181</v>
      </c>
      <c r="I162" s="65" t="s">
        <v>184</v>
      </c>
      <c r="J162" s="5">
        <f t="shared" si="6"/>
        <v>2752</v>
      </c>
      <c r="K162" s="5" t="e">
        <f>IF($E162="",0,VLOOKUP(E162,'50 IV Femm_'!$E:$K,7,))</f>
        <v>#N/A</v>
      </c>
      <c r="L162" s="5">
        <f>IF($E162="",0,VLOOKUP(E162,'50 IV Masc_'!$E:$K,7,))</f>
        <v>911</v>
      </c>
      <c r="M162" s="5" t="e">
        <f>IF($E162="",0,VLOOKUP(E162,'50 V Femm_'!$E:$K,7,))</f>
        <v>#N/A</v>
      </c>
      <c r="N162" s="5" t="e">
        <f>IF($E162="",0,VLOOKUP(E162,'50 V Masc_'!$E:$K,7,))</f>
        <v>#N/A</v>
      </c>
      <c r="O162" s="5" t="e">
        <f>IF($E162="",0,VLOOKUP(E162,'Lungo IV Femm_'!$E:$K,7,))</f>
        <v>#N/A</v>
      </c>
      <c r="P162" s="5">
        <f>IF($E162="",0,VLOOKUP(E162,'Lungo IV Masc_'!$E:$K,7,))</f>
        <v>914</v>
      </c>
      <c r="Q162" s="5" t="e">
        <f>IF($E162="",0,VLOOKUP(E162,'Lungo V Femm_'!$E:$K,7,))</f>
        <v>#N/A</v>
      </c>
      <c r="R162" s="5" t="e">
        <f>IF($E162="",0,VLOOKUP(E162,'Lungo V Masc_'!$E:$K,7,))</f>
        <v>#N/A</v>
      </c>
      <c r="S162" s="5" t="e">
        <f>IF($E162="",0,VLOOKUP(E162,'Vortex IV Femm_'!$E:$K,7,))</f>
        <v>#N/A</v>
      </c>
      <c r="T162" s="5">
        <f>IF($E162="",0,VLOOKUP(E162,'Vortex IV Masc_'!$E:$K,7,))</f>
        <v>927</v>
      </c>
      <c r="U162" s="5" t="e">
        <f>IF($E162="",0,VLOOKUP(E162,'Vortex V Femm_'!$E:$K,7,))</f>
        <v>#N/A</v>
      </c>
      <c r="V162" s="5" t="e">
        <f>IF($E162="",0,VLOOKUP(E162,'Vortex V Masc_'!$E:$K,7,))</f>
        <v>#N/A</v>
      </c>
    </row>
    <row r="163" spans="1:22" x14ac:dyDescent="0.15">
      <c r="A163" s="5">
        <v>162</v>
      </c>
      <c r="B163" s="65">
        <v>2013</v>
      </c>
      <c r="C163" s="63" t="s">
        <v>170</v>
      </c>
      <c r="D163" s="63" t="s">
        <v>132</v>
      </c>
      <c r="E163" s="5" t="str">
        <f t="shared" si="5"/>
        <v>SALAALESSANDRO</v>
      </c>
      <c r="F163" s="65" t="s">
        <v>15</v>
      </c>
      <c r="G163" s="68" t="s">
        <v>15</v>
      </c>
      <c r="H163" s="65" t="s">
        <v>181</v>
      </c>
      <c r="I163" s="65" t="s">
        <v>184</v>
      </c>
      <c r="J163" s="5">
        <f t="shared" si="6"/>
        <v>1949</v>
      </c>
      <c r="K163" s="5" t="e">
        <f>IF($E163="",0,VLOOKUP(E163,'50 IV Femm_'!$E:$K,7,))</f>
        <v>#N/A</v>
      </c>
      <c r="L163" s="5">
        <f>IF($E163="",0,VLOOKUP(E163,'50 IV Masc_'!$E:$K,7,))</f>
        <v>976</v>
      </c>
      <c r="M163" s="5" t="e">
        <f>IF($E163="",0,VLOOKUP(E163,'50 V Femm_'!$E:$K,7,))</f>
        <v>#N/A</v>
      </c>
      <c r="N163" s="5" t="e">
        <f>IF($E163="",0,VLOOKUP(E163,'50 V Masc_'!$E:$K,7,))</f>
        <v>#N/A</v>
      </c>
      <c r="O163" s="5" t="e">
        <f>IF($E163="",0,VLOOKUP(E163,'Lungo IV Femm_'!$E:$K,7,))</f>
        <v>#N/A</v>
      </c>
      <c r="P163" s="5">
        <f>IF($E163="",0,VLOOKUP(E163,'Lungo IV Masc_'!$E:$K,7,))</f>
        <v>973</v>
      </c>
      <c r="Q163" s="5" t="e">
        <f>IF($E163="",0,VLOOKUP(E163,'Lungo V Femm_'!$E:$K,7,))</f>
        <v>#N/A</v>
      </c>
      <c r="R163" s="5" t="e">
        <f>IF($E163="",0,VLOOKUP(E163,'Lungo V Masc_'!$E:$K,7,))</f>
        <v>#N/A</v>
      </c>
      <c r="S163" s="5" t="e">
        <f>IF($E163="",0,VLOOKUP(E163,'Vortex IV Femm_'!$E:$K,7,))</f>
        <v>#N/A</v>
      </c>
      <c r="T163" s="5" t="e">
        <f>IF($E163="",0,VLOOKUP(E163,'Vortex IV Masc_'!$E:$K,7,))</f>
        <v>#N/A</v>
      </c>
      <c r="U163" s="5" t="e">
        <f>IF($E163="",0,VLOOKUP(E163,'Vortex V Femm_'!$E:$K,7,))</f>
        <v>#N/A</v>
      </c>
      <c r="V163" s="5" t="e">
        <f>IF($E163="",0,VLOOKUP(E163,'Vortex V Masc_'!$E:$K,7,))</f>
        <v>#N/A</v>
      </c>
    </row>
    <row r="164" spans="1:22" x14ac:dyDescent="0.15">
      <c r="A164" s="5">
        <v>163</v>
      </c>
      <c r="B164" s="65">
        <v>2001</v>
      </c>
      <c r="C164" s="63" t="s">
        <v>299</v>
      </c>
      <c r="D164" s="63" t="s">
        <v>128</v>
      </c>
      <c r="E164" s="5" t="str">
        <f t="shared" si="5"/>
        <v>ABDELWAHEDMOHAMED</v>
      </c>
      <c r="F164" s="65" t="s">
        <v>17</v>
      </c>
      <c r="G164" s="68" t="s">
        <v>639</v>
      </c>
      <c r="H164" s="65" t="s">
        <v>181</v>
      </c>
      <c r="I164" s="65" t="s">
        <v>184</v>
      </c>
      <c r="J164" s="5">
        <f t="shared" si="6"/>
        <v>1907</v>
      </c>
      <c r="K164" s="5" t="e">
        <f>IF($E164="",0,VLOOKUP(E164,'50 IV Femm_'!$E:$K,7,))</f>
        <v>#N/A</v>
      </c>
      <c r="L164" s="5">
        <f>IF($E164="",0,VLOOKUP(E164,'50 IV Masc_'!$E:$K,7,))</f>
        <v>934</v>
      </c>
      <c r="M164" s="5" t="e">
        <f>IF($E164="",0,VLOOKUP(E164,'50 V Femm_'!$E:$K,7,))</f>
        <v>#N/A</v>
      </c>
      <c r="N164" s="5" t="e">
        <f>IF($E164="",0,VLOOKUP(E164,'50 V Masc_'!$E:$K,7,))</f>
        <v>#N/A</v>
      </c>
      <c r="O164" s="5" t="e">
        <f>IF($E164="",0,VLOOKUP(E164,'Lungo IV Femm_'!$E:$K,7,))</f>
        <v>#N/A</v>
      </c>
      <c r="P164" s="5" t="e">
        <f>IF($E164="",0,VLOOKUP(E164,'Lungo IV Masc_'!$E:$K,7,))</f>
        <v>#N/A</v>
      </c>
      <c r="Q164" s="5" t="e">
        <f>IF($E164="",0,VLOOKUP(E164,'Lungo V Femm_'!$E:$K,7,))</f>
        <v>#N/A</v>
      </c>
      <c r="R164" s="5" t="e">
        <f>IF($E164="",0,VLOOKUP(E164,'Lungo V Masc_'!$E:$K,7,))</f>
        <v>#N/A</v>
      </c>
      <c r="S164" s="5" t="e">
        <f>IF($E164="",0,VLOOKUP(E164,'Vortex IV Femm_'!$E:$K,7,))</f>
        <v>#N/A</v>
      </c>
      <c r="T164" s="5">
        <f>IF($E164="",0,VLOOKUP(E164,'Vortex IV Masc_'!$E:$K,7,))</f>
        <v>973</v>
      </c>
      <c r="U164" s="5" t="e">
        <f>IF($E164="",0,VLOOKUP(E164,'Vortex V Femm_'!$E:$K,7,))</f>
        <v>#N/A</v>
      </c>
      <c r="V164" s="5" t="e">
        <f>IF($E164="",0,VLOOKUP(E164,'Vortex V Masc_'!$E:$K,7,))</f>
        <v>#N/A</v>
      </c>
    </row>
    <row r="165" spans="1:22" x14ac:dyDescent="0.15">
      <c r="A165" s="5">
        <v>164</v>
      </c>
      <c r="B165" s="65">
        <v>2002</v>
      </c>
      <c r="C165" s="63" t="s">
        <v>300</v>
      </c>
      <c r="D165" s="63" t="s">
        <v>301</v>
      </c>
      <c r="E165" s="5" t="str">
        <f t="shared" si="5"/>
        <v>CONTRERAS  VILLAMAYLOTH</v>
      </c>
      <c r="F165" s="65" t="s">
        <v>17</v>
      </c>
      <c r="G165" s="68" t="s">
        <v>639</v>
      </c>
      <c r="H165" s="65" t="s">
        <v>181</v>
      </c>
      <c r="I165" s="65" t="s">
        <v>184</v>
      </c>
      <c r="J165" s="5">
        <f t="shared" si="6"/>
        <v>1832</v>
      </c>
      <c r="K165" s="5" t="e">
        <f>IF($E165="",0,VLOOKUP(E165,'50 IV Femm_'!$E:$K,7,))</f>
        <v>#N/A</v>
      </c>
      <c r="L165" s="5">
        <f>IF($E165="",0,VLOOKUP(E165,'50 IV Masc_'!$E:$K,7,))</f>
        <v>913</v>
      </c>
      <c r="M165" s="5" t="e">
        <f>IF($E165="",0,VLOOKUP(E165,'50 V Femm_'!$E:$K,7,))</f>
        <v>#N/A</v>
      </c>
      <c r="N165" s="5" t="e">
        <f>IF($E165="",0,VLOOKUP(E165,'50 V Masc_'!$E:$K,7,))</f>
        <v>#N/A</v>
      </c>
      <c r="O165" s="5" t="e">
        <f>IF($E165="",0,VLOOKUP(E165,'Lungo IV Femm_'!$E:$K,7,))</f>
        <v>#N/A</v>
      </c>
      <c r="P165" s="5" t="e">
        <f>IF($E165="",0,VLOOKUP(E165,'Lungo IV Masc_'!$E:$K,7,))</f>
        <v>#N/A</v>
      </c>
      <c r="Q165" s="5" t="e">
        <f>IF($E165="",0,VLOOKUP(E165,'Lungo V Femm_'!$E:$K,7,))</f>
        <v>#N/A</v>
      </c>
      <c r="R165" s="5" t="e">
        <f>IF($E165="",0,VLOOKUP(E165,'Lungo V Masc_'!$E:$K,7,))</f>
        <v>#N/A</v>
      </c>
      <c r="S165" s="5" t="e">
        <f>IF($E165="",0,VLOOKUP(E165,'Vortex IV Femm_'!$E:$K,7,))</f>
        <v>#N/A</v>
      </c>
      <c r="T165" s="5">
        <f>IF($E165="",0,VLOOKUP(E165,'Vortex IV Masc_'!$E:$K,7,))</f>
        <v>919</v>
      </c>
      <c r="U165" s="5" t="e">
        <f>IF($E165="",0,VLOOKUP(E165,'Vortex V Femm_'!$E:$K,7,))</f>
        <v>#N/A</v>
      </c>
      <c r="V165" s="5" t="e">
        <f>IF($E165="",0,VLOOKUP(E165,'Vortex V Masc_'!$E:$K,7,))</f>
        <v>#N/A</v>
      </c>
    </row>
    <row r="166" spans="1:22" x14ac:dyDescent="0.15">
      <c r="A166" s="5">
        <v>165</v>
      </c>
      <c r="B166" s="65">
        <v>2003</v>
      </c>
      <c r="C166" s="63" t="s">
        <v>302</v>
      </c>
      <c r="D166" s="63" t="s">
        <v>303</v>
      </c>
      <c r="E166" s="5" t="str">
        <f t="shared" si="5"/>
        <v>DAPULAYANDYLAN</v>
      </c>
      <c r="F166" s="65" t="s">
        <v>17</v>
      </c>
      <c r="G166" s="68" t="s">
        <v>639</v>
      </c>
      <c r="H166" s="65" t="s">
        <v>181</v>
      </c>
      <c r="I166" s="65" t="s">
        <v>184</v>
      </c>
      <c r="J166" s="5">
        <f t="shared" si="6"/>
        <v>0</v>
      </c>
      <c r="K166" s="5" t="e">
        <f>IF($E166="",0,VLOOKUP(E166,'50 IV Femm_'!$E:$K,7,))</f>
        <v>#N/A</v>
      </c>
      <c r="L166" s="5" t="e">
        <f>IF($E166="",0,VLOOKUP(E166,'50 IV Masc_'!$E:$K,7,))</f>
        <v>#N/A</v>
      </c>
      <c r="M166" s="5" t="e">
        <f>IF($E166="",0,VLOOKUP(E166,'50 V Femm_'!$E:$K,7,))</f>
        <v>#N/A</v>
      </c>
      <c r="N166" s="5" t="e">
        <f>IF($E166="",0,VLOOKUP(E166,'50 V Masc_'!$E:$K,7,))</f>
        <v>#N/A</v>
      </c>
      <c r="O166" s="5" t="e">
        <f>IF($E166="",0,VLOOKUP(E166,'Lungo IV Femm_'!$E:$K,7,))</f>
        <v>#N/A</v>
      </c>
      <c r="P166" s="5" t="e">
        <f>IF($E166="",0,VLOOKUP(E166,'Lungo IV Masc_'!$E:$K,7,))</f>
        <v>#N/A</v>
      </c>
      <c r="Q166" s="5" t="e">
        <f>IF($E166="",0,VLOOKUP(E166,'Lungo V Femm_'!$E:$K,7,))</f>
        <v>#N/A</v>
      </c>
      <c r="R166" s="5" t="e">
        <f>IF($E166="",0,VLOOKUP(E166,'Lungo V Masc_'!$E:$K,7,))</f>
        <v>#N/A</v>
      </c>
      <c r="S166" s="5" t="e">
        <f>IF($E166="",0,VLOOKUP(E166,'Vortex IV Femm_'!$E:$K,7,))</f>
        <v>#N/A</v>
      </c>
      <c r="T166" s="5" t="e">
        <f>IF($E166="",0,VLOOKUP(E166,'Vortex IV Masc_'!$E:$K,7,))</f>
        <v>#N/A</v>
      </c>
      <c r="U166" s="5" t="e">
        <f>IF($E166="",0,VLOOKUP(E166,'Vortex V Femm_'!$E:$K,7,))</f>
        <v>#N/A</v>
      </c>
      <c r="V166" s="5" t="e">
        <f>IF($E166="",0,VLOOKUP(E166,'Vortex V Masc_'!$E:$K,7,))</f>
        <v>#N/A</v>
      </c>
    </row>
    <row r="167" spans="1:22" x14ac:dyDescent="0.15">
      <c r="A167" s="5">
        <v>166</v>
      </c>
      <c r="B167" s="65">
        <v>2005</v>
      </c>
      <c r="C167" s="63" t="s">
        <v>305</v>
      </c>
      <c r="D167" s="63" t="s">
        <v>140</v>
      </c>
      <c r="E167" s="5" t="str">
        <f t="shared" si="5"/>
        <v>ERRICOGABRIELE</v>
      </c>
      <c r="F167" s="65" t="s">
        <v>17</v>
      </c>
      <c r="G167" s="68" t="s">
        <v>639</v>
      </c>
      <c r="H167" s="65" t="s">
        <v>181</v>
      </c>
      <c r="I167" s="65" t="s">
        <v>184</v>
      </c>
      <c r="J167" s="5">
        <f t="shared" si="6"/>
        <v>0</v>
      </c>
      <c r="K167" s="5" t="e">
        <f>IF($E167="",0,VLOOKUP(E167,'50 IV Femm_'!$E:$K,7,))</f>
        <v>#N/A</v>
      </c>
      <c r="L167" s="5" t="e">
        <f>IF($E167="",0,VLOOKUP(E167,'50 IV Masc_'!$E:$K,7,))</f>
        <v>#N/A</v>
      </c>
      <c r="M167" s="5" t="e">
        <f>IF($E167="",0,VLOOKUP(E167,'50 V Femm_'!$E:$K,7,))</f>
        <v>#N/A</v>
      </c>
      <c r="N167" s="5" t="e">
        <f>IF($E167="",0,VLOOKUP(E167,'50 V Masc_'!$E:$K,7,))</f>
        <v>#N/A</v>
      </c>
      <c r="O167" s="5" t="e">
        <f>IF($E167="",0,VLOOKUP(E167,'Lungo IV Femm_'!$E:$K,7,))</f>
        <v>#N/A</v>
      </c>
      <c r="P167" s="5" t="e">
        <f>IF($E167="",0,VLOOKUP(E167,'Lungo IV Masc_'!$E:$K,7,))</f>
        <v>#N/A</v>
      </c>
      <c r="Q167" s="5" t="e">
        <f>IF($E167="",0,VLOOKUP(E167,'Lungo V Femm_'!$E:$K,7,))</f>
        <v>#N/A</v>
      </c>
      <c r="R167" s="5" t="e">
        <f>IF($E167="",0,VLOOKUP(E167,'Lungo V Masc_'!$E:$K,7,))</f>
        <v>#N/A</v>
      </c>
      <c r="S167" s="5" t="e">
        <f>IF($E167="",0,VLOOKUP(E167,'Vortex IV Femm_'!$E:$K,7,))</f>
        <v>#N/A</v>
      </c>
      <c r="T167" s="5" t="e">
        <f>IF($E167="",0,VLOOKUP(E167,'Vortex IV Masc_'!$E:$K,7,))</f>
        <v>#N/A</v>
      </c>
      <c r="U167" s="5" t="e">
        <f>IF($E167="",0,VLOOKUP(E167,'Vortex V Femm_'!$E:$K,7,))</f>
        <v>#N/A</v>
      </c>
      <c r="V167" s="5" t="e">
        <f>IF($E167="",0,VLOOKUP(E167,'Vortex V Masc_'!$E:$K,7,))</f>
        <v>#N/A</v>
      </c>
    </row>
    <row r="168" spans="1:22" x14ac:dyDescent="0.15">
      <c r="A168" s="5">
        <v>167</v>
      </c>
      <c r="B168" s="65">
        <v>2006</v>
      </c>
      <c r="C168" s="63" t="s">
        <v>306</v>
      </c>
      <c r="D168" s="63" t="s">
        <v>79</v>
      </c>
      <c r="E168" s="5" t="str">
        <f t="shared" si="5"/>
        <v>ZARRAHAHMED</v>
      </c>
      <c r="F168" s="65" t="s">
        <v>17</v>
      </c>
      <c r="G168" s="68" t="s">
        <v>639</v>
      </c>
      <c r="H168" s="65" t="s">
        <v>181</v>
      </c>
      <c r="I168" s="65" t="s">
        <v>184</v>
      </c>
      <c r="J168" s="5">
        <f t="shared" si="6"/>
        <v>0</v>
      </c>
      <c r="K168" s="5" t="e">
        <f>IF($E168="",0,VLOOKUP(E168,'50 IV Femm_'!$E:$K,7,))</f>
        <v>#N/A</v>
      </c>
      <c r="L168" s="5" t="e">
        <f>IF($E168="",0,VLOOKUP(E168,'50 IV Masc_'!$E:$K,7,))</f>
        <v>#N/A</v>
      </c>
      <c r="M168" s="5" t="e">
        <f>IF($E168="",0,VLOOKUP(E168,'50 V Femm_'!$E:$K,7,))</f>
        <v>#N/A</v>
      </c>
      <c r="N168" s="5" t="e">
        <f>IF($E168="",0,VLOOKUP(E168,'50 V Masc_'!$E:$K,7,))</f>
        <v>#N/A</v>
      </c>
      <c r="O168" s="5" t="e">
        <f>IF($E168="",0,VLOOKUP(E168,'Lungo IV Femm_'!$E:$K,7,))</f>
        <v>#N/A</v>
      </c>
      <c r="P168" s="5" t="e">
        <f>IF($E168="",0,VLOOKUP(E168,'Lungo IV Masc_'!$E:$K,7,))</f>
        <v>#N/A</v>
      </c>
      <c r="Q168" s="5" t="e">
        <f>IF($E168="",0,VLOOKUP(E168,'Lungo V Femm_'!$E:$K,7,))</f>
        <v>#N/A</v>
      </c>
      <c r="R168" s="5" t="e">
        <f>IF($E168="",0,VLOOKUP(E168,'Lungo V Masc_'!$E:$K,7,))</f>
        <v>#N/A</v>
      </c>
      <c r="S168" s="5" t="e">
        <f>IF($E168="",0,VLOOKUP(E168,'Vortex IV Femm_'!$E:$K,7,))</f>
        <v>#N/A</v>
      </c>
      <c r="T168" s="5" t="e">
        <f>IF($E168="",0,VLOOKUP(E168,'Vortex IV Masc_'!$E:$K,7,))</f>
        <v>#N/A</v>
      </c>
      <c r="U168" s="5" t="e">
        <f>IF($E168="",0,VLOOKUP(E168,'Vortex V Femm_'!$E:$K,7,))</f>
        <v>#N/A</v>
      </c>
      <c r="V168" s="5" t="e">
        <f>IF($E168="",0,VLOOKUP(E168,'Vortex V Masc_'!$E:$K,7,))</f>
        <v>#N/A</v>
      </c>
    </row>
    <row r="169" spans="1:22" x14ac:dyDescent="0.15">
      <c r="A169" s="5">
        <v>168</v>
      </c>
      <c r="B169" s="65">
        <v>2007</v>
      </c>
      <c r="C169" s="63" t="s">
        <v>105</v>
      </c>
      <c r="D169" s="63" t="s">
        <v>307</v>
      </c>
      <c r="E169" s="5" t="str">
        <f t="shared" si="5"/>
        <v>OUBOUKHANIRAYANE</v>
      </c>
      <c r="F169" s="65" t="s">
        <v>17</v>
      </c>
      <c r="G169" s="68" t="s">
        <v>639</v>
      </c>
      <c r="H169" s="65" t="s">
        <v>181</v>
      </c>
      <c r="I169" s="65" t="s">
        <v>184</v>
      </c>
      <c r="J169" s="5">
        <f t="shared" si="6"/>
        <v>0</v>
      </c>
      <c r="K169" s="5" t="e">
        <f>IF($E169="",0,VLOOKUP(E169,'50 IV Femm_'!$E:$K,7,))</f>
        <v>#N/A</v>
      </c>
      <c r="L169" s="5" t="e">
        <f>IF($E169="",0,VLOOKUP(E169,'50 IV Masc_'!$E:$K,7,))</f>
        <v>#N/A</v>
      </c>
      <c r="M169" s="5" t="e">
        <f>IF($E169="",0,VLOOKUP(E169,'50 V Femm_'!$E:$K,7,))</f>
        <v>#N/A</v>
      </c>
      <c r="N169" s="5" t="e">
        <f>IF($E169="",0,VLOOKUP(E169,'50 V Masc_'!$E:$K,7,))</f>
        <v>#N/A</v>
      </c>
      <c r="O169" s="5" t="e">
        <f>IF($E169="",0,VLOOKUP(E169,'Lungo IV Femm_'!$E:$K,7,))</f>
        <v>#N/A</v>
      </c>
      <c r="P169" s="5" t="e">
        <f>IF($E169="",0,VLOOKUP(E169,'Lungo IV Masc_'!$E:$K,7,))</f>
        <v>#N/A</v>
      </c>
      <c r="Q169" s="5" t="e">
        <f>IF($E169="",0,VLOOKUP(E169,'Lungo V Femm_'!$E:$K,7,))</f>
        <v>#N/A</v>
      </c>
      <c r="R169" s="5" t="e">
        <f>IF($E169="",0,VLOOKUP(E169,'Lungo V Masc_'!$E:$K,7,))</f>
        <v>#N/A</v>
      </c>
      <c r="S169" s="5" t="e">
        <f>IF($E169="",0,VLOOKUP(E169,'Vortex IV Femm_'!$E:$K,7,))</f>
        <v>#N/A</v>
      </c>
      <c r="T169" s="5" t="e">
        <f>IF($E169="",0,VLOOKUP(E169,'Vortex IV Masc_'!$E:$K,7,))</f>
        <v>#N/A</v>
      </c>
      <c r="U169" s="5" t="e">
        <f>IF($E169="",0,VLOOKUP(E169,'Vortex V Femm_'!$E:$K,7,))</f>
        <v>#N/A</v>
      </c>
      <c r="V169" s="5" t="e">
        <f>IF($E169="",0,VLOOKUP(E169,'Vortex V Masc_'!$E:$K,7,))</f>
        <v>#N/A</v>
      </c>
    </row>
    <row r="170" spans="1:22" x14ac:dyDescent="0.15">
      <c r="A170" s="5">
        <v>169</v>
      </c>
      <c r="B170" s="65">
        <v>2008</v>
      </c>
      <c r="C170" s="63" t="s">
        <v>278</v>
      </c>
      <c r="D170" s="63" t="s">
        <v>145</v>
      </c>
      <c r="E170" s="5" t="str">
        <f t="shared" si="5"/>
        <v>BELLONIANDREA</v>
      </c>
      <c r="F170" s="65" t="s">
        <v>17</v>
      </c>
      <c r="G170" s="68" t="s">
        <v>639</v>
      </c>
      <c r="H170" s="65" t="s">
        <v>181</v>
      </c>
      <c r="I170" s="65" t="s">
        <v>184</v>
      </c>
      <c r="J170" s="5">
        <f t="shared" si="6"/>
        <v>0</v>
      </c>
      <c r="K170" s="5" t="e">
        <f>IF($E170="",0,VLOOKUP(E170,'50 IV Femm_'!$E:$K,7,))</f>
        <v>#N/A</v>
      </c>
      <c r="L170" s="5" t="e">
        <f>IF($E170="",0,VLOOKUP(E170,'50 IV Masc_'!$E:$K,7,))</f>
        <v>#N/A</v>
      </c>
      <c r="M170" s="5" t="e">
        <f>IF($E170="",0,VLOOKUP(E170,'50 V Femm_'!$E:$K,7,))</f>
        <v>#N/A</v>
      </c>
      <c r="N170" s="5" t="e">
        <f>IF($E170="",0,VLOOKUP(E170,'50 V Masc_'!$E:$K,7,))</f>
        <v>#N/A</v>
      </c>
      <c r="O170" s="5" t="e">
        <f>IF($E170="",0,VLOOKUP(E170,'Lungo IV Femm_'!$E:$K,7,))</f>
        <v>#N/A</v>
      </c>
      <c r="P170" s="5" t="e">
        <f>IF($E170="",0,VLOOKUP(E170,'Lungo IV Masc_'!$E:$K,7,))</f>
        <v>#N/A</v>
      </c>
      <c r="Q170" s="5" t="e">
        <f>IF($E170="",0,VLOOKUP(E170,'Lungo V Femm_'!$E:$K,7,))</f>
        <v>#N/A</v>
      </c>
      <c r="R170" s="5" t="e">
        <f>IF($E170="",0,VLOOKUP(E170,'Lungo V Masc_'!$E:$K,7,))</f>
        <v>#N/A</v>
      </c>
      <c r="S170" s="5" t="e">
        <f>IF($E170="",0,VLOOKUP(E170,'Vortex IV Femm_'!$E:$K,7,))</f>
        <v>#N/A</v>
      </c>
      <c r="T170" s="5" t="e">
        <f>IF($E170="",0,VLOOKUP(E170,'Vortex IV Masc_'!$E:$K,7,))</f>
        <v>#N/A</v>
      </c>
      <c r="U170" s="5" t="e">
        <f>IF($E170="",0,VLOOKUP(E170,'Vortex V Femm_'!$E:$K,7,))</f>
        <v>#N/A</v>
      </c>
      <c r="V170" s="5" t="e">
        <f>IF($E170="",0,VLOOKUP(E170,'Vortex V Masc_'!$E:$K,7,))</f>
        <v>#N/A</v>
      </c>
    </row>
    <row r="171" spans="1:22" x14ac:dyDescent="0.15">
      <c r="A171" s="5">
        <v>170</v>
      </c>
      <c r="B171" s="65">
        <v>2009</v>
      </c>
      <c r="C171" s="63" t="s">
        <v>308</v>
      </c>
      <c r="D171" s="63" t="s">
        <v>171</v>
      </c>
      <c r="E171" s="5" t="str">
        <f t="shared" si="5"/>
        <v>CHRAIBIRAYAN</v>
      </c>
      <c r="F171" s="65" t="s">
        <v>17</v>
      </c>
      <c r="G171" s="68" t="s">
        <v>639</v>
      </c>
      <c r="H171" s="65" t="s">
        <v>181</v>
      </c>
      <c r="I171" s="65" t="s">
        <v>184</v>
      </c>
      <c r="J171" s="5">
        <f t="shared" si="6"/>
        <v>0</v>
      </c>
      <c r="K171" s="5" t="e">
        <f>IF($E171="",0,VLOOKUP(E171,'50 IV Femm_'!$E:$K,7,))</f>
        <v>#N/A</v>
      </c>
      <c r="L171" s="5" t="e">
        <f>IF($E171="",0,VLOOKUP(E171,'50 IV Masc_'!$E:$K,7,))</f>
        <v>#N/A</v>
      </c>
      <c r="M171" s="5" t="e">
        <f>IF($E171="",0,VLOOKUP(E171,'50 V Femm_'!$E:$K,7,))</f>
        <v>#N/A</v>
      </c>
      <c r="N171" s="5" t="e">
        <f>IF($E171="",0,VLOOKUP(E171,'50 V Masc_'!$E:$K,7,))</f>
        <v>#N/A</v>
      </c>
      <c r="O171" s="5" t="e">
        <f>IF($E171="",0,VLOOKUP(E171,'Lungo IV Femm_'!$E:$K,7,))</f>
        <v>#N/A</v>
      </c>
      <c r="P171" s="5" t="e">
        <f>IF($E171="",0,VLOOKUP(E171,'Lungo IV Masc_'!$E:$K,7,))</f>
        <v>#N/A</v>
      </c>
      <c r="Q171" s="5" t="e">
        <f>IF($E171="",0,VLOOKUP(E171,'Lungo V Femm_'!$E:$K,7,))</f>
        <v>#N/A</v>
      </c>
      <c r="R171" s="5" t="e">
        <f>IF($E171="",0,VLOOKUP(E171,'Lungo V Masc_'!$E:$K,7,))</f>
        <v>#N/A</v>
      </c>
      <c r="S171" s="5" t="e">
        <f>IF($E171="",0,VLOOKUP(E171,'Vortex IV Femm_'!$E:$K,7,))</f>
        <v>#N/A</v>
      </c>
      <c r="T171" s="5" t="e">
        <f>IF($E171="",0,VLOOKUP(E171,'Vortex IV Masc_'!$E:$K,7,))</f>
        <v>#N/A</v>
      </c>
      <c r="U171" s="5" t="e">
        <f>IF($E171="",0,VLOOKUP(E171,'Vortex V Femm_'!$E:$K,7,))</f>
        <v>#N/A</v>
      </c>
      <c r="V171" s="5" t="e">
        <f>IF($E171="",0,VLOOKUP(E171,'Vortex V Masc_'!$E:$K,7,))</f>
        <v>#N/A</v>
      </c>
    </row>
    <row r="172" spans="1:22" x14ac:dyDescent="0.15">
      <c r="A172" s="5">
        <v>171</v>
      </c>
      <c r="B172" s="65">
        <v>2014</v>
      </c>
      <c r="C172" s="63" t="s">
        <v>313</v>
      </c>
      <c r="D172" s="63" t="s">
        <v>153</v>
      </c>
      <c r="E172" s="5" t="str">
        <f t="shared" si="5"/>
        <v>QUARONEPIETRO</v>
      </c>
      <c r="F172" s="65" t="s">
        <v>15</v>
      </c>
      <c r="G172" s="68" t="s">
        <v>15</v>
      </c>
      <c r="H172" s="65" t="s">
        <v>181</v>
      </c>
      <c r="I172" s="65" t="s">
        <v>184</v>
      </c>
      <c r="J172" s="5">
        <f t="shared" si="6"/>
        <v>0</v>
      </c>
      <c r="K172" s="5" t="e">
        <f>IF($E172="",0,VLOOKUP(E172,'50 IV Femm_'!$E:$K,7,))</f>
        <v>#N/A</v>
      </c>
      <c r="L172" s="5" t="e">
        <f>IF($E172="",0,VLOOKUP(E172,'50 IV Masc_'!$E:$K,7,))</f>
        <v>#N/A</v>
      </c>
      <c r="M172" s="5" t="e">
        <f>IF($E172="",0,VLOOKUP(E172,'50 V Femm_'!$E:$K,7,))</f>
        <v>#N/A</v>
      </c>
      <c r="N172" s="5" t="e">
        <f>IF($E172="",0,VLOOKUP(E172,'50 V Masc_'!$E:$K,7,))</f>
        <v>#N/A</v>
      </c>
      <c r="O172" s="5" t="e">
        <f>IF($E172="",0,VLOOKUP(E172,'Lungo IV Femm_'!$E:$K,7,))</f>
        <v>#N/A</v>
      </c>
      <c r="P172" s="5" t="e">
        <f>IF($E172="",0,VLOOKUP(E172,'Lungo IV Masc_'!$E:$K,7,))</f>
        <v>#N/A</v>
      </c>
      <c r="Q172" s="5" t="e">
        <f>IF($E172="",0,VLOOKUP(E172,'Lungo V Femm_'!$E:$K,7,))</f>
        <v>#N/A</v>
      </c>
      <c r="R172" s="5" t="e">
        <f>IF($E172="",0,VLOOKUP(E172,'Lungo V Masc_'!$E:$K,7,))</f>
        <v>#N/A</v>
      </c>
      <c r="S172" s="5" t="e">
        <f>IF($E172="",0,VLOOKUP(E172,'Vortex IV Femm_'!$E:$K,7,))</f>
        <v>#N/A</v>
      </c>
      <c r="T172" s="5" t="e">
        <f>IF($E172="",0,VLOOKUP(E172,'Vortex IV Masc_'!$E:$K,7,))</f>
        <v>#N/A</v>
      </c>
      <c r="U172" s="5" t="e">
        <f>IF($E172="",0,VLOOKUP(E172,'Vortex V Femm_'!$E:$K,7,))</f>
        <v>#N/A</v>
      </c>
      <c r="V172" s="5" t="e">
        <f>IF($E172="",0,VLOOKUP(E172,'Vortex V Masc_'!$E:$K,7,))</f>
        <v>#N/A</v>
      </c>
    </row>
    <row r="173" spans="1:22" x14ac:dyDescent="0.15">
      <c r="A173" s="5">
        <v>172</v>
      </c>
      <c r="B173" s="65">
        <v>2017</v>
      </c>
      <c r="C173" s="63" t="s">
        <v>317</v>
      </c>
      <c r="D173" s="63" t="s">
        <v>318</v>
      </c>
      <c r="E173" s="5" t="str">
        <f t="shared" si="5"/>
        <v>HUANGSANGJIE</v>
      </c>
      <c r="F173" s="65" t="s">
        <v>15</v>
      </c>
      <c r="G173" s="68" t="s">
        <v>15</v>
      </c>
      <c r="H173" s="65" t="s">
        <v>181</v>
      </c>
      <c r="I173" s="65" t="s">
        <v>184</v>
      </c>
      <c r="J173" s="5">
        <f t="shared" si="6"/>
        <v>0</v>
      </c>
      <c r="K173" s="5" t="e">
        <f>IF($E173="",0,VLOOKUP(E173,'50 IV Femm_'!$E:$K,7,))</f>
        <v>#N/A</v>
      </c>
      <c r="L173" s="5" t="e">
        <f>IF($E173="",0,VLOOKUP(E173,'50 IV Masc_'!$E:$K,7,))</f>
        <v>#N/A</v>
      </c>
      <c r="M173" s="5" t="e">
        <f>IF($E173="",0,VLOOKUP(E173,'50 V Femm_'!$E:$K,7,))</f>
        <v>#N/A</v>
      </c>
      <c r="N173" s="5" t="e">
        <f>IF($E173="",0,VLOOKUP(E173,'50 V Masc_'!$E:$K,7,))</f>
        <v>#N/A</v>
      </c>
      <c r="O173" s="5" t="e">
        <f>IF($E173="",0,VLOOKUP(E173,'Lungo IV Femm_'!$E:$K,7,))</f>
        <v>#N/A</v>
      </c>
      <c r="P173" s="5" t="e">
        <f>IF($E173="",0,VLOOKUP(E173,'Lungo IV Masc_'!$E:$K,7,))</f>
        <v>#N/A</v>
      </c>
      <c r="Q173" s="5" t="e">
        <f>IF($E173="",0,VLOOKUP(E173,'Lungo V Femm_'!$E:$K,7,))</f>
        <v>#N/A</v>
      </c>
      <c r="R173" s="5" t="e">
        <f>IF($E173="",0,VLOOKUP(E173,'Lungo V Masc_'!$E:$K,7,))</f>
        <v>#N/A</v>
      </c>
      <c r="S173" s="5" t="e">
        <f>IF($E173="",0,VLOOKUP(E173,'Vortex IV Femm_'!$E:$K,7,))</f>
        <v>#N/A</v>
      </c>
      <c r="T173" s="5" t="e">
        <f>IF($E173="",0,VLOOKUP(E173,'Vortex IV Masc_'!$E:$K,7,))</f>
        <v>#N/A</v>
      </c>
      <c r="U173" s="5" t="e">
        <f>IF($E173="",0,VLOOKUP(E173,'Vortex V Femm_'!$E:$K,7,))</f>
        <v>#N/A</v>
      </c>
      <c r="V173" s="5" t="e">
        <f>IF($E173="",0,VLOOKUP(E173,'Vortex V Masc_'!$E:$K,7,))</f>
        <v>#N/A</v>
      </c>
    </row>
    <row r="174" spans="1:22" x14ac:dyDescent="0.15">
      <c r="A174" s="5">
        <v>173</v>
      </c>
      <c r="B174" s="65">
        <v>2018</v>
      </c>
      <c r="C174" s="63" t="s">
        <v>319</v>
      </c>
      <c r="D174" s="63" t="s">
        <v>320</v>
      </c>
      <c r="E174" s="5" t="str">
        <f t="shared" si="5"/>
        <v>LAIALEX</v>
      </c>
      <c r="F174" s="65" t="s">
        <v>15</v>
      </c>
      <c r="G174" s="68" t="s">
        <v>15</v>
      </c>
      <c r="H174" s="65" t="s">
        <v>181</v>
      </c>
      <c r="I174" s="65" t="s">
        <v>184</v>
      </c>
      <c r="J174" s="5">
        <f t="shared" si="6"/>
        <v>0</v>
      </c>
      <c r="K174" s="5" t="e">
        <f>IF($E174="",0,VLOOKUP(E174,'50 IV Femm_'!$E:$K,7,))</f>
        <v>#N/A</v>
      </c>
      <c r="L174" s="5" t="e">
        <f>IF($E174="",0,VLOOKUP(E174,'50 IV Masc_'!$E:$K,7,))</f>
        <v>#N/A</v>
      </c>
      <c r="M174" s="5" t="e">
        <f>IF($E174="",0,VLOOKUP(E174,'50 V Femm_'!$E:$K,7,))</f>
        <v>#N/A</v>
      </c>
      <c r="N174" s="5" t="e">
        <f>IF($E174="",0,VLOOKUP(E174,'50 V Masc_'!$E:$K,7,))</f>
        <v>#N/A</v>
      </c>
      <c r="O174" s="5" t="e">
        <f>IF($E174="",0,VLOOKUP(E174,'Lungo IV Femm_'!$E:$K,7,))</f>
        <v>#N/A</v>
      </c>
      <c r="P174" s="5" t="e">
        <f>IF($E174="",0,VLOOKUP(E174,'Lungo IV Masc_'!$E:$K,7,))</f>
        <v>#N/A</v>
      </c>
      <c r="Q174" s="5" t="e">
        <f>IF($E174="",0,VLOOKUP(E174,'Lungo V Femm_'!$E:$K,7,))</f>
        <v>#N/A</v>
      </c>
      <c r="R174" s="5" t="e">
        <f>IF($E174="",0,VLOOKUP(E174,'Lungo V Masc_'!$E:$K,7,))</f>
        <v>#N/A</v>
      </c>
      <c r="S174" s="5" t="e">
        <f>IF($E174="",0,VLOOKUP(E174,'Vortex IV Femm_'!$E:$K,7,))</f>
        <v>#N/A</v>
      </c>
      <c r="T174" s="5" t="e">
        <f>IF($E174="",0,VLOOKUP(E174,'Vortex IV Masc_'!$E:$K,7,))</f>
        <v>#N/A</v>
      </c>
      <c r="U174" s="5" t="e">
        <f>IF($E174="",0,VLOOKUP(E174,'Vortex V Femm_'!$E:$K,7,))</f>
        <v>#N/A</v>
      </c>
      <c r="V174" s="5" t="e">
        <f>IF($E174="",0,VLOOKUP(E174,'Vortex V Masc_'!$E:$K,7,))</f>
        <v>#N/A</v>
      </c>
    </row>
    <row r="175" spans="1:22" x14ac:dyDescent="0.15">
      <c r="A175" s="5">
        <v>174</v>
      </c>
      <c r="B175" s="65">
        <v>2020</v>
      </c>
      <c r="C175" s="63" t="s">
        <v>322</v>
      </c>
      <c r="D175" s="63" t="s">
        <v>124</v>
      </c>
      <c r="E175" s="5" t="str">
        <f t="shared" si="5"/>
        <v>NAIGIACOMO</v>
      </c>
      <c r="F175" s="65" t="s">
        <v>59</v>
      </c>
      <c r="G175" s="65" t="s">
        <v>58</v>
      </c>
      <c r="H175" s="65" t="s">
        <v>181</v>
      </c>
      <c r="I175" s="65" t="s">
        <v>184</v>
      </c>
      <c r="J175" s="5">
        <f t="shared" si="6"/>
        <v>0</v>
      </c>
      <c r="K175" s="5" t="e">
        <f>IF($E175="",0,VLOOKUP(E175,'50 IV Femm_'!$E:$K,7,))</f>
        <v>#N/A</v>
      </c>
      <c r="L175" s="5" t="e">
        <f>IF($E175="",0,VLOOKUP(E175,'50 IV Masc_'!$E:$K,7,))</f>
        <v>#N/A</v>
      </c>
      <c r="M175" s="5" t="e">
        <f>IF($E175="",0,VLOOKUP(E175,'50 V Femm_'!$E:$K,7,))</f>
        <v>#N/A</v>
      </c>
      <c r="N175" s="5" t="e">
        <f>IF($E175="",0,VLOOKUP(E175,'50 V Masc_'!$E:$K,7,))</f>
        <v>#N/A</v>
      </c>
      <c r="O175" s="5" t="e">
        <f>IF($E175="",0,VLOOKUP(E175,'Lungo IV Femm_'!$E:$K,7,))</f>
        <v>#N/A</v>
      </c>
      <c r="P175" s="5" t="e">
        <f>IF($E175="",0,VLOOKUP(E175,'Lungo IV Masc_'!$E:$K,7,))</f>
        <v>#N/A</v>
      </c>
      <c r="Q175" s="5" t="e">
        <f>IF($E175="",0,VLOOKUP(E175,'Lungo V Femm_'!$E:$K,7,))</f>
        <v>#N/A</v>
      </c>
      <c r="R175" s="5" t="e">
        <f>IF($E175="",0,VLOOKUP(E175,'Lungo V Masc_'!$E:$K,7,))</f>
        <v>#N/A</v>
      </c>
      <c r="S175" s="5" t="e">
        <f>IF($E175="",0,VLOOKUP(E175,'Vortex IV Femm_'!$E:$K,7,))</f>
        <v>#N/A</v>
      </c>
      <c r="T175" s="5" t="e">
        <f>IF($E175="",0,VLOOKUP(E175,'Vortex IV Masc_'!$E:$K,7,))</f>
        <v>#N/A</v>
      </c>
      <c r="U175" s="5" t="e">
        <f>IF($E175="",0,VLOOKUP(E175,'Vortex V Femm_'!$E:$K,7,))</f>
        <v>#N/A</v>
      </c>
      <c r="V175" s="5" t="e">
        <f>IF($E175="",0,VLOOKUP(E175,'Vortex V Masc_'!$E:$K,7,))</f>
        <v>#N/A</v>
      </c>
    </row>
    <row r="176" spans="1:22" x14ac:dyDescent="0.15">
      <c r="A176" s="5">
        <v>175</v>
      </c>
      <c r="B176" s="65">
        <v>2021</v>
      </c>
      <c r="C176" s="63" t="s">
        <v>323</v>
      </c>
      <c r="D176" s="63" t="s">
        <v>147</v>
      </c>
      <c r="E176" s="5" t="str">
        <f t="shared" si="5"/>
        <v>ZIANNILEONARDO</v>
      </c>
      <c r="F176" s="65" t="s">
        <v>59</v>
      </c>
      <c r="G176" s="65" t="s">
        <v>58</v>
      </c>
      <c r="H176" s="65" t="s">
        <v>181</v>
      </c>
      <c r="I176" s="65" t="s">
        <v>184</v>
      </c>
      <c r="J176" s="5">
        <f t="shared" si="6"/>
        <v>0</v>
      </c>
      <c r="K176" s="5" t="e">
        <f>IF($E176="",0,VLOOKUP(E176,'50 IV Femm_'!$E:$K,7,))</f>
        <v>#N/A</v>
      </c>
      <c r="L176" s="5" t="e">
        <f>IF($E176="",0,VLOOKUP(E176,'50 IV Masc_'!$E:$K,7,))</f>
        <v>#N/A</v>
      </c>
      <c r="M176" s="5" t="e">
        <f>IF($E176="",0,VLOOKUP(E176,'50 V Femm_'!$E:$K,7,))</f>
        <v>#N/A</v>
      </c>
      <c r="N176" s="5" t="e">
        <f>IF($E176="",0,VLOOKUP(E176,'50 V Masc_'!$E:$K,7,))</f>
        <v>#N/A</v>
      </c>
      <c r="O176" s="5" t="e">
        <f>IF($E176="",0,VLOOKUP(E176,'Lungo IV Femm_'!$E:$K,7,))</f>
        <v>#N/A</v>
      </c>
      <c r="P176" s="5" t="e">
        <f>IF($E176="",0,VLOOKUP(E176,'Lungo IV Masc_'!$E:$K,7,))</f>
        <v>#N/A</v>
      </c>
      <c r="Q176" s="5" t="e">
        <f>IF($E176="",0,VLOOKUP(E176,'Lungo V Femm_'!$E:$K,7,))</f>
        <v>#N/A</v>
      </c>
      <c r="R176" s="5" t="e">
        <f>IF($E176="",0,VLOOKUP(E176,'Lungo V Masc_'!$E:$K,7,))</f>
        <v>#N/A</v>
      </c>
      <c r="S176" s="5" t="e">
        <f>IF($E176="",0,VLOOKUP(E176,'Vortex IV Femm_'!$E:$K,7,))</f>
        <v>#N/A</v>
      </c>
      <c r="T176" s="5" t="e">
        <f>IF($E176="",0,VLOOKUP(E176,'Vortex IV Masc_'!$E:$K,7,))</f>
        <v>#N/A</v>
      </c>
      <c r="U176" s="5" t="e">
        <f>IF($E176="",0,VLOOKUP(E176,'Vortex V Femm_'!$E:$K,7,))</f>
        <v>#N/A</v>
      </c>
      <c r="V176" s="5" t="e">
        <f>IF($E176="",0,VLOOKUP(E176,'Vortex V Masc_'!$E:$K,7,))</f>
        <v>#N/A</v>
      </c>
    </row>
    <row r="177" spans="1:22" x14ac:dyDescent="0.15">
      <c r="A177" s="5">
        <v>176</v>
      </c>
      <c r="B177" s="65">
        <v>2025</v>
      </c>
      <c r="C177" s="63" t="s">
        <v>330</v>
      </c>
      <c r="D177" s="63" t="s">
        <v>174</v>
      </c>
      <c r="E177" s="5" t="str">
        <f t="shared" si="5"/>
        <v>CORTESE TOMMASO</v>
      </c>
      <c r="F177" s="65" t="s">
        <v>18</v>
      </c>
      <c r="G177" s="65" t="s">
        <v>12</v>
      </c>
      <c r="H177" s="65" t="s">
        <v>181</v>
      </c>
      <c r="I177" s="65" t="s">
        <v>184</v>
      </c>
      <c r="J177" s="5">
        <f t="shared" si="6"/>
        <v>0</v>
      </c>
      <c r="K177" s="5" t="e">
        <f>IF($E177="",0,VLOOKUP(E177,'50 IV Femm_'!$E:$K,7,))</f>
        <v>#N/A</v>
      </c>
      <c r="L177" s="5" t="e">
        <f>IF($E177="",0,VLOOKUP(E177,'50 IV Masc_'!$E:$K,7,))</f>
        <v>#N/A</v>
      </c>
      <c r="M177" s="5" t="e">
        <f>IF($E177="",0,VLOOKUP(E177,'50 V Femm_'!$E:$K,7,))</f>
        <v>#N/A</v>
      </c>
      <c r="N177" s="5" t="e">
        <f>IF($E177="",0,VLOOKUP(E177,'50 V Masc_'!$E:$K,7,))</f>
        <v>#N/A</v>
      </c>
      <c r="O177" s="5" t="e">
        <f>IF($E177="",0,VLOOKUP(E177,'Lungo IV Femm_'!$E:$K,7,))</f>
        <v>#N/A</v>
      </c>
      <c r="P177" s="5" t="e">
        <f>IF($E177="",0,VLOOKUP(E177,'Lungo IV Masc_'!$E:$K,7,))</f>
        <v>#N/A</v>
      </c>
      <c r="Q177" s="5" t="e">
        <f>IF($E177="",0,VLOOKUP(E177,'Lungo V Femm_'!$E:$K,7,))</f>
        <v>#N/A</v>
      </c>
      <c r="R177" s="5" t="e">
        <f>IF($E177="",0,VLOOKUP(E177,'Lungo V Masc_'!$E:$K,7,))</f>
        <v>#N/A</v>
      </c>
      <c r="S177" s="5" t="e">
        <f>IF($E177="",0,VLOOKUP(E177,'Vortex IV Femm_'!$E:$K,7,))</f>
        <v>#N/A</v>
      </c>
      <c r="T177" s="5" t="e">
        <f>IF($E177="",0,VLOOKUP(E177,'Vortex IV Masc_'!$E:$K,7,))</f>
        <v>#N/A</v>
      </c>
      <c r="U177" s="5" t="e">
        <f>IF($E177="",0,VLOOKUP(E177,'Vortex V Femm_'!$E:$K,7,))</f>
        <v>#N/A</v>
      </c>
      <c r="V177" s="5" t="e">
        <f>IF($E177="",0,VLOOKUP(E177,'Vortex V Masc_'!$E:$K,7,))</f>
        <v>#N/A</v>
      </c>
    </row>
    <row r="178" spans="1:22" x14ac:dyDescent="0.15">
      <c r="A178" s="5">
        <v>177</v>
      </c>
      <c r="B178" s="65">
        <v>2032</v>
      </c>
      <c r="C178" s="63" t="s">
        <v>223</v>
      </c>
      <c r="D178" s="63" t="s">
        <v>127</v>
      </c>
      <c r="E178" s="5" t="str">
        <f t="shared" si="5"/>
        <v>CANAZZALORENZO</v>
      </c>
      <c r="F178" s="65" t="s">
        <v>18</v>
      </c>
      <c r="G178" s="65" t="s">
        <v>12</v>
      </c>
      <c r="H178" s="65" t="s">
        <v>181</v>
      </c>
      <c r="I178" s="65" t="s">
        <v>184</v>
      </c>
      <c r="J178" s="5">
        <f t="shared" si="6"/>
        <v>0</v>
      </c>
      <c r="K178" s="5" t="e">
        <f>IF($E178="",0,VLOOKUP(E178,'50 IV Femm_'!$E:$K,7,))</f>
        <v>#N/A</v>
      </c>
      <c r="L178" s="5" t="e">
        <f>IF($E178="",0,VLOOKUP(E178,'50 IV Masc_'!$E:$K,7,))</f>
        <v>#N/A</v>
      </c>
      <c r="M178" s="5" t="e">
        <f>IF($E178="",0,VLOOKUP(E178,'50 V Femm_'!$E:$K,7,))</f>
        <v>#N/A</v>
      </c>
      <c r="N178" s="5" t="e">
        <f>IF($E178="",0,VLOOKUP(E178,'50 V Masc_'!$E:$K,7,))</f>
        <v>#N/A</v>
      </c>
      <c r="O178" s="5" t="e">
        <f>IF($E178="",0,VLOOKUP(E178,'Lungo IV Femm_'!$E:$K,7,))</f>
        <v>#N/A</v>
      </c>
      <c r="P178" s="5" t="e">
        <f>IF($E178="",0,VLOOKUP(E178,'Lungo IV Masc_'!$E:$K,7,))</f>
        <v>#N/A</v>
      </c>
      <c r="Q178" s="5" t="e">
        <f>IF($E178="",0,VLOOKUP(E178,'Lungo V Femm_'!$E:$K,7,))</f>
        <v>#N/A</v>
      </c>
      <c r="R178" s="5" t="e">
        <f>IF($E178="",0,VLOOKUP(E178,'Lungo V Masc_'!$E:$K,7,))</f>
        <v>#N/A</v>
      </c>
      <c r="S178" s="5" t="e">
        <f>IF($E178="",0,VLOOKUP(E178,'Vortex IV Femm_'!$E:$K,7,))</f>
        <v>#N/A</v>
      </c>
      <c r="T178" s="5" t="e">
        <f>IF($E178="",0,VLOOKUP(E178,'Vortex IV Masc_'!$E:$K,7,))</f>
        <v>#N/A</v>
      </c>
      <c r="U178" s="5" t="e">
        <f>IF($E178="",0,VLOOKUP(E178,'Vortex V Femm_'!$E:$K,7,))</f>
        <v>#N/A</v>
      </c>
      <c r="V178" s="5" t="e">
        <f>IF($E178="",0,VLOOKUP(E178,'Vortex V Masc_'!$E:$K,7,))</f>
        <v>#N/A</v>
      </c>
    </row>
    <row r="179" spans="1:22" x14ac:dyDescent="0.15">
      <c r="A179" s="5">
        <v>178</v>
      </c>
      <c r="B179" s="65">
        <v>2042</v>
      </c>
      <c r="C179" s="63" t="s">
        <v>136</v>
      </c>
      <c r="D179" s="63" t="s">
        <v>160</v>
      </c>
      <c r="E179" s="5" t="str">
        <f t="shared" si="5"/>
        <v>DE CESARESAMUELE</v>
      </c>
      <c r="F179" s="65" t="s">
        <v>19</v>
      </c>
      <c r="G179" s="68" t="s">
        <v>12</v>
      </c>
      <c r="H179" s="65" t="s">
        <v>181</v>
      </c>
      <c r="I179" s="65" t="s">
        <v>184</v>
      </c>
      <c r="J179" s="5">
        <f t="shared" si="6"/>
        <v>0</v>
      </c>
      <c r="K179" s="5" t="e">
        <f>IF($E179="",0,VLOOKUP(E179,'50 IV Femm_'!$E:$K,7,))</f>
        <v>#N/A</v>
      </c>
      <c r="L179" s="5" t="e">
        <f>IF($E179="",0,VLOOKUP(E179,'50 IV Masc_'!$E:$K,7,))</f>
        <v>#N/A</v>
      </c>
      <c r="M179" s="5" t="e">
        <f>IF($E179="",0,VLOOKUP(E179,'50 V Femm_'!$E:$K,7,))</f>
        <v>#N/A</v>
      </c>
      <c r="N179" s="5" t="e">
        <f>IF($E179="",0,VLOOKUP(E179,'50 V Masc_'!$E:$K,7,))</f>
        <v>#N/A</v>
      </c>
      <c r="O179" s="5" t="e">
        <f>IF($E179="",0,VLOOKUP(E179,'Lungo IV Femm_'!$E:$K,7,))</f>
        <v>#N/A</v>
      </c>
      <c r="P179" s="5" t="e">
        <f>IF($E179="",0,VLOOKUP(E179,'Lungo IV Masc_'!$E:$K,7,))</f>
        <v>#N/A</v>
      </c>
      <c r="Q179" s="5" t="e">
        <f>IF($E179="",0,VLOOKUP(E179,'Lungo V Femm_'!$E:$K,7,))</f>
        <v>#N/A</v>
      </c>
      <c r="R179" s="5" t="e">
        <f>IF($E179="",0,VLOOKUP(E179,'Lungo V Masc_'!$E:$K,7,))</f>
        <v>#N/A</v>
      </c>
      <c r="S179" s="5" t="e">
        <f>IF($E179="",0,VLOOKUP(E179,'Vortex IV Femm_'!$E:$K,7,))</f>
        <v>#N/A</v>
      </c>
      <c r="T179" s="5" t="e">
        <f>IF($E179="",0,VLOOKUP(E179,'Vortex IV Masc_'!$E:$K,7,))</f>
        <v>#N/A</v>
      </c>
      <c r="U179" s="5" t="e">
        <f>IF($E179="",0,VLOOKUP(E179,'Vortex V Femm_'!$E:$K,7,))</f>
        <v>#N/A</v>
      </c>
      <c r="V179" s="5" t="e">
        <f>IF($E179="",0,VLOOKUP(E179,'Vortex V Masc_'!$E:$K,7,))</f>
        <v>#N/A</v>
      </c>
    </row>
    <row r="180" spans="1:22" x14ac:dyDescent="0.15">
      <c r="A180" s="5">
        <v>179</v>
      </c>
      <c r="B180" s="65">
        <v>2044</v>
      </c>
      <c r="C180" s="63" t="s">
        <v>350</v>
      </c>
      <c r="D180" s="63" t="s">
        <v>351</v>
      </c>
      <c r="E180" s="5" t="str">
        <f t="shared" si="5"/>
        <v>MASCIADANIEL</v>
      </c>
      <c r="F180" s="65" t="s">
        <v>19</v>
      </c>
      <c r="G180" s="68" t="s">
        <v>12</v>
      </c>
      <c r="H180" s="65" t="s">
        <v>181</v>
      </c>
      <c r="I180" s="65" t="s">
        <v>184</v>
      </c>
      <c r="J180" s="5">
        <f t="shared" si="6"/>
        <v>0</v>
      </c>
      <c r="K180" s="5" t="e">
        <f>IF($E180="",0,VLOOKUP(E180,'50 IV Femm_'!$E:$K,7,))</f>
        <v>#N/A</v>
      </c>
      <c r="L180" s="5" t="e">
        <f>IF($E180="",0,VLOOKUP(E180,'50 IV Masc_'!$E:$K,7,))</f>
        <v>#N/A</v>
      </c>
      <c r="M180" s="5" t="e">
        <f>IF($E180="",0,VLOOKUP(E180,'50 V Femm_'!$E:$K,7,))</f>
        <v>#N/A</v>
      </c>
      <c r="N180" s="5" t="e">
        <f>IF($E180="",0,VLOOKUP(E180,'50 V Masc_'!$E:$K,7,))</f>
        <v>#N/A</v>
      </c>
      <c r="O180" s="5" t="e">
        <f>IF($E180="",0,VLOOKUP(E180,'Lungo IV Femm_'!$E:$K,7,))</f>
        <v>#N/A</v>
      </c>
      <c r="P180" s="5" t="e">
        <f>IF($E180="",0,VLOOKUP(E180,'Lungo IV Masc_'!$E:$K,7,))</f>
        <v>#N/A</v>
      </c>
      <c r="Q180" s="5" t="e">
        <f>IF($E180="",0,VLOOKUP(E180,'Lungo V Femm_'!$E:$K,7,))</f>
        <v>#N/A</v>
      </c>
      <c r="R180" s="5" t="e">
        <f>IF($E180="",0,VLOOKUP(E180,'Lungo V Masc_'!$E:$K,7,))</f>
        <v>#N/A</v>
      </c>
      <c r="S180" s="5" t="e">
        <f>IF($E180="",0,VLOOKUP(E180,'Vortex IV Femm_'!$E:$K,7,))</f>
        <v>#N/A</v>
      </c>
      <c r="T180" s="5" t="e">
        <f>IF($E180="",0,VLOOKUP(E180,'Vortex IV Masc_'!$E:$K,7,))</f>
        <v>#N/A</v>
      </c>
      <c r="U180" s="5" t="e">
        <f>IF($E180="",0,VLOOKUP(E180,'Vortex V Femm_'!$E:$K,7,))</f>
        <v>#N/A</v>
      </c>
      <c r="V180" s="5" t="e">
        <f>IF($E180="",0,VLOOKUP(E180,'Vortex V Masc_'!$E:$K,7,))</f>
        <v>#N/A</v>
      </c>
    </row>
    <row r="181" spans="1:22" x14ac:dyDescent="0.15">
      <c r="A181" s="5">
        <v>180</v>
      </c>
      <c r="B181" s="65">
        <v>2046</v>
      </c>
      <c r="C181" s="63" t="s">
        <v>353</v>
      </c>
      <c r="D181" s="63" t="s">
        <v>354</v>
      </c>
      <c r="E181" s="5" t="str">
        <f t="shared" si="5"/>
        <v>BARRIONUEVO ABARCACARLOS DANIEL</v>
      </c>
      <c r="F181" s="65" t="s">
        <v>22</v>
      </c>
      <c r="G181" s="68" t="s">
        <v>12</v>
      </c>
      <c r="H181" s="65" t="s">
        <v>181</v>
      </c>
      <c r="I181" s="65" t="s">
        <v>184</v>
      </c>
      <c r="J181" s="5">
        <f t="shared" si="6"/>
        <v>0</v>
      </c>
      <c r="K181" s="5" t="e">
        <f>IF($E181="",0,VLOOKUP(E181,'50 IV Femm_'!$E:$K,7,))</f>
        <v>#N/A</v>
      </c>
      <c r="L181" s="5" t="e">
        <f>IF($E181="",0,VLOOKUP(E181,'50 IV Masc_'!$E:$K,7,))</f>
        <v>#N/A</v>
      </c>
      <c r="M181" s="5" t="e">
        <f>IF($E181="",0,VLOOKUP(E181,'50 V Femm_'!$E:$K,7,))</f>
        <v>#N/A</v>
      </c>
      <c r="N181" s="5" t="e">
        <f>IF($E181="",0,VLOOKUP(E181,'50 V Masc_'!$E:$K,7,))</f>
        <v>#N/A</v>
      </c>
      <c r="O181" s="5" t="e">
        <f>IF($E181="",0,VLOOKUP(E181,'Lungo IV Femm_'!$E:$K,7,))</f>
        <v>#N/A</v>
      </c>
      <c r="P181" s="5" t="e">
        <f>IF($E181="",0,VLOOKUP(E181,'Lungo IV Masc_'!$E:$K,7,))</f>
        <v>#N/A</v>
      </c>
      <c r="Q181" s="5" t="e">
        <f>IF($E181="",0,VLOOKUP(E181,'Lungo V Femm_'!$E:$K,7,))</f>
        <v>#N/A</v>
      </c>
      <c r="R181" s="5" t="e">
        <f>IF($E181="",0,VLOOKUP(E181,'Lungo V Masc_'!$E:$K,7,))</f>
        <v>#N/A</v>
      </c>
      <c r="S181" s="5" t="e">
        <f>IF($E181="",0,VLOOKUP(E181,'Vortex IV Femm_'!$E:$K,7,))</f>
        <v>#N/A</v>
      </c>
      <c r="T181" s="5" t="e">
        <f>IF($E181="",0,VLOOKUP(E181,'Vortex IV Masc_'!$E:$K,7,))</f>
        <v>#N/A</v>
      </c>
      <c r="U181" s="5" t="e">
        <f>IF($E181="",0,VLOOKUP(E181,'Vortex V Femm_'!$E:$K,7,))</f>
        <v>#N/A</v>
      </c>
      <c r="V181" s="5" t="e">
        <f>IF($E181="",0,VLOOKUP(E181,'Vortex V Masc_'!$E:$K,7,))</f>
        <v>#N/A</v>
      </c>
    </row>
    <row r="182" spans="1:22" x14ac:dyDescent="0.15">
      <c r="A182" s="5">
        <v>181</v>
      </c>
      <c r="B182" s="65">
        <v>2052</v>
      </c>
      <c r="C182" s="63" t="s">
        <v>79</v>
      </c>
      <c r="D182" s="63" t="s">
        <v>362</v>
      </c>
      <c r="E182" s="5" t="str">
        <f t="shared" si="5"/>
        <v>AHMEDSERAG SAMI SAID ABDELKADER</v>
      </c>
      <c r="F182" s="65" t="s">
        <v>22</v>
      </c>
      <c r="G182" s="68" t="s">
        <v>12</v>
      </c>
      <c r="H182" s="65" t="s">
        <v>181</v>
      </c>
      <c r="I182" s="65" t="s">
        <v>184</v>
      </c>
      <c r="J182" s="5">
        <f t="shared" si="6"/>
        <v>0</v>
      </c>
      <c r="K182" s="5" t="e">
        <f>IF($E182="",0,VLOOKUP(E182,'50 IV Femm_'!$E:$K,7,))</f>
        <v>#N/A</v>
      </c>
      <c r="L182" s="5" t="e">
        <f>IF($E182="",0,VLOOKUP(E182,'50 IV Masc_'!$E:$K,7,))</f>
        <v>#N/A</v>
      </c>
      <c r="M182" s="5" t="e">
        <f>IF($E182="",0,VLOOKUP(E182,'50 V Femm_'!$E:$K,7,))</f>
        <v>#N/A</v>
      </c>
      <c r="N182" s="5" t="e">
        <f>IF($E182="",0,VLOOKUP(E182,'50 V Masc_'!$E:$K,7,))</f>
        <v>#N/A</v>
      </c>
      <c r="O182" s="5" t="e">
        <f>IF($E182="",0,VLOOKUP(E182,'Lungo IV Femm_'!$E:$K,7,))</f>
        <v>#N/A</v>
      </c>
      <c r="P182" s="5" t="e">
        <f>IF($E182="",0,VLOOKUP(E182,'Lungo IV Masc_'!$E:$K,7,))</f>
        <v>#N/A</v>
      </c>
      <c r="Q182" s="5" t="e">
        <f>IF($E182="",0,VLOOKUP(E182,'Lungo V Femm_'!$E:$K,7,))</f>
        <v>#N/A</v>
      </c>
      <c r="R182" s="5" t="e">
        <f>IF($E182="",0,VLOOKUP(E182,'Lungo V Masc_'!$E:$K,7,))</f>
        <v>#N/A</v>
      </c>
      <c r="S182" s="5" t="e">
        <f>IF($E182="",0,VLOOKUP(E182,'Vortex IV Femm_'!$E:$K,7,))</f>
        <v>#N/A</v>
      </c>
      <c r="T182" s="5" t="e">
        <f>IF($E182="",0,VLOOKUP(E182,'Vortex IV Masc_'!$E:$K,7,))</f>
        <v>#N/A</v>
      </c>
      <c r="U182" s="5" t="e">
        <f>IF($E182="",0,VLOOKUP(E182,'Vortex V Femm_'!$E:$K,7,))</f>
        <v>#N/A</v>
      </c>
      <c r="V182" s="5" t="e">
        <f>IF($E182="",0,VLOOKUP(E182,'Vortex V Masc_'!$E:$K,7,))</f>
        <v>#N/A</v>
      </c>
    </row>
    <row r="183" spans="1:22" x14ac:dyDescent="0.15">
      <c r="A183" s="5">
        <v>182</v>
      </c>
      <c r="B183" s="65">
        <v>2057</v>
      </c>
      <c r="C183" s="63" t="s">
        <v>367</v>
      </c>
      <c r="D183" s="63" t="s">
        <v>368</v>
      </c>
      <c r="E183" s="5" t="str">
        <f t="shared" si="5"/>
        <v>NIDASIOCHRISTOPHER</v>
      </c>
      <c r="F183" s="65" t="s">
        <v>22</v>
      </c>
      <c r="G183" s="68" t="s">
        <v>12</v>
      </c>
      <c r="H183" s="65" t="s">
        <v>181</v>
      </c>
      <c r="I183" s="65" t="s">
        <v>184</v>
      </c>
      <c r="J183" s="5">
        <f t="shared" si="6"/>
        <v>0</v>
      </c>
      <c r="K183" s="5" t="e">
        <f>IF($E183="",0,VLOOKUP(E183,'50 IV Femm_'!$E:$K,7,))</f>
        <v>#N/A</v>
      </c>
      <c r="L183" s="5" t="e">
        <f>IF($E183="",0,VLOOKUP(E183,'50 IV Masc_'!$E:$K,7,))</f>
        <v>#N/A</v>
      </c>
      <c r="M183" s="5" t="e">
        <f>IF($E183="",0,VLOOKUP(E183,'50 V Femm_'!$E:$K,7,))</f>
        <v>#N/A</v>
      </c>
      <c r="N183" s="5" t="e">
        <f>IF($E183="",0,VLOOKUP(E183,'50 V Masc_'!$E:$K,7,))</f>
        <v>#N/A</v>
      </c>
      <c r="O183" s="5" t="e">
        <f>IF($E183="",0,VLOOKUP(E183,'Lungo IV Femm_'!$E:$K,7,))</f>
        <v>#N/A</v>
      </c>
      <c r="P183" s="5" t="e">
        <f>IF($E183="",0,VLOOKUP(E183,'Lungo IV Masc_'!$E:$K,7,))</f>
        <v>#N/A</v>
      </c>
      <c r="Q183" s="5" t="e">
        <f>IF($E183="",0,VLOOKUP(E183,'Lungo V Femm_'!$E:$K,7,))</f>
        <v>#N/A</v>
      </c>
      <c r="R183" s="5" t="e">
        <f>IF($E183="",0,VLOOKUP(E183,'Lungo V Masc_'!$E:$K,7,))</f>
        <v>#N/A</v>
      </c>
      <c r="S183" s="5" t="e">
        <f>IF($E183="",0,VLOOKUP(E183,'Vortex IV Femm_'!$E:$K,7,))</f>
        <v>#N/A</v>
      </c>
      <c r="T183" s="5" t="e">
        <f>IF($E183="",0,VLOOKUP(E183,'Vortex IV Masc_'!$E:$K,7,))</f>
        <v>#N/A</v>
      </c>
      <c r="U183" s="5" t="e">
        <f>IF($E183="",0,VLOOKUP(E183,'Vortex V Femm_'!$E:$K,7,))</f>
        <v>#N/A</v>
      </c>
      <c r="V183" s="5" t="e">
        <f>IF($E183="",0,VLOOKUP(E183,'Vortex V Masc_'!$E:$K,7,))</f>
        <v>#N/A</v>
      </c>
    </row>
    <row r="184" spans="1:22" x14ac:dyDescent="0.15">
      <c r="A184" s="5">
        <v>183</v>
      </c>
      <c r="B184" s="65">
        <v>2059</v>
      </c>
      <c r="C184" s="63" t="s">
        <v>370</v>
      </c>
      <c r="D184" s="63" t="s">
        <v>371</v>
      </c>
      <c r="E184" s="5" t="str">
        <f t="shared" si="5"/>
        <v>BRISCESEANDREA RAFFAELE</v>
      </c>
      <c r="F184" s="65" t="s">
        <v>21</v>
      </c>
      <c r="G184" s="68" t="s">
        <v>10</v>
      </c>
      <c r="H184" s="65" t="s">
        <v>181</v>
      </c>
      <c r="I184" s="65" t="s">
        <v>184</v>
      </c>
      <c r="J184" s="5">
        <f t="shared" si="6"/>
        <v>0</v>
      </c>
      <c r="K184" s="5" t="e">
        <f>IF($E184="",0,VLOOKUP(E184,'50 IV Femm_'!$E:$K,7,))</f>
        <v>#N/A</v>
      </c>
      <c r="L184" s="5" t="e">
        <f>IF($E184="",0,VLOOKUP(E184,'50 IV Masc_'!$E:$K,7,))</f>
        <v>#N/A</v>
      </c>
      <c r="M184" s="5" t="e">
        <f>IF($E184="",0,VLOOKUP(E184,'50 V Femm_'!$E:$K,7,))</f>
        <v>#N/A</v>
      </c>
      <c r="N184" s="5" t="e">
        <f>IF($E184="",0,VLOOKUP(E184,'50 V Masc_'!$E:$K,7,))</f>
        <v>#N/A</v>
      </c>
      <c r="O184" s="5" t="e">
        <f>IF($E184="",0,VLOOKUP(E184,'Lungo IV Femm_'!$E:$K,7,))</f>
        <v>#N/A</v>
      </c>
      <c r="P184" s="5" t="e">
        <f>IF($E184="",0,VLOOKUP(E184,'Lungo IV Masc_'!$E:$K,7,))</f>
        <v>#N/A</v>
      </c>
      <c r="Q184" s="5" t="e">
        <f>IF($E184="",0,VLOOKUP(E184,'Lungo V Femm_'!$E:$K,7,))</f>
        <v>#N/A</v>
      </c>
      <c r="R184" s="5" t="e">
        <f>IF($E184="",0,VLOOKUP(E184,'Lungo V Masc_'!$E:$K,7,))</f>
        <v>#N/A</v>
      </c>
      <c r="S184" s="5" t="e">
        <f>IF($E184="",0,VLOOKUP(E184,'Vortex IV Femm_'!$E:$K,7,))</f>
        <v>#N/A</v>
      </c>
      <c r="T184" s="5" t="e">
        <f>IF($E184="",0,VLOOKUP(E184,'Vortex IV Masc_'!$E:$K,7,))</f>
        <v>#N/A</v>
      </c>
      <c r="U184" s="5" t="e">
        <f>IF($E184="",0,VLOOKUP(E184,'Vortex V Femm_'!$E:$K,7,))</f>
        <v>#N/A</v>
      </c>
      <c r="V184" s="5" t="e">
        <f>IF($E184="",0,VLOOKUP(E184,'Vortex V Masc_'!$E:$K,7,))</f>
        <v>#N/A</v>
      </c>
    </row>
    <row r="185" spans="1:22" x14ac:dyDescent="0.15">
      <c r="A185" s="5">
        <v>184</v>
      </c>
      <c r="B185" s="65">
        <v>2060</v>
      </c>
      <c r="C185" s="63" t="s">
        <v>138</v>
      </c>
      <c r="D185" s="63" t="s">
        <v>139</v>
      </c>
      <c r="E185" s="5" t="str">
        <f t="shared" si="5"/>
        <v>COLOMBOMATTEO</v>
      </c>
      <c r="F185" s="65" t="s">
        <v>21</v>
      </c>
      <c r="G185" s="68" t="s">
        <v>10</v>
      </c>
      <c r="H185" s="65" t="s">
        <v>181</v>
      </c>
      <c r="I185" s="65" t="s">
        <v>184</v>
      </c>
      <c r="J185" s="5">
        <f t="shared" si="6"/>
        <v>0</v>
      </c>
      <c r="K185" s="5" t="e">
        <f>IF($E185="",0,VLOOKUP(E185,'50 IV Femm_'!$E:$K,7,))</f>
        <v>#N/A</v>
      </c>
      <c r="L185" s="5" t="e">
        <f>IF($E185="",0,VLOOKUP(E185,'50 IV Masc_'!$E:$K,7,))</f>
        <v>#N/A</v>
      </c>
      <c r="M185" s="5" t="e">
        <f>IF($E185="",0,VLOOKUP(E185,'50 V Femm_'!$E:$K,7,))</f>
        <v>#N/A</v>
      </c>
      <c r="N185" s="5" t="e">
        <f>IF($E185="",0,VLOOKUP(E185,'50 V Masc_'!$E:$K,7,))</f>
        <v>#N/A</v>
      </c>
      <c r="O185" s="5" t="e">
        <f>IF($E185="",0,VLOOKUP(E185,'Lungo IV Femm_'!$E:$K,7,))</f>
        <v>#N/A</v>
      </c>
      <c r="P185" s="5" t="e">
        <f>IF($E185="",0,VLOOKUP(E185,'Lungo IV Masc_'!$E:$K,7,))</f>
        <v>#N/A</v>
      </c>
      <c r="Q185" s="5" t="e">
        <f>IF($E185="",0,VLOOKUP(E185,'Lungo V Femm_'!$E:$K,7,))</f>
        <v>#N/A</v>
      </c>
      <c r="R185" s="5" t="e">
        <f>IF($E185="",0,VLOOKUP(E185,'Lungo V Masc_'!$E:$K,7,))</f>
        <v>#N/A</v>
      </c>
      <c r="S185" s="5" t="e">
        <f>IF($E185="",0,VLOOKUP(E185,'Vortex IV Femm_'!$E:$K,7,))</f>
        <v>#N/A</v>
      </c>
      <c r="T185" s="5" t="e">
        <f>IF($E185="",0,VLOOKUP(E185,'Vortex IV Masc_'!$E:$K,7,))</f>
        <v>#N/A</v>
      </c>
      <c r="U185" s="5" t="e">
        <f>IF($E185="",0,VLOOKUP(E185,'Vortex V Femm_'!$E:$K,7,))</f>
        <v>#N/A</v>
      </c>
      <c r="V185" s="5" t="e">
        <f>IF($E185="",0,VLOOKUP(E185,'Vortex V Masc_'!$E:$K,7,))</f>
        <v>#N/A</v>
      </c>
    </row>
    <row r="186" spans="1:22" x14ac:dyDescent="0.15">
      <c r="A186" s="5">
        <v>185</v>
      </c>
      <c r="B186" s="65">
        <v>2068</v>
      </c>
      <c r="C186" s="63" t="s">
        <v>379</v>
      </c>
      <c r="D186" s="63" t="s">
        <v>106</v>
      </c>
      <c r="E186" s="5" t="str">
        <f t="shared" ref="E186:E249" si="7">CONCATENATE(C186,D186)</f>
        <v>HASSAN ALI</v>
      </c>
      <c r="F186" s="65" t="s">
        <v>21</v>
      </c>
      <c r="G186" s="68" t="s">
        <v>10</v>
      </c>
      <c r="H186" s="65" t="s">
        <v>181</v>
      </c>
      <c r="I186" s="65" t="s">
        <v>184</v>
      </c>
      <c r="J186" s="5">
        <f t="shared" si="6"/>
        <v>0</v>
      </c>
      <c r="K186" s="5" t="e">
        <f>IF($E186="",0,VLOOKUP(E186,'50 IV Femm_'!$E:$K,7,))</f>
        <v>#N/A</v>
      </c>
      <c r="L186" s="5" t="e">
        <f>IF($E186="",0,VLOOKUP(E186,'50 IV Masc_'!$E:$K,7,))</f>
        <v>#N/A</v>
      </c>
      <c r="M186" s="5" t="e">
        <f>IF($E186="",0,VLOOKUP(E186,'50 V Femm_'!$E:$K,7,))</f>
        <v>#N/A</v>
      </c>
      <c r="N186" s="5" t="e">
        <f>IF($E186="",0,VLOOKUP(E186,'50 V Masc_'!$E:$K,7,))</f>
        <v>#N/A</v>
      </c>
      <c r="O186" s="5" t="e">
        <f>IF($E186="",0,VLOOKUP(E186,'Lungo IV Femm_'!$E:$K,7,))</f>
        <v>#N/A</v>
      </c>
      <c r="P186" s="5" t="e">
        <f>IF($E186="",0,VLOOKUP(E186,'Lungo IV Masc_'!$E:$K,7,))</f>
        <v>#N/A</v>
      </c>
      <c r="Q186" s="5" t="e">
        <f>IF($E186="",0,VLOOKUP(E186,'Lungo V Femm_'!$E:$K,7,))</f>
        <v>#N/A</v>
      </c>
      <c r="R186" s="5" t="e">
        <f>IF($E186="",0,VLOOKUP(E186,'Lungo V Masc_'!$E:$K,7,))</f>
        <v>#N/A</v>
      </c>
      <c r="S186" s="5" t="e">
        <f>IF($E186="",0,VLOOKUP(E186,'Vortex IV Femm_'!$E:$K,7,))</f>
        <v>#N/A</v>
      </c>
      <c r="T186" s="5" t="e">
        <f>IF($E186="",0,VLOOKUP(E186,'Vortex IV Masc_'!$E:$K,7,))</f>
        <v>#N/A</v>
      </c>
      <c r="U186" s="5" t="e">
        <f>IF($E186="",0,VLOOKUP(E186,'Vortex V Femm_'!$E:$K,7,))</f>
        <v>#N/A</v>
      </c>
      <c r="V186" s="5" t="e">
        <f>IF($E186="",0,VLOOKUP(E186,'Vortex V Masc_'!$E:$K,7,))</f>
        <v>#N/A</v>
      </c>
    </row>
    <row r="187" spans="1:22" x14ac:dyDescent="0.15">
      <c r="A187" s="5">
        <v>186</v>
      </c>
      <c r="B187" s="65">
        <v>2075</v>
      </c>
      <c r="C187" s="63" t="s">
        <v>386</v>
      </c>
      <c r="D187" s="63" t="s">
        <v>132</v>
      </c>
      <c r="E187" s="5" t="str">
        <f t="shared" si="7"/>
        <v>QUARTARONEALESSANDRO</v>
      </c>
      <c r="F187" s="65" t="s">
        <v>24</v>
      </c>
      <c r="G187" s="69" t="s">
        <v>10</v>
      </c>
      <c r="H187" s="65" t="s">
        <v>181</v>
      </c>
      <c r="I187" s="65" t="s">
        <v>184</v>
      </c>
      <c r="J187" s="5">
        <f t="shared" si="6"/>
        <v>0</v>
      </c>
      <c r="K187" s="5" t="e">
        <f>IF($E187="",0,VLOOKUP(E187,'50 IV Femm_'!$E:$K,7,))</f>
        <v>#N/A</v>
      </c>
      <c r="L187" s="5" t="e">
        <f>IF($E187="",0,VLOOKUP(E187,'50 IV Masc_'!$E:$K,7,))</f>
        <v>#N/A</v>
      </c>
      <c r="M187" s="5" t="e">
        <f>IF($E187="",0,VLOOKUP(E187,'50 V Femm_'!$E:$K,7,))</f>
        <v>#N/A</v>
      </c>
      <c r="N187" s="5" t="e">
        <f>IF($E187="",0,VLOOKUP(E187,'50 V Masc_'!$E:$K,7,))</f>
        <v>#N/A</v>
      </c>
      <c r="O187" s="5" t="e">
        <f>IF($E187="",0,VLOOKUP(E187,'Lungo IV Femm_'!$E:$K,7,))</f>
        <v>#N/A</v>
      </c>
      <c r="P187" s="5" t="e">
        <f>IF($E187="",0,VLOOKUP(E187,'Lungo IV Masc_'!$E:$K,7,))</f>
        <v>#N/A</v>
      </c>
      <c r="Q187" s="5" t="e">
        <f>IF($E187="",0,VLOOKUP(E187,'Lungo V Femm_'!$E:$K,7,))</f>
        <v>#N/A</v>
      </c>
      <c r="R187" s="5" t="e">
        <f>IF($E187="",0,VLOOKUP(E187,'Lungo V Masc_'!$E:$K,7,))</f>
        <v>#N/A</v>
      </c>
      <c r="S187" s="5" t="e">
        <f>IF($E187="",0,VLOOKUP(E187,'Vortex IV Femm_'!$E:$K,7,))</f>
        <v>#N/A</v>
      </c>
      <c r="T187" s="5" t="e">
        <f>IF($E187="",0,VLOOKUP(E187,'Vortex IV Masc_'!$E:$K,7,))</f>
        <v>#N/A</v>
      </c>
      <c r="U187" s="5" t="e">
        <f>IF($E187="",0,VLOOKUP(E187,'Vortex V Femm_'!$E:$K,7,))</f>
        <v>#N/A</v>
      </c>
      <c r="V187" s="5" t="e">
        <f>IF($E187="",0,VLOOKUP(E187,'Vortex V Masc_'!$E:$K,7,))</f>
        <v>#N/A</v>
      </c>
    </row>
    <row r="188" spans="1:22" x14ac:dyDescent="0.15">
      <c r="A188" s="5">
        <v>187</v>
      </c>
      <c r="B188" s="65">
        <v>2077</v>
      </c>
      <c r="C188" s="63" t="s">
        <v>388</v>
      </c>
      <c r="D188" s="63" t="s">
        <v>174</v>
      </c>
      <c r="E188" s="5" t="str">
        <f t="shared" si="7"/>
        <v>VERNAZZO TOMMASO</v>
      </c>
      <c r="F188" s="65" t="s">
        <v>24</v>
      </c>
      <c r="G188" s="69" t="s">
        <v>10</v>
      </c>
      <c r="H188" s="65" t="s">
        <v>181</v>
      </c>
      <c r="I188" s="65" t="s">
        <v>184</v>
      </c>
      <c r="J188" s="5">
        <f t="shared" si="6"/>
        <v>0</v>
      </c>
      <c r="K188" s="5" t="e">
        <f>IF($E188="",0,VLOOKUP(E188,'50 IV Femm_'!$E:$K,7,))</f>
        <v>#N/A</v>
      </c>
      <c r="L188" s="5" t="e">
        <f>IF($E188="",0,VLOOKUP(E188,'50 IV Masc_'!$E:$K,7,))</f>
        <v>#N/A</v>
      </c>
      <c r="M188" s="5" t="e">
        <f>IF($E188="",0,VLOOKUP(E188,'50 V Femm_'!$E:$K,7,))</f>
        <v>#N/A</v>
      </c>
      <c r="N188" s="5" t="e">
        <f>IF($E188="",0,VLOOKUP(E188,'50 V Masc_'!$E:$K,7,))</f>
        <v>#N/A</v>
      </c>
      <c r="O188" s="5" t="e">
        <f>IF($E188="",0,VLOOKUP(E188,'Lungo IV Femm_'!$E:$K,7,))</f>
        <v>#N/A</v>
      </c>
      <c r="P188" s="5" t="e">
        <f>IF($E188="",0,VLOOKUP(E188,'Lungo IV Masc_'!$E:$K,7,))</f>
        <v>#N/A</v>
      </c>
      <c r="Q188" s="5" t="e">
        <f>IF($E188="",0,VLOOKUP(E188,'Lungo V Femm_'!$E:$K,7,))</f>
        <v>#N/A</v>
      </c>
      <c r="R188" s="5" t="e">
        <f>IF($E188="",0,VLOOKUP(E188,'Lungo V Masc_'!$E:$K,7,))</f>
        <v>#N/A</v>
      </c>
      <c r="S188" s="5" t="e">
        <f>IF($E188="",0,VLOOKUP(E188,'Vortex IV Femm_'!$E:$K,7,))</f>
        <v>#N/A</v>
      </c>
      <c r="T188" s="5" t="e">
        <f>IF($E188="",0,VLOOKUP(E188,'Vortex IV Masc_'!$E:$K,7,))</f>
        <v>#N/A</v>
      </c>
      <c r="U188" s="5" t="e">
        <f>IF($E188="",0,VLOOKUP(E188,'Vortex V Femm_'!$E:$K,7,))</f>
        <v>#N/A</v>
      </c>
      <c r="V188" s="5" t="e">
        <f>IF($E188="",0,VLOOKUP(E188,'Vortex V Masc_'!$E:$K,7,))</f>
        <v>#N/A</v>
      </c>
    </row>
    <row r="189" spans="1:22" x14ac:dyDescent="0.15">
      <c r="A189" s="5">
        <v>188</v>
      </c>
      <c r="B189" s="65">
        <v>2078</v>
      </c>
      <c r="C189" s="63" t="s">
        <v>165</v>
      </c>
      <c r="D189" s="63" t="s">
        <v>389</v>
      </c>
      <c r="E189" s="5" t="str">
        <f t="shared" si="7"/>
        <v>VIVIANIAMOS</v>
      </c>
      <c r="F189" s="65" t="s">
        <v>24</v>
      </c>
      <c r="G189" s="69" t="s">
        <v>10</v>
      </c>
      <c r="H189" s="65" t="s">
        <v>181</v>
      </c>
      <c r="I189" s="65" t="s">
        <v>184</v>
      </c>
      <c r="J189" s="5">
        <f t="shared" si="6"/>
        <v>0</v>
      </c>
      <c r="K189" s="5" t="e">
        <f>IF($E189="",0,VLOOKUP(E189,'50 IV Femm_'!$E:$K,7,))</f>
        <v>#N/A</v>
      </c>
      <c r="L189" s="5" t="e">
        <f>IF($E189="",0,VLOOKUP(E189,'50 IV Masc_'!$E:$K,7,))</f>
        <v>#N/A</v>
      </c>
      <c r="M189" s="5" t="e">
        <f>IF($E189="",0,VLOOKUP(E189,'50 V Femm_'!$E:$K,7,))</f>
        <v>#N/A</v>
      </c>
      <c r="N189" s="5" t="e">
        <f>IF($E189="",0,VLOOKUP(E189,'50 V Masc_'!$E:$K,7,))</f>
        <v>#N/A</v>
      </c>
      <c r="O189" s="5" t="e">
        <f>IF($E189="",0,VLOOKUP(E189,'Lungo IV Femm_'!$E:$K,7,))</f>
        <v>#N/A</v>
      </c>
      <c r="P189" s="5" t="e">
        <f>IF($E189="",0,VLOOKUP(E189,'Lungo IV Masc_'!$E:$K,7,))</f>
        <v>#N/A</v>
      </c>
      <c r="Q189" s="5" t="e">
        <f>IF($E189="",0,VLOOKUP(E189,'Lungo V Femm_'!$E:$K,7,))</f>
        <v>#N/A</v>
      </c>
      <c r="R189" s="5" t="e">
        <f>IF($E189="",0,VLOOKUP(E189,'Lungo V Masc_'!$E:$K,7,))</f>
        <v>#N/A</v>
      </c>
      <c r="S189" s="5" t="e">
        <f>IF($E189="",0,VLOOKUP(E189,'Vortex IV Femm_'!$E:$K,7,))</f>
        <v>#N/A</v>
      </c>
      <c r="T189" s="5" t="e">
        <f>IF($E189="",0,VLOOKUP(E189,'Vortex IV Masc_'!$E:$K,7,))</f>
        <v>#N/A</v>
      </c>
      <c r="U189" s="5" t="e">
        <f>IF($E189="",0,VLOOKUP(E189,'Vortex V Femm_'!$E:$K,7,))</f>
        <v>#N/A</v>
      </c>
      <c r="V189" s="5" t="e">
        <f>IF($E189="",0,VLOOKUP(E189,'Vortex V Masc_'!$E:$K,7,))</f>
        <v>#N/A</v>
      </c>
    </row>
    <row r="190" spans="1:22" x14ac:dyDescent="0.15">
      <c r="A190" s="5">
        <v>189</v>
      </c>
      <c r="B190" s="65">
        <v>2079</v>
      </c>
      <c r="C190" s="63" t="s">
        <v>106</v>
      </c>
      <c r="D190" s="63" t="s">
        <v>390</v>
      </c>
      <c r="E190" s="5" t="str">
        <f t="shared" si="7"/>
        <v>ALIADAM HAMADA FAWZI</v>
      </c>
      <c r="F190" s="65" t="s">
        <v>23</v>
      </c>
      <c r="G190" s="68" t="s">
        <v>10</v>
      </c>
      <c r="H190" s="65" t="s">
        <v>181</v>
      </c>
      <c r="I190" s="65" t="s">
        <v>184</v>
      </c>
      <c r="J190" s="5">
        <f t="shared" si="6"/>
        <v>0</v>
      </c>
      <c r="K190" s="5" t="e">
        <f>IF($E190="",0,VLOOKUP(E190,'50 IV Femm_'!$E:$K,7,))</f>
        <v>#N/A</v>
      </c>
      <c r="L190" s="5" t="e">
        <f>IF($E190="",0,VLOOKUP(E190,'50 IV Masc_'!$E:$K,7,))</f>
        <v>#N/A</v>
      </c>
      <c r="M190" s="5" t="e">
        <f>IF($E190="",0,VLOOKUP(E190,'50 V Femm_'!$E:$K,7,))</f>
        <v>#N/A</v>
      </c>
      <c r="N190" s="5" t="e">
        <f>IF($E190="",0,VLOOKUP(E190,'50 V Masc_'!$E:$K,7,))</f>
        <v>#N/A</v>
      </c>
      <c r="O190" s="5" t="e">
        <f>IF($E190="",0,VLOOKUP(E190,'Lungo IV Femm_'!$E:$K,7,))</f>
        <v>#N/A</v>
      </c>
      <c r="P190" s="5" t="e">
        <f>IF($E190="",0,VLOOKUP(E190,'Lungo IV Masc_'!$E:$K,7,))</f>
        <v>#N/A</v>
      </c>
      <c r="Q190" s="5" t="e">
        <f>IF($E190="",0,VLOOKUP(E190,'Lungo V Femm_'!$E:$K,7,))</f>
        <v>#N/A</v>
      </c>
      <c r="R190" s="5" t="e">
        <f>IF($E190="",0,VLOOKUP(E190,'Lungo V Masc_'!$E:$K,7,))</f>
        <v>#N/A</v>
      </c>
      <c r="S190" s="5" t="e">
        <f>IF($E190="",0,VLOOKUP(E190,'Vortex IV Femm_'!$E:$K,7,))</f>
        <v>#N/A</v>
      </c>
      <c r="T190" s="5" t="e">
        <f>IF($E190="",0,VLOOKUP(E190,'Vortex IV Masc_'!$E:$K,7,))</f>
        <v>#N/A</v>
      </c>
      <c r="U190" s="5" t="e">
        <f>IF($E190="",0,VLOOKUP(E190,'Vortex V Femm_'!$E:$K,7,))</f>
        <v>#N/A</v>
      </c>
      <c r="V190" s="5" t="e">
        <f>IF($E190="",0,VLOOKUP(E190,'Vortex V Masc_'!$E:$K,7,))</f>
        <v>#N/A</v>
      </c>
    </row>
    <row r="191" spans="1:22" x14ac:dyDescent="0.15">
      <c r="A191" s="5">
        <v>190</v>
      </c>
      <c r="B191" s="65">
        <v>2081</v>
      </c>
      <c r="C191" s="63" t="s">
        <v>393</v>
      </c>
      <c r="D191" s="63" t="s">
        <v>394</v>
      </c>
      <c r="E191" s="5" t="str">
        <f t="shared" si="7"/>
        <v>DEMIRIGABRIEL</v>
      </c>
      <c r="F191" s="65" t="s">
        <v>23</v>
      </c>
      <c r="G191" s="68" t="s">
        <v>10</v>
      </c>
      <c r="H191" s="65" t="s">
        <v>181</v>
      </c>
      <c r="I191" s="65" t="s">
        <v>184</v>
      </c>
      <c r="J191" s="5">
        <f t="shared" si="6"/>
        <v>0</v>
      </c>
      <c r="K191" s="5" t="e">
        <f>IF($E191="",0,VLOOKUP(E191,'50 IV Femm_'!$E:$K,7,))</f>
        <v>#N/A</v>
      </c>
      <c r="L191" s="5" t="e">
        <f>IF($E191="",0,VLOOKUP(E191,'50 IV Masc_'!$E:$K,7,))</f>
        <v>#N/A</v>
      </c>
      <c r="M191" s="5" t="e">
        <f>IF($E191="",0,VLOOKUP(E191,'50 V Femm_'!$E:$K,7,))</f>
        <v>#N/A</v>
      </c>
      <c r="N191" s="5" t="e">
        <f>IF($E191="",0,VLOOKUP(E191,'50 V Masc_'!$E:$K,7,))</f>
        <v>#N/A</v>
      </c>
      <c r="O191" s="5" t="e">
        <f>IF($E191="",0,VLOOKUP(E191,'Lungo IV Femm_'!$E:$K,7,))</f>
        <v>#N/A</v>
      </c>
      <c r="P191" s="5" t="e">
        <f>IF($E191="",0,VLOOKUP(E191,'Lungo IV Masc_'!$E:$K,7,))</f>
        <v>#N/A</v>
      </c>
      <c r="Q191" s="5" t="e">
        <f>IF($E191="",0,VLOOKUP(E191,'Lungo V Femm_'!$E:$K,7,))</f>
        <v>#N/A</v>
      </c>
      <c r="R191" s="5" t="e">
        <f>IF($E191="",0,VLOOKUP(E191,'Lungo V Masc_'!$E:$K,7,))</f>
        <v>#N/A</v>
      </c>
      <c r="S191" s="5" t="e">
        <f>IF($E191="",0,VLOOKUP(E191,'Vortex IV Femm_'!$E:$K,7,))</f>
        <v>#N/A</v>
      </c>
      <c r="T191" s="5" t="e">
        <f>IF($E191="",0,VLOOKUP(E191,'Vortex IV Masc_'!$E:$K,7,))</f>
        <v>#N/A</v>
      </c>
      <c r="U191" s="5" t="e">
        <f>IF($E191="",0,VLOOKUP(E191,'Vortex V Femm_'!$E:$K,7,))</f>
        <v>#N/A</v>
      </c>
      <c r="V191" s="5" t="e">
        <f>IF($E191="",0,VLOOKUP(E191,'Vortex V Masc_'!$E:$K,7,))</f>
        <v>#N/A</v>
      </c>
    </row>
    <row r="192" spans="1:22" x14ac:dyDescent="0.15">
      <c r="A192" s="5">
        <v>191</v>
      </c>
      <c r="B192" s="65">
        <v>2082</v>
      </c>
      <c r="C192" s="63" t="s">
        <v>395</v>
      </c>
      <c r="D192" s="63" t="s">
        <v>396</v>
      </c>
      <c r="E192" s="5" t="str">
        <f t="shared" si="7"/>
        <v xml:space="preserve">ELDEMRDASHADAM ISLAM </v>
      </c>
      <c r="F192" s="65" t="s">
        <v>23</v>
      </c>
      <c r="G192" s="68" t="s">
        <v>10</v>
      </c>
      <c r="H192" s="65" t="s">
        <v>181</v>
      </c>
      <c r="I192" s="65" t="s">
        <v>184</v>
      </c>
      <c r="J192" s="5">
        <f t="shared" si="6"/>
        <v>0</v>
      </c>
      <c r="K192" s="5" t="e">
        <f>IF($E192="",0,VLOOKUP(E192,'50 IV Femm_'!$E:$K,7,))</f>
        <v>#N/A</v>
      </c>
      <c r="L192" s="5" t="e">
        <f>IF($E192="",0,VLOOKUP(E192,'50 IV Masc_'!$E:$K,7,))</f>
        <v>#N/A</v>
      </c>
      <c r="M192" s="5" t="e">
        <f>IF($E192="",0,VLOOKUP(E192,'50 V Femm_'!$E:$K,7,))</f>
        <v>#N/A</v>
      </c>
      <c r="N192" s="5" t="e">
        <f>IF($E192="",0,VLOOKUP(E192,'50 V Masc_'!$E:$K,7,))</f>
        <v>#N/A</v>
      </c>
      <c r="O192" s="5" t="e">
        <f>IF($E192="",0,VLOOKUP(E192,'Lungo IV Femm_'!$E:$K,7,))</f>
        <v>#N/A</v>
      </c>
      <c r="P192" s="5" t="e">
        <f>IF($E192="",0,VLOOKUP(E192,'Lungo IV Masc_'!$E:$K,7,))</f>
        <v>#N/A</v>
      </c>
      <c r="Q192" s="5" t="e">
        <f>IF($E192="",0,VLOOKUP(E192,'Lungo V Femm_'!$E:$K,7,))</f>
        <v>#N/A</v>
      </c>
      <c r="R192" s="5" t="e">
        <f>IF($E192="",0,VLOOKUP(E192,'Lungo V Masc_'!$E:$K,7,))</f>
        <v>#N/A</v>
      </c>
      <c r="S192" s="5" t="e">
        <f>IF($E192="",0,VLOOKUP(E192,'Vortex IV Femm_'!$E:$K,7,))</f>
        <v>#N/A</v>
      </c>
      <c r="T192" s="5" t="e">
        <f>IF($E192="",0,VLOOKUP(E192,'Vortex IV Masc_'!$E:$K,7,))</f>
        <v>#N/A</v>
      </c>
      <c r="U192" s="5" t="e">
        <f>IF($E192="",0,VLOOKUP(E192,'Vortex V Femm_'!$E:$K,7,))</f>
        <v>#N/A</v>
      </c>
      <c r="V192" s="5" t="e">
        <f>IF($E192="",0,VLOOKUP(E192,'Vortex V Masc_'!$E:$K,7,))</f>
        <v>#N/A</v>
      </c>
    </row>
    <row r="193" spans="1:22" x14ac:dyDescent="0.15">
      <c r="A193" s="5">
        <v>192</v>
      </c>
      <c r="B193" s="65">
        <v>2087</v>
      </c>
      <c r="C193" s="63" t="s">
        <v>83</v>
      </c>
      <c r="D193" s="63" t="s">
        <v>403</v>
      </c>
      <c r="E193" s="5" t="str">
        <f t="shared" si="7"/>
        <v>DUKASTIVEN</v>
      </c>
      <c r="F193" s="65" t="s">
        <v>23</v>
      </c>
      <c r="G193" s="68" t="s">
        <v>10</v>
      </c>
      <c r="H193" s="65" t="s">
        <v>181</v>
      </c>
      <c r="I193" s="65" t="s">
        <v>184</v>
      </c>
      <c r="J193" s="5">
        <f t="shared" si="6"/>
        <v>0</v>
      </c>
      <c r="K193" s="5" t="e">
        <f>IF($E193="",0,VLOOKUP(E193,'50 IV Femm_'!$E:$K,7,))</f>
        <v>#N/A</v>
      </c>
      <c r="L193" s="5" t="e">
        <f>IF($E193="",0,VLOOKUP(E193,'50 IV Masc_'!$E:$K,7,))</f>
        <v>#N/A</v>
      </c>
      <c r="M193" s="5" t="e">
        <f>IF($E193="",0,VLOOKUP(E193,'50 V Femm_'!$E:$K,7,))</f>
        <v>#N/A</v>
      </c>
      <c r="N193" s="5" t="e">
        <f>IF($E193="",0,VLOOKUP(E193,'50 V Masc_'!$E:$K,7,))</f>
        <v>#N/A</v>
      </c>
      <c r="O193" s="5" t="e">
        <f>IF($E193="",0,VLOOKUP(E193,'Lungo IV Femm_'!$E:$K,7,))</f>
        <v>#N/A</v>
      </c>
      <c r="P193" s="5" t="e">
        <f>IF($E193="",0,VLOOKUP(E193,'Lungo IV Masc_'!$E:$K,7,))</f>
        <v>#N/A</v>
      </c>
      <c r="Q193" s="5" t="e">
        <f>IF($E193="",0,VLOOKUP(E193,'Lungo V Femm_'!$E:$K,7,))</f>
        <v>#N/A</v>
      </c>
      <c r="R193" s="5" t="e">
        <f>IF($E193="",0,VLOOKUP(E193,'Lungo V Masc_'!$E:$K,7,))</f>
        <v>#N/A</v>
      </c>
      <c r="S193" s="5" t="e">
        <f>IF($E193="",0,VLOOKUP(E193,'Vortex IV Femm_'!$E:$K,7,))</f>
        <v>#N/A</v>
      </c>
      <c r="T193" s="5" t="e">
        <f>IF($E193="",0,VLOOKUP(E193,'Vortex IV Masc_'!$E:$K,7,))</f>
        <v>#N/A</v>
      </c>
      <c r="U193" s="5" t="e">
        <f>IF($E193="",0,VLOOKUP(E193,'Vortex V Femm_'!$E:$K,7,))</f>
        <v>#N/A</v>
      </c>
      <c r="V193" s="5" t="e">
        <f>IF($E193="",0,VLOOKUP(E193,'Vortex V Masc_'!$E:$K,7,))</f>
        <v>#N/A</v>
      </c>
    </row>
    <row r="194" spans="1:22" x14ac:dyDescent="0.15">
      <c r="A194" s="5">
        <v>193</v>
      </c>
      <c r="B194" s="65">
        <v>2088</v>
      </c>
      <c r="C194" s="63" t="s">
        <v>404</v>
      </c>
      <c r="D194" s="63" t="s">
        <v>405</v>
      </c>
      <c r="E194" s="5" t="str">
        <f t="shared" si="7"/>
        <v>HARROUBYOUSSEF</v>
      </c>
      <c r="F194" s="65" t="s">
        <v>23</v>
      </c>
      <c r="G194" s="68" t="s">
        <v>10</v>
      </c>
      <c r="H194" s="65" t="s">
        <v>181</v>
      </c>
      <c r="I194" s="65" t="s">
        <v>184</v>
      </c>
      <c r="J194" s="5">
        <f t="shared" ref="J194:J257" si="8">SUMIF(K194:V194,"&lt;&gt;#N/D")</f>
        <v>0</v>
      </c>
      <c r="K194" s="5" t="e">
        <f>IF($E194="",0,VLOOKUP(E194,'50 IV Femm_'!$E:$K,7,))</f>
        <v>#N/A</v>
      </c>
      <c r="L194" s="5" t="e">
        <f>IF($E194="",0,VLOOKUP(E194,'50 IV Masc_'!$E:$K,7,))</f>
        <v>#N/A</v>
      </c>
      <c r="M194" s="5" t="e">
        <f>IF($E194="",0,VLOOKUP(E194,'50 V Femm_'!$E:$K,7,))</f>
        <v>#N/A</v>
      </c>
      <c r="N194" s="5" t="e">
        <f>IF($E194="",0,VLOOKUP(E194,'50 V Masc_'!$E:$K,7,))</f>
        <v>#N/A</v>
      </c>
      <c r="O194" s="5" t="e">
        <f>IF($E194="",0,VLOOKUP(E194,'Lungo IV Femm_'!$E:$K,7,))</f>
        <v>#N/A</v>
      </c>
      <c r="P194" s="5" t="e">
        <f>IF($E194="",0,VLOOKUP(E194,'Lungo IV Masc_'!$E:$K,7,))</f>
        <v>#N/A</v>
      </c>
      <c r="Q194" s="5" t="e">
        <f>IF($E194="",0,VLOOKUP(E194,'Lungo V Femm_'!$E:$K,7,))</f>
        <v>#N/A</v>
      </c>
      <c r="R194" s="5" t="e">
        <f>IF($E194="",0,VLOOKUP(E194,'Lungo V Masc_'!$E:$K,7,))</f>
        <v>#N/A</v>
      </c>
      <c r="S194" s="5" t="e">
        <f>IF($E194="",0,VLOOKUP(E194,'Vortex IV Femm_'!$E:$K,7,))</f>
        <v>#N/A</v>
      </c>
      <c r="T194" s="5" t="e">
        <f>IF($E194="",0,VLOOKUP(E194,'Vortex IV Masc_'!$E:$K,7,))</f>
        <v>#N/A</v>
      </c>
      <c r="U194" s="5" t="e">
        <f>IF($E194="",0,VLOOKUP(E194,'Vortex V Femm_'!$E:$K,7,))</f>
        <v>#N/A</v>
      </c>
      <c r="V194" s="5" t="e">
        <f>IF($E194="",0,VLOOKUP(E194,'Vortex V Masc_'!$E:$K,7,))</f>
        <v>#N/A</v>
      </c>
    </row>
    <row r="195" spans="1:22" x14ac:dyDescent="0.15">
      <c r="A195" s="5">
        <v>194</v>
      </c>
      <c r="B195" s="65">
        <v>2090</v>
      </c>
      <c r="C195" s="63" t="s">
        <v>407</v>
      </c>
      <c r="D195" s="63" t="s">
        <v>408</v>
      </c>
      <c r="E195" s="5" t="str">
        <f t="shared" si="7"/>
        <v>BRUNOLDILEONE DINO</v>
      </c>
      <c r="F195" s="65" t="s">
        <v>23</v>
      </c>
      <c r="G195" s="68" t="s">
        <v>10</v>
      </c>
      <c r="H195" s="65" t="s">
        <v>181</v>
      </c>
      <c r="I195" s="65" t="s">
        <v>184</v>
      </c>
      <c r="J195" s="5">
        <f t="shared" si="8"/>
        <v>0</v>
      </c>
      <c r="K195" s="5" t="e">
        <f>IF($E195="",0,VLOOKUP(E195,'50 IV Femm_'!$E:$K,7,))</f>
        <v>#N/A</v>
      </c>
      <c r="L195" s="5" t="e">
        <f>IF($E195="",0,VLOOKUP(E195,'50 IV Masc_'!$E:$K,7,))</f>
        <v>#N/A</v>
      </c>
      <c r="M195" s="5" t="e">
        <f>IF($E195="",0,VLOOKUP(E195,'50 V Femm_'!$E:$K,7,))</f>
        <v>#N/A</v>
      </c>
      <c r="N195" s="5" t="e">
        <f>IF($E195="",0,VLOOKUP(E195,'50 V Masc_'!$E:$K,7,))</f>
        <v>#N/A</v>
      </c>
      <c r="O195" s="5" t="e">
        <f>IF($E195="",0,VLOOKUP(E195,'Lungo IV Femm_'!$E:$K,7,))</f>
        <v>#N/A</v>
      </c>
      <c r="P195" s="5" t="e">
        <f>IF($E195="",0,VLOOKUP(E195,'Lungo IV Masc_'!$E:$K,7,))</f>
        <v>#N/A</v>
      </c>
      <c r="Q195" s="5" t="e">
        <f>IF($E195="",0,VLOOKUP(E195,'Lungo V Femm_'!$E:$K,7,))</f>
        <v>#N/A</v>
      </c>
      <c r="R195" s="5" t="e">
        <f>IF($E195="",0,VLOOKUP(E195,'Lungo V Masc_'!$E:$K,7,))</f>
        <v>#N/A</v>
      </c>
      <c r="S195" s="5" t="e">
        <f>IF($E195="",0,VLOOKUP(E195,'Vortex IV Femm_'!$E:$K,7,))</f>
        <v>#N/A</v>
      </c>
      <c r="T195" s="5" t="e">
        <f>IF($E195="",0,VLOOKUP(E195,'Vortex IV Masc_'!$E:$K,7,))</f>
        <v>#N/A</v>
      </c>
      <c r="U195" s="5" t="e">
        <f>IF($E195="",0,VLOOKUP(E195,'Vortex V Femm_'!$E:$K,7,))</f>
        <v>#N/A</v>
      </c>
      <c r="V195" s="5" t="e">
        <f>IF($E195="",0,VLOOKUP(E195,'Vortex V Masc_'!$E:$K,7,))</f>
        <v>#N/A</v>
      </c>
    </row>
    <row r="196" spans="1:22" x14ac:dyDescent="0.15">
      <c r="A196" s="5">
        <v>195</v>
      </c>
      <c r="B196" s="65">
        <v>2092</v>
      </c>
      <c r="C196" s="63" t="s">
        <v>410</v>
      </c>
      <c r="D196" s="63" t="s">
        <v>135</v>
      </c>
      <c r="E196" s="5" t="str">
        <f t="shared" si="7"/>
        <v>DE TOMAFRANCESCO</v>
      </c>
      <c r="F196" s="65" t="s">
        <v>23</v>
      </c>
      <c r="G196" s="68" t="s">
        <v>10</v>
      </c>
      <c r="H196" s="65" t="s">
        <v>181</v>
      </c>
      <c r="I196" s="65" t="s">
        <v>184</v>
      </c>
      <c r="J196" s="5">
        <f t="shared" si="8"/>
        <v>0</v>
      </c>
      <c r="K196" s="5" t="e">
        <f>IF($E196="",0,VLOOKUP(E196,'50 IV Femm_'!$E:$K,7,))</f>
        <v>#N/A</v>
      </c>
      <c r="L196" s="5" t="e">
        <f>IF($E196="",0,VLOOKUP(E196,'50 IV Masc_'!$E:$K,7,))</f>
        <v>#N/A</v>
      </c>
      <c r="M196" s="5" t="e">
        <f>IF($E196="",0,VLOOKUP(E196,'50 V Femm_'!$E:$K,7,))</f>
        <v>#N/A</v>
      </c>
      <c r="N196" s="5" t="e">
        <f>IF($E196="",0,VLOOKUP(E196,'50 V Masc_'!$E:$K,7,))</f>
        <v>#N/A</v>
      </c>
      <c r="O196" s="5" t="e">
        <f>IF($E196="",0,VLOOKUP(E196,'Lungo IV Femm_'!$E:$K,7,))</f>
        <v>#N/A</v>
      </c>
      <c r="P196" s="5" t="e">
        <f>IF($E196="",0,VLOOKUP(E196,'Lungo IV Masc_'!$E:$K,7,))</f>
        <v>#N/A</v>
      </c>
      <c r="Q196" s="5" t="e">
        <f>IF($E196="",0,VLOOKUP(E196,'Lungo V Femm_'!$E:$K,7,))</f>
        <v>#N/A</v>
      </c>
      <c r="R196" s="5" t="e">
        <f>IF($E196="",0,VLOOKUP(E196,'Lungo V Masc_'!$E:$K,7,))</f>
        <v>#N/A</v>
      </c>
      <c r="S196" s="5" t="e">
        <f>IF($E196="",0,VLOOKUP(E196,'Vortex IV Femm_'!$E:$K,7,))</f>
        <v>#N/A</v>
      </c>
      <c r="T196" s="5" t="e">
        <f>IF($E196="",0,VLOOKUP(E196,'Vortex IV Masc_'!$E:$K,7,))</f>
        <v>#N/A</v>
      </c>
      <c r="U196" s="5" t="e">
        <f>IF($E196="",0,VLOOKUP(E196,'Vortex V Femm_'!$E:$K,7,))</f>
        <v>#N/A</v>
      </c>
      <c r="V196" s="5" t="e">
        <f>IF($E196="",0,VLOOKUP(E196,'Vortex V Masc_'!$E:$K,7,))</f>
        <v>#N/A</v>
      </c>
    </row>
    <row r="197" spans="1:22" x14ac:dyDescent="0.15">
      <c r="A197" s="5">
        <v>196</v>
      </c>
      <c r="B197" s="65">
        <v>2096</v>
      </c>
      <c r="C197" s="63" t="s">
        <v>416</v>
      </c>
      <c r="D197" s="63" t="s">
        <v>174</v>
      </c>
      <c r="E197" s="5" t="str">
        <f t="shared" si="7"/>
        <v>COLLATOMMASO</v>
      </c>
      <c r="F197" s="65" t="s">
        <v>23</v>
      </c>
      <c r="G197" s="68" t="s">
        <v>10</v>
      </c>
      <c r="H197" s="65" t="s">
        <v>181</v>
      </c>
      <c r="I197" s="65" t="s">
        <v>184</v>
      </c>
      <c r="J197" s="5">
        <f t="shared" si="8"/>
        <v>0</v>
      </c>
      <c r="K197" s="5" t="e">
        <f>IF($E197="",0,VLOOKUP(E197,'50 IV Femm_'!$E:$K,7,))</f>
        <v>#N/A</v>
      </c>
      <c r="L197" s="5" t="e">
        <f>IF($E197="",0,VLOOKUP(E197,'50 IV Masc_'!$E:$K,7,))</f>
        <v>#N/A</v>
      </c>
      <c r="M197" s="5" t="e">
        <f>IF($E197="",0,VLOOKUP(E197,'50 V Femm_'!$E:$K,7,))</f>
        <v>#N/A</v>
      </c>
      <c r="N197" s="5" t="e">
        <f>IF($E197="",0,VLOOKUP(E197,'50 V Masc_'!$E:$K,7,))</f>
        <v>#N/A</v>
      </c>
      <c r="O197" s="5" t="e">
        <f>IF($E197="",0,VLOOKUP(E197,'Lungo IV Femm_'!$E:$K,7,))</f>
        <v>#N/A</v>
      </c>
      <c r="P197" s="5" t="e">
        <f>IF($E197="",0,VLOOKUP(E197,'Lungo IV Masc_'!$E:$K,7,))</f>
        <v>#N/A</v>
      </c>
      <c r="Q197" s="5" t="e">
        <f>IF($E197="",0,VLOOKUP(E197,'Lungo V Femm_'!$E:$K,7,))</f>
        <v>#N/A</v>
      </c>
      <c r="R197" s="5" t="e">
        <f>IF($E197="",0,VLOOKUP(E197,'Lungo V Masc_'!$E:$K,7,))</f>
        <v>#N/A</v>
      </c>
      <c r="S197" s="5" t="e">
        <f>IF($E197="",0,VLOOKUP(E197,'Vortex IV Femm_'!$E:$K,7,))</f>
        <v>#N/A</v>
      </c>
      <c r="T197" s="5" t="e">
        <f>IF($E197="",0,VLOOKUP(E197,'Vortex IV Masc_'!$E:$K,7,))</f>
        <v>#N/A</v>
      </c>
      <c r="U197" s="5" t="e">
        <f>IF($E197="",0,VLOOKUP(E197,'Vortex V Femm_'!$E:$K,7,))</f>
        <v>#N/A</v>
      </c>
      <c r="V197" s="5" t="e">
        <f>IF($E197="",0,VLOOKUP(E197,'Vortex V Masc_'!$E:$K,7,))</f>
        <v>#N/A</v>
      </c>
    </row>
    <row r="198" spans="1:22" x14ac:dyDescent="0.15">
      <c r="A198" s="5">
        <v>197</v>
      </c>
      <c r="B198" s="65">
        <v>2098</v>
      </c>
      <c r="C198" s="63" t="s">
        <v>418</v>
      </c>
      <c r="D198" s="63" t="s">
        <v>419</v>
      </c>
      <c r="E198" s="5" t="str">
        <f t="shared" si="7"/>
        <v>RAMOS ALIAGAANGELO M.</v>
      </c>
      <c r="F198" s="65" t="s">
        <v>23</v>
      </c>
      <c r="G198" s="68" t="s">
        <v>10</v>
      </c>
      <c r="H198" s="65" t="s">
        <v>181</v>
      </c>
      <c r="I198" s="65" t="s">
        <v>184</v>
      </c>
      <c r="J198" s="5">
        <f t="shared" si="8"/>
        <v>0</v>
      </c>
      <c r="K198" s="5" t="e">
        <f>IF($E198="",0,VLOOKUP(E198,'50 IV Femm_'!$E:$K,7,))</f>
        <v>#N/A</v>
      </c>
      <c r="L198" s="5" t="e">
        <f>IF($E198="",0,VLOOKUP(E198,'50 IV Masc_'!$E:$K,7,))</f>
        <v>#N/A</v>
      </c>
      <c r="M198" s="5" t="e">
        <f>IF($E198="",0,VLOOKUP(E198,'50 V Femm_'!$E:$K,7,))</f>
        <v>#N/A</v>
      </c>
      <c r="N198" s="5" t="e">
        <f>IF($E198="",0,VLOOKUP(E198,'50 V Masc_'!$E:$K,7,))</f>
        <v>#N/A</v>
      </c>
      <c r="O198" s="5" t="e">
        <f>IF($E198="",0,VLOOKUP(E198,'Lungo IV Femm_'!$E:$K,7,))</f>
        <v>#N/A</v>
      </c>
      <c r="P198" s="5" t="e">
        <f>IF($E198="",0,VLOOKUP(E198,'Lungo IV Masc_'!$E:$K,7,))</f>
        <v>#N/A</v>
      </c>
      <c r="Q198" s="5" t="e">
        <f>IF($E198="",0,VLOOKUP(E198,'Lungo V Femm_'!$E:$K,7,))</f>
        <v>#N/A</v>
      </c>
      <c r="R198" s="5" t="e">
        <f>IF($E198="",0,VLOOKUP(E198,'Lungo V Masc_'!$E:$K,7,))</f>
        <v>#N/A</v>
      </c>
      <c r="S198" s="5" t="e">
        <f>IF($E198="",0,VLOOKUP(E198,'Vortex IV Femm_'!$E:$K,7,))</f>
        <v>#N/A</v>
      </c>
      <c r="T198" s="5" t="e">
        <f>IF($E198="",0,VLOOKUP(E198,'Vortex IV Masc_'!$E:$K,7,))</f>
        <v>#N/A</v>
      </c>
      <c r="U198" s="5" t="e">
        <f>IF($E198="",0,VLOOKUP(E198,'Vortex V Femm_'!$E:$K,7,))</f>
        <v>#N/A</v>
      </c>
      <c r="V198" s="5" t="e">
        <f>IF($E198="",0,VLOOKUP(E198,'Vortex V Masc_'!$E:$K,7,))</f>
        <v>#N/A</v>
      </c>
    </row>
    <row r="199" spans="1:22" x14ac:dyDescent="0.15">
      <c r="A199" s="5">
        <v>198</v>
      </c>
      <c r="B199" s="65">
        <v>2117</v>
      </c>
      <c r="C199" s="63" t="s">
        <v>427</v>
      </c>
      <c r="D199" s="63" t="s">
        <v>145</v>
      </c>
      <c r="E199" s="5" t="str">
        <f t="shared" si="7"/>
        <v>IAVARONEANDREA</v>
      </c>
      <c r="F199" s="65" t="s">
        <v>20</v>
      </c>
      <c r="G199" s="68" t="s">
        <v>9</v>
      </c>
      <c r="H199" s="65" t="s">
        <v>181</v>
      </c>
      <c r="I199" s="65" t="s">
        <v>184</v>
      </c>
      <c r="J199" s="5">
        <f t="shared" si="8"/>
        <v>0</v>
      </c>
      <c r="K199" s="5" t="e">
        <f>IF($E199="",0,VLOOKUP(E199,'50 IV Femm_'!$E:$K,7,))</f>
        <v>#N/A</v>
      </c>
      <c r="L199" s="5" t="e">
        <f>IF($E199="",0,VLOOKUP(E199,'50 IV Masc_'!$E:$K,7,))</f>
        <v>#N/A</v>
      </c>
      <c r="M199" s="5" t="e">
        <f>IF($E199="",0,VLOOKUP(E199,'50 V Femm_'!$E:$K,7,))</f>
        <v>#N/A</v>
      </c>
      <c r="N199" s="5" t="e">
        <f>IF($E199="",0,VLOOKUP(E199,'50 V Masc_'!$E:$K,7,))</f>
        <v>#N/A</v>
      </c>
      <c r="O199" s="5" t="e">
        <f>IF($E199="",0,VLOOKUP(E199,'Lungo IV Femm_'!$E:$K,7,))</f>
        <v>#N/A</v>
      </c>
      <c r="P199" s="5" t="e">
        <f>IF($E199="",0,VLOOKUP(E199,'Lungo IV Masc_'!$E:$K,7,))</f>
        <v>#N/A</v>
      </c>
      <c r="Q199" s="5" t="e">
        <f>IF($E199="",0,VLOOKUP(E199,'Lungo V Femm_'!$E:$K,7,))</f>
        <v>#N/A</v>
      </c>
      <c r="R199" s="5" t="e">
        <f>IF($E199="",0,VLOOKUP(E199,'Lungo V Masc_'!$E:$K,7,))</f>
        <v>#N/A</v>
      </c>
      <c r="S199" s="5" t="e">
        <f>IF($E199="",0,VLOOKUP(E199,'Vortex IV Femm_'!$E:$K,7,))</f>
        <v>#N/A</v>
      </c>
      <c r="T199" s="5" t="e">
        <f>IF($E199="",0,VLOOKUP(E199,'Vortex IV Masc_'!$E:$K,7,))</f>
        <v>#N/A</v>
      </c>
      <c r="U199" s="5" t="e">
        <f>IF($E199="",0,VLOOKUP(E199,'Vortex V Femm_'!$E:$K,7,))</f>
        <v>#N/A</v>
      </c>
      <c r="V199" s="5" t="e">
        <f>IF($E199="",0,VLOOKUP(E199,'Vortex V Masc_'!$E:$K,7,))</f>
        <v>#N/A</v>
      </c>
    </row>
    <row r="200" spans="1:22" x14ac:dyDescent="0.15">
      <c r="A200" s="5">
        <v>199</v>
      </c>
      <c r="B200" s="65">
        <v>2120</v>
      </c>
      <c r="C200" s="63" t="s">
        <v>431</v>
      </c>
      <c r="D200" s="63" t="s">
        <v>174</v>
      </c>
      <c r="E200" s="5" t="str">
        <f t="shared" si="7"/>
        <v>FRASCALITOMMASO</v>
      </c>
      <c r="F200" s="65" t="s">
        <v>20</v>
      </c>
      <c r="G200" s="68" t="s">
        <v>9</v>
      </c>
      <c r="H200" s="65" t="s">
        <v>181</v>
      </c>
      <c r="I200" s="65" t="s">
        <v>184</v>
      </c>
      <c r="J200" s="5">
        <f t="shared" si="8"/>
        <v>0</v>
      </c>
      <c r="K200" s="5" t="e">
        <f>IF($E200="",0,VLOOKUP(E200,'50 IV Femm_'!$E:$K,7,))</f>
        <v>#N/A</v>
      </c>
      <c r="L200" s="5" t="e">
        <f>IF($E200="",0,VLOOKUP(E200,'50 IV Masc_'!$E:$K,7,))</f>
        <v>#N/A</v>
      </c>
      <c r="M200" s="5" t="e">
        <f>IF($E200="",0,VLOOKUP(E200,'50 V Femm_'!$E:$K,7,))</f>
        <v>#N/A</v>
      </c>
      <c r="N200" s="5" t="e">
        <f>IF($E200="",0,VLOOKUP(E200,'50 V Masc_'!$E:$K,7,))</f>
        <v>#N/A</v>
      </c>
      <c r="O200" s="5" t="e">
        <f>IF($E200="",0,VLOOKUP(E200,'Lungo IV Femm_'!$E:$K,7,))</f>
        <v>#N/A</v>
      </c>
      <c r="P200" s="5" t="e">
        <f>IF($E200="",0,VLOOKUP(E200,'Lungo IV Masc_'!$E:$K,7,))</f>
        <v>#N/A</v>
      </c>
      <c r="Q200" s="5" t="e">
        <f>IF($E200="",0,VLOOKUP(E200,'Lungo V Femm_'!$E:$K,7,))</f>
        <v>#N/A</v>
      </c>
      <c r="R200" s="5" t="e">
        <f>IF($E200="",0,VLOOKUP(E200,'Lungo V Masc_'!$E:$K,7,))</f>
        <v>#N/A</v>
      </c>
      <c r="S200" s="5" t="e">
        <f>IF($E200="",0,VLOOKUP(E200,'Vortex IV Femm_'!$E:$K,7,))</f>
        <v>#N/A</v>
      </c>
      <c r="T200" s="5" t="e">
        <f>IF($E200="",0,VLOOKUP(E200,'Vortex IV Masc_'!$E:$K,7,))</f>
        <v>#N/A</v>
      </c>
      <c r="U200" s="5" t="e">
        <f>IF($E200="",0,VLOOKUP(E200,'Vortex V Femm_'!$E:$K,7,))</f>
        <v>#N/A</v>
      </c>
      <c r="V200" s="5" t="e">
        <f>IF($E200="",0,VLOOKUP(E200,'Vortex V Masc_'!$E:$K,7,))</f>
        <v>#N/A</v>
      </c>
    </row>
    <row r="201" spans="1:22" x14ac:dyDescent="0.15">
      <c r="A201" s="5">
        <v>200</v>
      </c>
      <c r="B201" s="65">
        <v>2121</v>
      </c>
      <c r="C201" s="63" t="s">
        <v>432</v>
      </c>
      <c r="D201" s="63" t="s">
        <v>132</v>
      </c>
      <c r="E201" s="5" t="str">
        <f t="shared" si="7"/>
        <v>SPARASCIOALESSANDRO</v>
      </c>
      <c r="F201" s="65" t="s">
        <v>20</v>
      </c>
      <c r="G201" s="68" t="s">
        <v>9</v>
      </c>
      <c r="H201" s="65" t="s">
        <v>181</v>
      </c>
      <c r="I201" s="65" t="s">
        <v>184</v>
      </c>
      <c r="J201" s="5">
        <f t="shared" si="8"/>
        <v>0</v>
      </c>
      <c r="K201" s="5" t="e">
        <f>IF($E201="",0,VLOOKUP(E201,'50 IV Femm_'!$E:$K,7,))</f>
        <v>#N/A</v>
      </c>
      <c r="L201" s="5" t="e">
        <f>IF($E201="",0,VLOOKUP(E201,'50 IV Masc_'!$E:$K,7,))</f>
        <v>#N/A</v>
      </c>
      <c r="M201" s="5" t="e">
        <f>IF($E201="",0,VLOOKUP(E201,'50 V Femm_'!$E:$K,7,))</f>
        <v>#N/A</v>
      </c>
      <c r="N201" s="5" t="e">
        <f>IF($E201="",0,VLOOKUP(E201,'50 V Masc_'!$E:$K,7,))</f>
        <v>#N/A</v>
      </c>
      <c r="O201" s="5" t="e">
        <f>IF($E201="",0,VLOOKUP(E201,'Lungo IV Femm_'!$E:$K,7,))</f>
        <v>#N/A</v>
      </c>
      <c r="P201" s="5" t="e">
        <f>IF($E201="",0,VLOOKUP(E201,'Lungo IV Masc_'!$E:$K,7,))</f>
        <v>#N/A</v>
      </c>
      <c r="Q201" s="5" t="e">
        <f>IF($E201="",0,VLOOKUP(E201,'Lungo V Femm_'!$E:$K,7,))</f>
        <v>#N/A</v>
      </c>
      <c r="R201" s="5" t="e">
        <f>IF($E201="",0,VLOOKUP(E201,'Lungo V Masc_'!$E:$K,7,))</f>
        <v>#N/A</v>
      </c>
      <c r="S201" s="5" t="e">
        <f>IF($E201="",0,VLOOKUP(E201,'Vortex IV Femm_'!$E:$K,7,))</f>
        <v>#N/A</v>
      </c>
      <c r="T201" s="5" t="e">
        <f>IF($E201="",0,VLOOKUP(E201,'Vortex IV Masc_'!$E:$K,7,))</f>
        <v>#N/A</v>
      </c>
      <c r="U201" s="5" t="e">
        <f>IF($E201="",0,VLOOKUP(E201,'Vortex V Femm_'!$E:$K,7,))</f>
        <v>#N/A</v>
      </c>
      <c r="V201" s="5" t="e">
        <f>IF($E201="",0,VLOOKUP(E201,'Vortex V Masc_'!$E:$K,7,))</f>
        <v>#N/A</v>
      </c>
    </row>
    <row r="202" spans="1:22" x14ac:dyDescent="0.15">
      <c r="A202" s="5">
        <v>201</v>
      </c>
      <c r="B202" s="65">
        <v>3052</v>
      </c>
      <c r="C202" s="63" t="s">
        <v>513</v>
      </c>
      <c r="D202" s="63" t="s">
        <v>514</v>
      </c>
      <c r="E202" s="5" t="str">
        <f t="shared" si="7"/>
        <v>RUSSOCELESTE</v>
      </c>
      <c r="F202" s="65" t="s">
        <v>23</v>
      </c>
      <c r="G202" s="68" t="s">
        <v>10</v>
      </c>
      <c r="H202" s="65" t="s">
        <v>183</v>
      </c>
      <c r="I202" s="65" t="s">
        <v>182</v>
      </c>
      <c r="J202" s="5">
        <f t="shared" si="8"/>
        <v>2990</v>
      </c>
      <c r="K202" s="5" t="e">
        <f>IF($E202="",0,VLOOKUP(E202,'50 IV Femm_'!$E:$K,7,))</f>
        <v>#N/A</v>
      </c>
      <c r="L202" s="5" t="e">
        <f>IF($E202="",0,VLOOKUP(E202,'50 IV Masc_'!$E:$K,7,))</f>
        <v>#N/A</v>
      </c>
      <c r="M202" s="5">
        <f>IF($E202="",0,VLOOKUP(E202,'50 V Femm_'!$E:$K,7,))</f>
        <v>1000</v>
      </c>
      <c r="N202" s="5" t="e">
        <f>IF($E202="",0,VLOOKUP(E202,'50 V Masc_'!$E:$K,7,))</f>
        <v>#N/A</v>
      </c>
      <c r="O202" s="5" t="e">
        <f>IF($E202="",0,VLOOKUP(E202,'Lungo IV Femm_'!$E:$K,7,))</f>
        <v>#N/A</v>
      </c>
      <c r="P202" s="5" t="e">
        <f>IF($E202="",0,VLOOKUP(E202,'Lungo IV Masc_'!$E:$K,7,))</f>
        <v>#N/A</v>
      </c>
      <c r="Q202" s="5">
        <f>IF($E202="",0,VLOOKUP(E202,'Lungo V Femm_'!$E:$K,7,))</f>
        <v>996</v>
      </c>
      <c r="R202" s="5" t="e">
        <f>IF($E202="",0,VLOOKUP(E202,'Lungo V Masc_'!$E:$K,7,))</f>
        <v>#N/A</v>
      </c>
      <c r="S202" s="5" t="e">
        <f>IF($E202="",0,VLOOKUP(E202,'Vortex IV Femm_'!$E:$K,7,))</f>
        <v>#N/A</v>
      </c>
      <c r="T202" s="5" t="e">
        <f>IF($E202="",0,VLOOKUP(E202,'Vortex IV Masc_'!$E:$K,7,))</f>
        <v>#N/A</v>
      </c>
      <c r="U202" s="5">
        <f>IF($E202="",0,VLOOKUP(E202,'Vortex V Femm_'!$E:$K,7,))</f>
        <v>994</v>
      </c>
      <c r="V202" s="5" t="e">
        <f>IF($E202="",0,VLOOKUP(E202,'Vortex V Masc_'!$E:$K,7,))</f>
        <v>#N/A</v>
      </c>
    </row>
    <row r="203" spans="1:22" x14ac:dyDescent="0.15">
      <c r="A203" s="5">
        <v>202</v>
      </c>
      <c r="B203" s="65">
        <v>3051</v>
      </c>
      <c r="C203" s="63" t="s">
        <v>117</v>
      </c>
      <c r="D203" s="63" t="s">
        <v>512</v>
      </c>
      <c r="E203" s="5" t="str">
        <f t="shared" si="7"/>
        <v>PALUMBOSVEVA</v>
      </c>
      <c r="F203" s="65" t="s">
        <v>23</v>
      </c>
      <c r="G203" s="68" t="s">
        <v>10</v>
      </c>
      <c r="H203" s="65" t="s">
        <v>183</v>
      </c>
      <c r="I203" s="65" t="s">
        <v>182</v>
      </c>
      <c r="J203" s="5">
        <f t="shared" si="8"/>
        <v>2987</v>
      </c>
      <c r="K203" s="5" t="e">
        <f>IF($E203="",0,VLOOKUP(E203,'50 IV Femm_'!$E:$K,7,))</f>
        <v>#N/A</v>
      </c>
      <c r="L203" s="5" t="e">
        <f>IF($E203="",0,VLOOKUP(E203,'50 IV Masc_'!$E:$K,7,))</f>
        <v>#N/A</v>
      </c>
      <c r="M203" s="5">
        <f>IF($E203="",0,VLOOKUP(E203,'50 V Femm_'!$E:$K,7,))</f>
        <v>993</v>
      </c>
      <c r="N203" s="5" t="e">
        <f>IF($E203="",0,VLOOKUP(E203,'50 V Masc_'!$E:$K,7,))</f>
        <v>#N/A</v>
      </c>
      <c r="O203" s="5" t="e">
        <f>IF($E203="",0,VLOOKUP(E203,'Lungo IV Femm_'!$E:$K,7,))</f>
        <v>#N/A</v>
      </c>
      <c r="P203" s="5" t="e">
        <f>IF($E203="",0,VLOOKUP(E203,'Lungo IV Masc_'!$E:$K,7,))</f>
        <v>#N/A</v>
      </c>
      <c r="Q203" s="5">
        <f>IF($E203="",0,VLOOKUP(E203,'Lungo V Femm_'!$E:$K,7,))</f>
        <v>995</v>
      </c>
      <c r="R203" s="5" t="e">
        <f>IF($E203="",0,VLOOKUP(E203,'Lungo V Masc_'!$E:$K,7,))</f>
        <v>#N/A</v>
      </c>
      <c r="S203" s="5" t="e">
        <f>IF($E203="",0,VLOOKUP(E203,'Vortex IV Femm_'!$E:$K,7,))</f>
        <v>#N/A</v>
      </c>
      <c r="T203" s="5" t="e">
        <f>IF($E203="",0,VLOOKUP(E203,'Vortex IV Masc_'!$E:$K,7,))</f>
        <v>#N/A</v>
      </c>
      <c r="U203" s="5">
        <f>IF($E203="",0,VLOOKUP(E203,'Vortex V Femm_'!$E:$K,7,))</f>
        <v>999</v>
      </c>
      <c r="V203" s="5" t="e">
        <f>IF($E203="",0,VLOOKUP(E203,'Vortex V Masc_'!$E:$K,7,))</f>
        <v>#N/A</v>
      </c>
    </row>
    <row r="204" spans="1:22" x14ac:dyDescent="0.15">
      <c r="A204" s="5">
        <v>203</v>
      </c>
      <c r="B204" s="65">
        <v>3028</v>
      </c>
      <c r="C204" s="63" t="s">
        <v>479</v>
      </c>
      <c r="D204" s="63" t="s">
        <v>64</v>
      </c>
      <c r="E204" s="5" t="str">
        <f t="shared" si="7"/>
        <v>BECCARIAZOE</v>
      </c>
      <c r="F204" s="65" t="s">
        <v>18</v>
      </c>
      <c r="G204" s="68" t="s">
        <v>12</v>
      </c>
      <c r="H204" s="65" t="s">
        <v>183</v>
      </c>
      <c r="I204" s="65" t="s">
        <v>182</v>
      </c>
      <c r="J204" s="5">
        <f t="shared" si="8"/>
        <v>2984</v>
      </c>
      <c r="K204" s="5" t="e">
        <f>IF($E204="",0,VLOOKUP(E204,'50 IV Femm_'!$E:$K,7,))</f>
        <v>#N/A</v>
      </c>
      <c r="L204" s="5" t="e">
        <f>IF($E204="",0,VLOOKUP(E204,'50 IV Masc_'!$E:$K,7,))</f>
        <v>#N/A</v>
      </c>
      <c r="M204" s="5">
        <f>IF($E204="",0,VLOOKUP(E204,'50 V Femm_'!$E:$K,7,))</f>
        <v>994</v>
      </c>
      <c r="N204" s="5" t="e">
        <f>IF($E204="",0,VLOOKUP(E204,'50 V Masc_'!$E:$K,7,))</f>
        <v>#N/A</v>
      </c>
      <c r="O204" s="5" t="e">
        <f>IF($E204="",0,VLOOKUP(E204,'Lungo IV Femm_'!$E:$K,7,))</f>
        <v>#N/A</v>
      </c>
      <c r="P204" s="5" t="e">
        <f>IF($E204="",0,VLOOKUP(E204,'Lungo IV Masc_'!$E:$K,7,))</f>
        <v>#N/A</v>
      </c>
      <c r="Q204" s="5">
        <f>IF($E204="",0,VLOOKUP(E204,'Lungo V Femm_'!$E:$K,7,))</f>
        <v>997</v>
      </c>
      <c r="R204" s="5" t="e">
        <f>IF($E204="",0,VLOOKUP(E204,'Lungo V Masc_'!$E:$K,7,))</f>
        <v>#N/A</v>
      </c>
      <c r="S204" s="5" t="e">
        <f>IF($E204="",0,VLOOKUP(E204,'Vortex IV Femm_'!$E:$K,7,))</f>
        <v>#N/A</v>
      </c>
      <c r="T204" s="5" t="e">
        <f>IF($E204="",0,VLOOKUP(E204,'Vortex IV Masc_'!$E:$K,7,))</f>
        <v>#N/A</v>
      </c>
      <c r="U204" s="5">
        <f>IF($E204="",0,VLOOKUP(E204,'Vortex V Femm_'!$E:$K,7,))</f>
        <v>993</v>
      </c>
      <c r="V204" s="5" t="e">
        <f>IF($E204="",0,VLOOKUP(E204,'Vortex V Masc_'!$E:$K,7,))</f>
        <v>#N/A</v>
      </c>
    </row>
    <row r="205" spans="1:22" x14ac:dyDescent="0.15">
      <c r="A205" s="5">
        <v>204</v>
      </c>
      <c r="B205" s="65">
        <v>3026</v>
      </c>
      <c r="C205" s="63" t="s">
        <v>477</v>
      </c>
      <c r="D205" s="63" t="s">
        <v>65</v>
      </c>
      <c r="E205" s="5" t="str">
        <f t="shared" si="7"/>
        <v>ZANACCOALICE</v>
      </c>
      <c r="F205" s="65" t="s">
        <v>18</v>
      </c>
      <c r="G205" s="68" t="s">
        <v>12</v>
      </c>
      <c r="H205" s="65" t="s">
        <v>183</v>
      </c>
      <c r="I205" s="65" t="s">
        <v>182</v>
      </c>
      <c r="J205" s="5">
        <f t="shared" si="8"/>
        <v>2974</v>
      </c>
      <c r="K205" s="5" t="e">
        <f>IF($E205="",0,VLOOKUP(E205,'50 IV Femm_'!$E:$K,7,))</f>
        <v>#N/A</v>
      </c>
      <c r="L205" s="5" t="e">
        <f>IF($E205="",0,VLOOKUP(E205,'50 IV Masc_'!$E:$K,7,))</f>
        <v>#N/A</v>
      </c>
      <c r="M205" s="5">
        <f>IF($E205="",0,VLOOKUP(E205,'50 V Femm_'!$E:$K,7,))</f>
        <v>989</v>
      </c>
      <c r="N205" s="5" t="e">
        <f>IF($E205="",0,VLOOKUP(E205,'50 V Masc_'!$E:$K,7,))</f>
        <v>#N/A</v>
      </c>
      <c r="O205" s="5" t="e">
        <f>IF($E205="",0,VLOOKUP(E205,'Lungo IV Femm_'!$E:$K,7,))</f>
        <v>#N/A</v>
      </c>
      <c r="P205" s="5" t="e">
        <f>IF($E205="",0,VLOOKUP(E205,'Lungo IV Masc_'!$E:$K,7,))</f>
        <v>#N/A</v>
      </c>
      <c r="Q205" s="5">
        <f>IF($E205="",0,VLOOKUP(E205,'Lungo V Femm_'!$E:$K,7,))</f>
        <v>985</v>
      </c>
      <c r="R205" s="5" t="e">
        <f>IF($E205="",0,VLOOKUP(E205,'Lungo V Masc_'!$E:$K,7,))</f>
        <v>#N/A</v>
      </c>
      <c r="S205" s="5" t="e">
        <f>IF($E205="",0,VLOOKUP(E205,'Vortex IV Femm_'!$E:$K,7,))</f>
        <v>#N/A</v>
      </c>
      <c r="T205" s="5" t="e">
        <f>IF($E205="",0,VLOOKUP(E205,'Vortex IV Masc_'!$E:$K,7,))</f>
        <v>#N/A</v>
      </c>
      <c r="U205" s="5">
        <f>IF($E205="",0,VLOOKUP(E205,'Vortex V Femm_'!$E:$K,7,))</f>
        <v>1000</v>
      </c>
      <c r="V205" s="5" t="e">
        <f>IF($E205="",0,VLOOKUP(E205,'Vortex V Masc_'!$E:$K,7,))</f>
        <v>#N/A</v>
      </c>
    </row>
    <row r="206" spans="1:22" x14ac:dyDescent="0.15">
      <c r="A206" s="5">
        <v>205</v>
      </c>
      <c r="B206" s="65">
        <v>3031</v>
      </c>
      <c r="C206" s="63" t="s">
        <v>482</v>
      </c>
      <c r="D206" s="63" t="s">
        <v>99</v>
      </c>
      <c r="E206" s="5" t="str">
        <f t="shared" si="7"/>
        <v>PURPURAFRANCESCA</v>
      </c>
      <c r="F206" s="65" t="s">
        <v>18</v>
      </c>
      <c r="G206" s="68" t="s">
        <v>12</v>
      </c>
      <c r="H206" s="65" t="s">
        <v>183</v>
      </c>
      <c r="I206" s="65" t="s">
        <v>182</v>
      </c>
      <c r="J206" s="5">
        <f t="shared" si="8"/>
        <v>2974</v>
      </c>
      <c r="K206" s="5" t="e">
        <f>IF($E206="",0,VLOOKUP(E206,'50 IV Femm_'!$E:$K,7,))</f>
        <v>#N/A</v>
      </c>
      <c r="L206" s="5" t="e">
        <f>IF($E206="",0,VLOOKUP(E206,'50 IV Masc_'!$E:$K,7,))</f>
        <v>#N/A</v>
      </c>
      <c r="M206" s="5">
        <f>IF($E206="",0,VLOOKUP(E206,'50 V Femm_'!$E:$K,7,))</f>
        <v>997</v>
      </c>
      <c r="N206" s="5" t="e">
        <f>IF($E206="",0,VLOOKUP(E206,'50 V Masc_'!$E:$K,7,))</f>
        <v>#N/A</v>
      </c>
      <c r="O206" s="5" t="e">
        <f>IF($E206="",0,VLOOKUP(E206,'Lungo IV Femm_'!$E:$K,7,))</f>
        <v>#N/A</v>
      </c>
      <c r="P206" s="5" t="e">
        <f>IF($E206="",0,VLOOKUP(E206,'Lungo IV Masc_'!$E:$K,7,))</f>
        <v>#N/A</v>
      </c>
      <c r="Q206" s="5">
        <f>IF($E206="",0,VLOOKUP(E206,'Lungo V Femm_'!$E:$K,7,))</f>
        <v>993</v>
      </c>
      <c r="R206" s="5" t="e">
        <f>IF($E206="",0,VLOOKUP(E206,'Lungo V Masc_'!$E:$K,7,))</f>
        <v>#N/A</v>
      </c>
      <c r="S206" s="5" t="e">
        <f>IF($E206="",0,VLOOKUP(E206,'Vortex IV Femm_'!$E:$K,7,))</f>
        <v>#N/A</v>
      </c>
      <c r="T206" s="5" t="e">
        <f>IF($E206="",0,VLOOKUP(E206,'Vortex IV Masc_'!$E:$K,7,))</f>
        <v>#N/A</v>
      </c>
      <c r="U206" s="5">
        <f>IF($E206="",0,VLOOKUP(E206,'Vortex V Femm_'!$E:$K,7,))</f>
        <v>984</v>
      </c>
      <c r="V206" s="5" t="e">
        <f>IF($E206="",0,VLOOKUP(E206,'Vortex V Masc_'!$E:$K,7,))</f>
        <v>#N/A</v>
      </c>
    </row>
    <row r="207" spans="1:22" x14ac:dyDescent="0.15">
      <c r="A207" s="5">
        <v>206</v>
      </c>
      <c r="B207" s="65">
        <v>3029</v>
      </c>
      <c r="C207" s="63" t="s">
        <v>123</v>
      </c>
      <c r="D207" s="63" t="s">
        <v>480</v>
      </c>
      <c r="E207" s="5" t="str">
        <f t="shared" si="7"/>
        <v>BOCCAMARIA ALICE</v>
      </c>
      <c r="F207" s="65" t="s">
        <v>18</v>
      </c>
      <c r="G207" s="68" t="s">
        <v>12</v>
      </c>
      <c r="H207" s="65" t="s">
        <v>183</v>
      </c>
      <c r="I207" s="65" t="s">
        <v>182</v>
      </c>
      <c r="J207" s="5">
        <f t="shared" si="8"/>
        <v>2968</v>
      </c>
      <c r="K207" s="5" t="e">
        <f>IF($E207="",0,VLOOKUP(E207,'50 IV Femm_'!$E:$K,7,))</f>
        <v>#N/A</v>
      </c>
      <c r="L207" s="5" t="e">
        <f>IF($E207="",0,VLOOKUP(E207,'50 IV Masc_'!$E:$K,7,))</f>
        <v>#N/A</v>
      </c>
      <c r="M207" s="5">
        <f>IF($E207="",0,VLOOKUP(E207,'50 V Femm_'!$E:$K,7,))</f>
        <v>992</v>
      </c>
      <c r="N207" s="5" t="e">
        <f>IF($E207="",0,VLOOKUP(E207,'50 V Masc_'!$E:$K,7,))</f>
        <v>#N/A</v>
      </c>
      <c r="O207" s="5" t="e">
        <f>IF($E207="",0,VLOOKUP(E207,'Lungo IV Femm_'!$E:$K,7,))</f>
        <v>#N/A</v>
      </c>
      <c r="P207" s="5" t="e">
        <f>IF($E207="",0,VLOOKUP(E207,'Lungo IV Masc_'!$E:$K,7,))</f>
        <v>#N/A</v>
      </c>
      <c r="Q207" s="5">
        <f>IF($E207="",0,VLOOKUP(E207,'Lungo V Femm_'!$E:$K,7,))</f>
        <v>1000</v>
      </c>
      <c r="R207" s="5" t="e">
        <f>IF($E207="",0,VLOOKUP(E207,'Lungo V Masc_'!$E:$K,7,))</f>
        <v>#N/A</v>
      </c>
      <c r="S207" s="5" t="e">
        <f>IF($E207="",0,VLOOKUP(E207,'Vortex IV Femm_'!$E:$K,7,))</f>
        <v>#N/A</v>
      </c>
      <c r="T207" s="5" t="e">
        <f>IF($E207="",0,VLOOKUP(E207,'Vortex IV Masc_'!$E:$K,7,))</f>
        <v>#N/A</v>
      </c>
      <c r="U207" s="5">
        <f>IF($E207="",0,VLOOKUP(E207,'Vortex V Femm_'!$E:$K,7,))</f>
        <v>976</v>
      </c>
      <c r="V207" s="5" t="e">
        <f>IF($E207="",0,VLOOKUP(E207,'Vortex V Masc_'!$E:$K,7,))</f>
        <v>#N/A</v>
      </c>
    </row>
    <row r="208" spans="1:22" x14ac:dyDescent="0.15">
      <c r="A208" s="5">
        <v>207</v>
      </c>
      <c r="B208" s="65">
        <v>3012</v>
      </c>
      <c r="C208" s="63" t="s">
        <v>460</v>
      </c>
      <c r="D208" s="63" t="s">
        <v>461</v>
      </c>
      <c r="E208" s="5" t="str">
        <f t="shared" si="7"/>
        <v>RODOLFO MASERA RIOLUA</v>
      </c>
      <c r="F208" s="65" t="s">
        <v>15</v>
      </c>
      <c r="G208" s="68" t="s">
        <v>15</v>
      </c>
      <c r="H208" s="65" t="s">
        <v>183</v>
      </c>
      <c r="I208" s="65" t="s">
        <v>182</v>
      </c>
      <c r="J208" s="5">
        <f t="shared" si="8"/>
        <v>2964</v>
      </c>
      <c r="K208" s="5" t="e">
        <f>IF($E208="",0,VLOOKUP(E208,'50 IV Femm_'!$E:$K,7,))</f>
        <v>#N/A</v>
      </c>
      <c r="L208" s="5" t="e">
        <f>IF($E208="",0,VLOOKUP(E208,'50 IV Masc_'!$E:$K,7,))</f>
        <v>#N/A</v>
      </c>
      <c r="M208" s="5">
        <f>IF($E208="",0,VLOOKUP(E208,'50 V Femm_'!$E:$K,7,))</f>
        <v>999</v>
      </c>
      <c r="N208" s="5" t="e">
        <f>IF($E208="",0,VLOOKUP(E208,'50 V Masc_'!$E:$K,7,))</f>
        <v>#N/A</v>
      </c>
      <c r="O208" s="5" t="e">
        <f>IF($E208="",0,VLOOKUP(E208,'Lungo IV Femm_'!$E:$K,7,))</f>
        <v>#N/A</v>
      </c>
      <c r="P208" s="5" t="e">
        <f>IF($E208="",0,VLOOKUP(E208,'Lungo IV Masc_'!$E:$K,7,))</f>
        <v>#N/A</v>
      </c>
      <c r="Q208" s="5">
        <f>IF($E208="",0,VLOOKUP(E208,'Lungo V Femm_'!$E:$K,7,))</f>
        <v>977</v>
      </c>
      <c r="R208" s="5" t="e">
        <f>IF($E208="",0,VLOOKUP(E208,'Lungo V Masc_'!$E:$K,7,))</f>
        <v>#N/A</v>
      </c>
      <c r="S208" s="5" t="e">
        <f>IF($E208="",0,VLOOKUP(E208,'Vortex IV Femm_'!$E:$K,7,))</f>
        <v>#N/A</v>
      </c>
      <c r="T208" s="5" t="e">
        <f>IF($E208="",0,VLOOKUP(E208,'Vortex IV Masc_'!$E:$K,7,))</f>
        <v>#N/A</v>
      </c>
      <c r="U208" s="5">
        <f>IF($E208="",0,VLOOKUP(E208,'Vortex V Femm_'!$E:$K,7,))</f>
        <v>988</v>
      </c>
      <c r="V208" s="5" t="e">
        <f>IF($E208="",0,VLOOKUP(E208,'Vortex V Masc_'!$E:$K,7,))</f>
        <v>#N/A</v>
      </c>
    </row>
    <row r="209" spans="1:22" x14ac:dyDescent="0.15">
      <c r="A209" s="5">
        <v>208</v>
      </c>
      <c r="B209" s="65">
        <v>3019</v>
      </c>
      <c r="C209" s="63" t="s">
        <v>470</v>
      </c>
      <c r="D209" s="63" t="s">
        <v>103</v>
      </c>
      <c r="E209" s="5" t="str">
        <f t="shared" si="7"/>
        <v>MANDILIGAIA</v>
      </c>
      <c r="F209" s="65" t="s">
        <v>18</v>
      </c>
      <c r="G209" s="68" t="s">
        <v>12</v>
      </c>
      <c r="H209" s="65" t="s">
        <v>183</v>
      </c>
      <c r="I209" s="65" t="s">
        <v>182</v>
      </c>
      <c r="J209" s="5">
        <f t="shared" si="8"/>
        <v>2960</v>
      </c>
      <c r="K209" s="5" t="e">
        <f>IF($E209="",0,VLOOKUP(E209,'50 IV Femm_'!$E:$K,7,))</f>
        <v>#N/A</v>
      </c>
      <c r="L209" s="5" t="e">
        <f>IF($E209="",0,VLOOKUP(E209,'50 IV Masc_'!$E:$K,7,))</f>
        <v>#N/A</v>
      </c>
      <c r="M209" s="5">
        <f>IF($E209="",0,VLOOKUP(E209,'50 V Femm_'!$E:$K,7,))</f>
        <v>977</v>
      </c>
      <c r="N209" s="5" t="e">
        <f>IF($E209="",0,VLOOKUP(E209,'50 V Masc_'!$E:$K,7,))</f>
        <v>#N/A</v>
      </c>
      <c r="O209" s="5" t="e">
        <f>IF($E209="",0,VLOOKUP(E209,'Lungo IV Femm_'!$E:$K,7,))</f>
        <v>#N/A</v>
      </c>
      <c r="P209" s="5" t="e">
        <f>IF($E209="",0,VLOOKUP(E209,'Lungo IV Masc_'!$E:$K,7,))</f>
        <v>#N/A</v>
      </c>
      <c r="Q209" s="5">
        <f>IF($E209="",0,VLOOKUP(E209,'Lungo V Femm_'!$E:$K,7,))</f>
        <v>994</v>
      </c>
      <c r="R209" s="5" t="e">
        <f>IF($E209="",0,VLOOKUP(E209,'Lungo V Masc_'!$E:$K,7,))</f>
        <v>#N/A</v>
      </c>
      <c r="S209" s="5" t="e">
        <f>IF($E209="",0,VLOOKUP(E209,'Vortex IV Femm_'!$E:$K,7,))</f>
        <v>#N/A</v>
      </c>
      <c r="T209" s="5" t="e">
        <f>IF($E209="",0,VLOOKUP(E209,'Vortex IV Masc_'!$E:$K,7,))</f>
        <v>#N/A</v>
      </c>
      <c r="U209" s="5">
        <f>IF($E209="",0,VLOOKUP(E209,'Vortex V Femm_'!$E:$K,7,))</f>
        <v>989</v>
      </c>
      <c r="V209" s="5" t="e">
        <f>IF($E209="",0,VLOOKUP(E209,'Vortex V Masc_'!$E:$K,7,))</f>
        <v>#N/A</v>
      </c>
    </row>
    <row r="210" spans="1:22" x14ac:dyDescent="0.15">
      <c r="A210" s="5">
        <v>209</v>
      </c>
      <c r="B210" s="65">
        <v>3022</v>
      </c>
      <c r="C210" s="63" t="s">
        <v>472</v>
      </c>
      <c r="D210" s="63" t="s">
        <v>103</v>
      </c>
      <c r="E210" s="5" t="str">
        <f t="shared" si="7"/>
        <v>CAPELLIGAIA</v>
      </c>
      <c r="F210" s="65" t="s">
        <v>18</v>
      </c>
      <c r="G210" s="68" t="s">
        <v>12</v>
      </c>
      <c r="H210" s="65" t="s">
        <v>183</v>
      </c>
      <c r="I210" s="65" t="s">
        <v>182</v>
      </c>
      <c r="J210" s="5">
        <f t="shared" si="8"/>
        <v>2959</v>
      </c>
      <c r="K210" s="5" t="e">
        <f>IF($E210="",0,VLOOKUP(E210,'50 IV Femm_'!$E:$K,7,))</f>
        <v>#N/A</v>
      </c>
      <c r="L210" s="5" t="e">
        <f>IF($E210="",0,VLOOKUP(E210,'50 IV Masc_'!$E:$K,7,))</f>
        <v>#N/A</v>
      </c>
      <c r="M210" s="5">
        <f>IF($E210="",0,VLOOKUP(E210,'50 V Femm_'!$E:$K,7,))</f>
        <v>995</v>
      </c>
      <c r="N210" s="5" t="e">
        <f>IF($E210="",0,VLOOKUP(E210,'50 V Masc_'!$E:$K,7,))</f>
        <v>#N/A</v>
      </c>
      <c r="O210" s="5" t="e">
        <f>IF($E210="",0,VLOOKUP(E210,'Lungo IV Femm_'!$E:$K,7,))</f>
        <v>#N/A</v>
      </c>
      <c r="P210" s="5" t="e">
        <f>IF($E210="",0,VLOOKUP(E210,'Lungo IV Masc_'!$E:$K,7,))</f>
        <v>#N/A</v>
      </c>
      <c r="Q210" s="5">
        <f>IF($E210="",0,VLOOKUP(E210,'Lungo V Femm_'!$E:$K,7,))</f>
        <v>979</v>
      </c>
      <c r="R210" s="5" t="e">
        <f>IF($E210="",0,VLOOKUP(E210,'Lungo V Masc_'!$E:$K,7,))</f>
        <v>#N/A</v>
      </c>
      <c r="S210" s="5" t="e">
        <f>IF($E210="",0,VLOOKUP(E210,'Vortex IV Femm_'!$E:$K,7,))</f>
        <v>#N/A</v>
      </c>
      <c r="T210" s="5" t="e">
        <f>IF($E210="",0,VLOOKUP(E210,'Vortex IV Masc_'!$E:$K,7,))</f>
        <v>#N/A</v>
      </c>
      <c r="U210" s="5">
        <f>IF($E210="",0,VLOOKUP(E210,'Vortex V Femm_'!$E:$K,7,))</f>
        <v>985</v>
      </c>
      <c r="V210" s="5" t="e">
        <f>IF($E210="",0,VLOOKUP(E210,'Vortex V Masc_'!$E:$K,7,))</f>
        <v>#N/A</v>
      </c>
    </row>
    <row r="211" spans="1:22" x14ac:dyDescent="0.15">
      <c r="A211" s="5">
        <v>210</v>
      </c>
      <c r="B211" s="65">
        <v>3038</v>
      </c>
      <c r="C211" s="63" t="s">
        <v>491</v>
      </c>
      <c r="D211" s="63" t="s">
        <v>492</v>
      </c>
      <c r="E211" s="5" t="str">
        <f t="shared" si="7"/>
        <v>VIVANCO ESPINOZAAMINA ISABELLA</v>
      </c>
      <c r="F211" s="65" t="s">
        <v>22</v>
      </c>
      <c r="G211" s="68" t="s">
        <v>12</v>
      </c>
      <c r="H211" s="65" t="s">
        <v>183</v>
      </c>
      <c r="I211" s="65" t="s">
        <v>182</v>
      </c>
      <c r="J211" s="5">
        <f t="shared" si="8"/>
        <v>2959</v>
      </c>
      <c r="K211" s="5" t="e">
        <f>IF($E211="",0,VLOOKUP(E211,'50 IV Femm_'!$E:$K,7,))</f>
        <v>#N/A</v>
      </c>
      <c r="L211" s="5" t="e">
        <f>IF($E211="",0,VLOOKUP(E211,'50 IV Masc_'!$E:$K,7,))</f>
        <v>#N/A</v>
      </c>
      <c r="M211" s="5">
        <f>IF($E211="",0,VLOOKUP(E211,'50 V Femm_'!$E:$K,7,))</f>
        <v>987</v>
      </c>
      <c r="N211" s="5" t="e">
        <f>IF($E211="",0,VLOOKUP(E211,'50 V Masc_'!$E:$K,7,))</f>
        <v>#N/A</v>
      </c>
      <c r="O211" s="5" t="e">
        <f>IF($E211="",0,VLOOKUP(E211,'Lungo IV Femm_'!$E:$K,7,))</f>
        <v>#N/A</v>
      </c>
      <c r="P211" s="5" t="e">
        <f>IF($E211="",0,VLOOKUP(E211,'Lungo IV Masc_'!$E:$K,7,))</f>
        <v>#N/A</v>
      </c>
      <c r="Q211" s="5">
        <f>IF($E211="",0,VLOOKUP(E211,'Lungo V Femm_'!$E:$K,7,))</f>
        <v>982</v>
      </c>
      <c r="R211" s="5" t="e">
        <f>IF($E211="",0,VLOOKUP(E211,'Lungo V Masc_'!$E:$K,7,))</f>
        <v>#N/A</v>
      </c>
      <c r="S211" s="5" t="e">
        <f>IF($E211="",0,VLOOKUP(E211,'Vortex IV Femm_'!$E:$K,7,))</f>
        <v>#N/A</v>
      </c>
      <c r="T211" s="5" t="e">
        <f>IF($E211="",0,VLOOKUP(E211,'Vortex IV Masc_'!$E:$K,7,))</f>
        <v>#N/A</v>
      </c>
      <c r="U211" s="5">
        <f>IF($E211="",0,VLOOKUP(E211,'Vortex V Femm_'!$E:$K,7,))</f>
        <v>990</v>
      </c>
      <c r="V211" s="5" t="e">
        <f>IF($E211="",0,VLOOKUP(E211,'Vortex V Masc_'!$E:$K,7,))</f>
        <v>#N/A</v>
      </c>
    </row>
    <row r="212" spans="1:22" x14ac:dyDescent="0.15">
      <c r="A212" s="5">
        <v>211</v>
      </c>
      <c r="B212" s="65">
        <v>3048</v>
      </c>
      <c r="C212" s="63" t="s">
        <v>507</v>
      </c>
      <c r="D212" s="63" t="s">
        <v>69</v>
      </c>
      <c r="E212" s="5" t="str">
        <f t="shared" si="7"/>
        <v>CANNILLA MATILDE</v>
      </c>
      <c r="F212" s="65" t="s">
        <v>23</v>
      </c>
      <c r="G212" s="68" t="s">
        <v>10</v>
      </c>
      <c r="H212" s="65" t="s">
        <v>183</v>
      </c>
      <c r="I212" s="65" t="s">
        <v>182</v>
      </c>
      <c r="J212" s="5">
        <f t="shared" si="8"/>
        <v>2956</v>
      </c>
      <c r="K212" s="5" t="e">
        <f>IF($E212="",0,VLOOKUP(E212,'50 IV Femm_'!$E:$K,7,))</f>
        <v>#N/A</v>
      </c>
      <c r="L212" s="5" t="e">
        <f>IF($E212="",0,VLOOKUP(E212,'50 IV Masc_'!$E:$K,7,))</f>
        <v>#N/A</v>
      </c>
      <c r="M212" s="5">
        <f>IF($E212="",0,VLOOKUP(E212,'50 V Femm_'!$E:$K,7,))</f>
        <v>986</v>
      </c>
      <c r="N212" s="5" t="e">
        <f>IF($E212="",0,VLOOKUP(E212,'50 V Masc_'!$E:$K,7,))</f>
        <v>#N/A</v>
      </c>
      <c r="O212" s="5" t="e">
        <f>IF($E212="",0,VLOOKUP(E212,'Lungo IV Femm_'!$E:$K,7,))</f>
        <v>#N/A</v>
      </c>
      <c r="P212" s="5" t="e">
        <f>IF($E212="",0,VLOOKUP(E212,'Lungo IV Masc_'!$E:$K,7,))</f>
        <v>#N/A</v>
      </c>
      <c r="Q212" s="5">
        <f>IF($E212="",0,VLOOKUP(E212,'Lungo V Femm_'!$E:$K,7,))</f>
        <v>992</v>
      </c>
      <c r="R212" s="5" t="e">
        <f>IF($E212="",0,VLOOKUP(E212,'Lungo V Masc_'!$E:$K,7,))</f>
        <v>#N/A</v>
      </c>
      <c r="S212" s="5" t="e">
        <f>IF($E212="",0,VLOOKUP(E212,'Vortex IV Femm_'!$E:$K,7,))</f>
        <v>#N/A</v>
      </c>
      <c r="T212" s="5" t="e">
        <f>IF($E212="",0,VLOOKUP(E212,'Vortex IV Masc_'!$E:$K,7,))</f>
        <v>#N/A</v>
      </c>
      <c r="U212" s="5">
        <f>IF($E212="",0,VLOOKUP(E212,'Vortex V Femm_'!$E:$K,7,))</f>
        <v>978</v>
      </c>
      <c r="V212" s="5" t="e">
        <f>IF($E212="",0,VLOOKUP(E212,'Vortex V Masc_'!$E:$K,7,))</f>
        <v>#N/A</v>
      </c>
    </row>
    <row r="213" spans="1:22" x14ac:dyDescent="0.15">
      <c r="A213" s="5">
        <v>212</v>
      </c>
      <c r="B213" s="65">
        <v>3065</v>
      </c>
      <c r="C213" s="63" t="s">
        <v>66</v>
      </c>
      <c r="D213" s="63" t="s">
        <v>78</v>
      </c>
      <c r="E213" s="5" t="str">
        <f t="shared" si="7"/>
        <v>VIOLASOFIA</v>
      </c>
      <c r="F213" s="65" t="s">
        <v>20</v>
      </c>
      <c r="G213" s="68" t="s">
        <v>9</v>
      </c>
      <c r="H213" s="65" t="s">
        <v>183</v>
      </c>
      <c r="I213" s="65" t="s">
        <v>182</v>
      </c>
      <c r="J213" s="5">
        <f t="shared" si="8"/>
        <v>2956</v>
      </c>
      <c r="K213" s="5" t="e">
        <f>IF($E213="",0,VLOOKUP(E213,'50 IV Femm_'!$E:$K,7,))</f>
        <v>#N/A</v>
      </c>
      <c r="L213" s="5" t="e">
        <f>IF($E213="",0,VLOOKUP(E213,'50 IV Masc_'!$E:$K,7,))</f>
        <v>#N/A</v>
      </c>
      <c r="M213" s="5">
        <f>IF($E213="",0,VLOOKUP(E213,'50 V Femm_'!$E:$K,7,))</f>
        <v>996</v>
      </c>
      <c r="N213" s="5" t="e">
        <f>IF($E213="",0,VLOOKUP(E213,'50 V Masc_'!$E:$K,7,))</f>
        <v>#N/A</v>
      </c>
      <c r="O213" s="5" t="e">
        <f>IF($E213="",0,VLOOKUP(E213,'Lungo IV Femm_'!$E:$K,7,))</f>
        <v>#N/A</v>
      </c>
      <c r="P213" s="5" t="e">
        <f>IF($E213="",0,VLOOKUP(E213,'Lungo IV Masc_'!$E:$K,7,))</f>
        <v>#N/A</v>
      </c>
      <c r="Q213" s="5">
        <f>IF($E213="",0,VLOOKUP(E213,'Lungo V Femm_'!$E:$K,7,))</f>
        <v>981</v>
      </c>
      <c r="R213" s="5" t="e">
        <f>IF($E213="",0,VLOOKUP(E213,'Lungo V Masc_'!$E:$K,7,))</f>
        <v>#N/A</v>
      </c>
      <c r="S213" s="5" t="e">
        <f>IF($E213="",0,VLOOKUP(E213,'Vortex IV Femm_'!$E:$K,7,))</f>
        <v>#N/A</v>
      </c>
      <c r="T213" s="5" t="e">
        <f>IF($E213="",0,VLOOKUP(E213,'Vortex IV Masc_'!$E:$K,7,))</f>
        <v>#N/A</v>
      </c>
      <c r="U213" s="5">
        <f>IF($E213="",0,VLOOKUP(E213,'Vortex V Femm_'!$E:$K,7,))</f>
        <v>979</v>
      </c>
      <c r="V213" s="5" t="e">
        <f>IF($E213="",0,VLOOKUP(E213,'Vortex V Masc_'!$E:$K,7,))</f>
        <v>#N/A</v>
      </c>
    </row>
    <row r="214" spans="1:22" x14ac:dyDescent="0.15">
      <c r="A214" s="5">
        <v>213</v>
      </c>
      <c r="B214" s="65">
        <v>3063</v>
      </c>
      <c r="C214" s="63" t="s">
        <v>526</v>
      </c>
      <c r="D214" s="63" t="s">
        <v>527</v>
      </c>
      <c r="E214" s="5" t="str">
        <f t="shared" si="7"/>
        <v>LATTES STANCAMPIANODARIA</v>
      </c>
      <c r="F214" s="65" t="s">
        <v>20</v>
      </c>
      <c r="G214" s="68" t="s">
        <v>9</v>
      </c>
      <c r="H214" s="65" t="s">
        <v>183</v>
      </c>
      <c r="I214" s="65" t="s">
        <v>182</v>
      </c>
      <c r="J214" s="5">
        <f t="shared" si="8"/>
        <v>2955</v>
      </c>
      <c r="K214" s="5" t="e">
        <f>IF($E214="",0,VLOOKUP(E214,'50 IV Femm_'!$E:$K,7,))</f>
        <v>#N/A</v>
      </c>
      <c r="L214" s="5" t="e">
        <f>IF($E214="",0,VLOOKUP(E214,'50 IV Masc_'!$E:$K,7,))</f>
        <v>#N/A</v>
      </c>
      <c r="M214" s="5">
        <f>IF($E214="",0,VLOOKUP(E214,'50 V Femm_'!$E:$K,7,))</f>
        <v>981</v>
      </c>
      <c r="N214" s="5" t="e">
        <f>IF($E214="",0,VLOOKUP(E214,'50 V Masc_'!$E:$K,7,))</f>
        <v>#N/A</v>
      </c>
      <c r="O214" s="5" t="e">
        <f>IF($E214="",0,VLOOKUP(E214,'Lungo IV Femm_'!$E:$K,7,))</f>
        <v>#N/A</v>
      </c>
      <c r="P214" s="5" t="e">
        <f>IF($E214="",0,VLOOKUP(E214,'Lungo IV Masc_'!$E:$K,7,))</f>
        <v>#N/A</v>
      </c>
      <c r="Q214" s="5">
        <f>IF($E214="",0,VLOOKUP(E214,'Lungo V Femm_'!$E:$K,7,))</f>
        <v>983</v>
      </c>
      <c r="R214" s="5" t="e">
        <f>IF($E214="",0,VLOOKUP(E214,'Lungo V Masc_'!$E:$K,7,))</f>
        <v>#N/A</v>
      </c>
      <c r="S214" s="5" t="e">
        <f>IF($E214="",0,VLOOKUP(E214,'Vortex IV Femm_'!$E:$K,7,))</f>
        <v>#N/A</v>
      </c>
      <c r="T214" s="5" t="e">
        <f>IF($E214="",0,VLOOKUP(E214,'Vortex IV Masc_'!$E:$K,7,))</f>
        <v>#N/A</v>
      </c>
      <c r="U214" s="5">
        <f>IF($E214="",0,VLOOKUP(E214,'Vortex V Femm_'!$E:$K,7,))</f>
        <v>991</v>
      </c>
      <c r="V214" s="5" t="e">
        <f>IF($E214="",0,VLOOKUP(E214,'Vortex V Masc_'!$E:$K,7,))</f>
        <v>#N/A</v>
      </c>
    </row>
    <row r="215" spans="1:22" x14ac:dyDescent="0.15">
      <c r="A215" s="5">
        <v>214</v>
      </c>
      <c r="B215" s="65">
        <v>3020</v>
      </c>
      <c r="C215" s="63" t="s">
        <v>170</v>
      </c>
      <c r="D215" s="63" t="s">
        <v>92</v>
      </c>
      <c r="E215" s="5" t="str">
        <f t="shared" si="7"/>
        <v>SALAAURORA</v>
      </c>
      <c r="F215" s="65" t="s">
        <v>18</v>
      </c>
      <c r="G215" s="68" t="s">
        <v>12</v>
      </c>
      <c r="H215" s="65" t="s">
        <v>183</v>
      </c>
      <c r="I215" s="65" t="s">
        <v>182</v>
      </c>
      <c r="J215" s="5">
        <f t="shared" si="8"/>
        <v>2949</v>
      </c>
      <c r="K215" s="5" t="e">
        <f>IF($E215="",0,VLOOKUP(E215,'50 IV Femm_'!$E:$K,7,))</f>
        <v>#N/A</v>
      </c>
      <c r="L215" s="5" t="e">
        <f>IF($E215="",0,VLOOKUP(E215,'50 IV Masc_'!$E:$K,7,))</f>
        <v>#N/A</v>
      </c>
      <c r="M215" s="5">
        <f>IF($E215="",0,VLOOKUP(E215,'50 V Femm_'!$E:$K,7,))</f>
        <v>990</v>
      </c>
      <c r="N215" s="5" t="e">
        <f>IF($E215="",0,VLOOKUP(E215,'50 V Masc_'!$E:$K,7,))</f>
        <v>#N/A</v>
      </c>
      <c r="O215" s="5" t="e">
        <f>IF($E215="",0,VLOOKUP(E215,'Lungo IV Femm_'!$E:$K,7,))</f>
        <v>#N/A</v>
      </c>
      <c r="P215" s="5" t="e">
        <f>IF($E215="",0,VLOOKUP(E215,'Lungo IV Masc_'!$E:$K,7,))</f>
        <v>#N/A</v>
      </c>
      <c r="Q215" s="5">
        <f>IF($E215="",0,VLOOKUP(E215,'Lungo V Femm_'!$E:$K,7,))</f>
        <v>989</v>
      </c>
      <c r="R215" s="5" t="e">
        <f>IF($E215="",0,VLOOKUP(E215,'Lungo V Masc_'!$E:$K,7,))</f>
        <v>#N/A</v>
      </c>
      <c r="S215" s="5" t="e">
        <f>IF($E215="",0,VLOOKUP(E215,'Vortex IV Femm_'!$E:$K,7,))</f>
        <v>#N/A</v>
      </c>
      <c r="T215" s="5" t="e">
        <f>IF($E215="",0,VLOOKUP(E215,'Vortex IV Masc_'!$E:$K,7,))</f>
        <v>#N/A</v>
      </c>
      <c r="U215" s="5">
        <f>IF($E215="",0,VLOOKUP(E215,'Vortex V Femm_'!$E:$K,7,))</f>
        <v>970</v>
      </c>
      <c r="V215" s="5" t="e">
        <f>IF($E215="",0,VLOOKUP(E215,'Vortex V Masc_'!$E:$K,7,))</f>
        <v>#N/A</v>
      </c>
    </row>
    <row r="216" spans="1:22" x14ac:dyDescent="0.15">
      <c r="A216" s="5">
        <v>215</v>
      </c>
      <c r="B216" s="65">
        <v>3068</v>
      </c>
      <c r="C216" s="63" t="s">
        <v>531</v>
      </c>
      <c r="D216" s="63" t="s">
        <v>532</v>
      </c>
      <c r="E216" s="5" t="str">
        <f t="shared" si="7"/>
        <v>GRANDEMARIANNA</v>
      </c>
      <c r="F216" s="65" t="s">
        <v>20</v>
      </c>
      <c r="G216" s="68" t="s">
        <v>9</v>
      </c>
      <c r="H216" s="65" t="s">
        <v>183</v>
      </c>
      <c r="I216" s="65" t="s">
        <v>182</v>
      </c>
      <c r="J216" s="5">
        <f t="shared" si="8"/>
        <v>2949</v>
      </c>
      <c r="K216" s="5" t="e">
        <f>IF($E216="",0,VLOOKUP(E216,'50 IV Femm_'!$E:$K,7,))</f>
        <v>#N/A</v>
      </c>
      <c r="L216" s="5" t="e">
        <f>IF($E216="",0,VLOOKUP(E216,'50 IV Masc_'!$E:$K,7,))</f>
        <v>#N/A</v>
      </c>
      <c r="M216" s="5">
        <f>IF($E216="",0,VLOOKUP(E216,'50 V Femm_'!$E:$K,7,))</f>
        <v>980</v>
      </c>
      <c r="N216" s="5" t="e">
        <f>IF($E216="",0,VLOOKUP(E216,'50 V Masc_'!$E:$K,7,))</f>
        <v>#N/A</v>
      </c>
      <c r="O216" s="5" t="e">
        <f>IF($E216="",0,VLOOKUP(E216,'Lungo IV Femm_'!$E:$K,7,))</f>
        <v>#N/A</v>
      </c>
      <c r="P216" s="5" t="e">
        <f>IF($E216="",0,VLOOKUP(E216,'Lungo IV Masc_'!$E:$K,7,))</f>
        <v>#N/A</v>
      </c>
      <c r="Q216" s="5">
        <f>IF($E216="",0,VLOOKUP(E216,'Lungo V Femm_'!$E:$K,7,))</f>
        <v>987</v>
      </c>
      <c r="R216" s="5" t="e">
        <f>IF($E216="",0,VLOOKUP(E216,'Lungo V Masc_'!$E:$K,7,))</f>
        <v>#N/A</v>
      </c>
      <c r="S216" s="5" t="e">
        <f>IF($E216="",0,VLOOKUP(E216,'Vortex IV Femm_'!$E:$K,7,))</f>
        <v>#N/A</v>
      </c>
      <c r="T216" s="5" t="e">
        <f>IF($E216="",0,VLOOKUP(E216,'Vortex IV Masc_'!$E:$K,7,))</f>
        <v>#N/A</v>
      </c>
      <c r="U216" s="5">
        <f>IF($E216="",0,VLOOKUP(E216,'Vortex V Femm_'!$E:$K,7,))</f>
        <v>982</v>
      </c>
      <c r="V216" s="5" t="e">
        <f>IF($E216="",0,VLOOKUP(E216,'Vortex V Masc_'!$E:$K,7,))</f>
        <v>#N/A</v>
      </c>
    </row>
    <row r="217" spans="1:22" x14ac:dyDescent="0.15">
      <c r="A217" s="5">
        <v>216</v>
      </c>
      <c r="B217" s="65">
        <v>3021</v>
      </c>
      <c r="C217" s="63" t="s">
        <v>471</v>
      </c>
      <c r="D217" s="63" t="s">
        <v>109</v>
      </c>
      <c r="E217" s="5" t="str">
        <f t="shared" si="7"/>
        <v>TERRACCIANOCHIARA</v>
      </c>
      <c r="F217" s="65" t="s">
        <v>18</v>
      </c>
      <c r="G217" s="68" t="s">
        <v>12</v>
      </c>
      <c r="H217" s="65" t="s">
        <v>183</v>
      </c>
      <c r="I217" s="65" t="s">
        <v>182</v>
      </c>
      <c r="J217" s="5">
        <f t="shared" si="8"/>
        <v>2946</v>
      </c>
      <c r="K217" s="5" t="e">
        <f>IF($E217="",0,VLOOKUP(E217,'50 IV Femm_'!$E:$K,7,))</f>
        <v>#N/A</v>
      </c>
      <c r="L217" s="5" t="e">
        <f>IF($E217="",0,VLOOKUP(E217,'50 IV Masc_'!$E:$K,7,))</f>
        <v>#N/A</v>
      </c>
      <c r="M217" s="5">
        <f>IF($E217="",0,VLOOKUP(E217,'50 V Femm_'!$E:$K,7,))</f>
        <v>982</v>
      </c>
      <c r="N217" s="5" t="e">
        <f>IF($E217="",0,VLOOKUP(E217,'50 V Masc_'!$E:$K,7,))</f>
        <v>#N/A</v>
      </c>
      <c r="O217" s="5" t="e">
        <f>IF($E217="",0,VLOOKUP(E217,'Lungo IV Femm_'!$E:$K,7,))</f>
        <v>#N/A</v>
      </c>
      <c r="P217" s="5" t="e">
        <f>IF($E217="",0,VLOOKUP(E217,'Lungo IV Masc_'!$E:$K,7,))</f>
        <v>#N/A</v>
      </c>
      <c r="Q217" s="5">
        <f>IF($E217="",0,VLOOKUP(E217,'Lungo V Femm_'!$E:$K,7,))</f>
        <v>998</v>
      </c>
      <c r="R217" s="5" t="e">
        <f>IF($E217="",0,VLOOKUP(E217,'Lungo V Masc_'!$E:$K,7,))</f>
        <v>#N/A</v>
      </c>
      <c r="S217" s="5" t="e">
        <f>IF($E217="",0,VLOOKUP(E217,'Vortex IV Femm_'!$E:$K,7,))</f>
        <v>#N/A</v>
      </c>
      <c r="T217" s="5" t="e">
        <f>IF($E217="",0,VLOOKUP(E217,'Vortex IV Masc_'!$E:$K,7,))</f>
        <v>#N/A</v>
      </c>
      <c r="U217" s="5">
        <f>IF($E217="",0,VLOOKUP(E217,'Vortex V Femm_'!$E:$K,7,))</f>
        <v>966</v>
      </c>
      <c r="V217" s="5" t="e">
        <f>IF($E217="",0,VLOOKUP(E217,'Vortex V Masc_'!$E:$K,7,))</f>
        <v>#N/A</v>
      </c>
    </row>
    <row r="218" spans="1:22" x14ac:dyDescent="0.15">
      <c r="A218" s="5">
        <v>217</v>
      </c>
      <c r="B218" s="65">
        <v>3018</v>
      </c>
      <c r="C218" s="63" t="s">
        <v>469</v>
      </c>
      <c r="D218" s="63" t="s">
        <v>95</v>
      </c>
      <c r="E218" s="5" t="str">
        <f t="shared" si="7"/>
        <v>RIBOLINORA</v>
      </c>
      <c r="F218" s="65" t="s">
        <v>18</v>
      </c>
      <c r="G218" s="68" t="s">
        <v>12</v>
      </c>
      <c r="H218" s="65" t="s">
        <v>183</v>
      </c>
      <c r="I218" s="65" t="s">
        <v>182</v>
      </c>
      <c r="J218" s="5">
        <f t="shared" si="8"/>
        <v>2945</v>
      </c>
      <c r="K218" s="5" t="e">
        <f>IF($E218="",0,VLOOKUP(E218,'50 IV Femm_'!$E:$K,7,))</f>
        <v>#N/A</v>
      </c>
      <c r="L218" s="5" t="e">
        <f>IF($E218="",0,VLOOKUP(E218,'50 IV Masc_'!$E:$K,7,))</f>
        <v>#N/A</v>
      </c>
      <c r="M218" s="5">
        <f>IF($E218="",0,VLOOKUP(E218,'50 V Femm_'!$E:$K,7,))</f>
        <v>969</v>
      </c>
      <c r="N218" s="5" t="e">
        <f>IF($E218="",0,VLOOKUP(E218,'50 V Masc_'!$E:$K,7,))</f>
        <v>#N/A</v>
      </c>
      <c r="O218" s="5" t="e">
        <f>IF($E218="",0,VLOOKUP(E218,'Lungo IV Femm_'!$E:$K,7,))</f>
        <v>#N/A</v>
      </c>
      <c r="P218" s="5" t="e">
        <f>IF($E218="",0,VLOOKUP(E218,'Lungo IV Masc_'!$E:$K,7,))</f>
        <v>#N/A</v>
      </c>
      <c r="Q218" s="5">
        <f>IF($E218="",0,VLOOKUP(E218,'Lungo V Femm_'!$E:$K,7,))</f>
        <v>980</v>
      </c>
      <c r="R218" s="5" t="e">
        <f>IF($E218="",0,VLOOKUP(E218,'Lungo V Masc_'!$E:$K,7,))</f>
        <v>#N/A</v>
      </c>
      <c r="S218" s="5" t="e">
        <f>IF($E218="",0,VLOOKUP(E218,'Vortex IV Femm_'!$E:$K,7,))</f>
        <v>#N/A</v>
      </c>
      <c r="T218" s="5" t="e">
        <f>IF($E218="",0,VLOOKUP(E218,'Vortex IV Masc_'!$E:$K,7,))</f>
        <v>#N/A</v>
      </c>
      <c r="U218" s="5">
        <f>IF($E218="",0,VLOOKUP(E218,'Vortex V Femm_'!$E:$K,7,))</f>
        <v>996</v>
      </c>
      <c r="V218" s="5" t="e">
        <f>IF($E218="",0,VLOOKUP(E218,'Vortex V Masc_'!$E:$K,7,))</f>
        <v>#N/A</v>
      </c>
    </row>
    <row r="219" spans="1:22" x14ac:dyDescent="0.15">
      <c r="A219" s="5">
        <v>218</v>
      </c>
      <c r="B219" s="65">
        <v>3010</v>
      </c>
      <c r="C219" s="63" t="s">
        <v>457</v>
      </c>
      <c r="D219" s="63" t="s">
        <v>458</v>
      </c>
      <c r="E219" s="5" t="str">
        <f t="shared" si="7"/>
        <v>CORNETTI ELEONORA</v>
      </c>
      <c r="F219" s="65" t="s">
        <v>15</v>
      </c>
      <c r="G219" s="68" t="s">
        <v>15</v>
      </c>
      <c r="H219" s="65" t="s">
        <v>183</v>
      </c>
      <c r="I219" s="65" t="s">
        <v>182</v>
      </c>
      <c r="J219" s="5">
        <f t="shared" si="8"/>
        <v>2934</v>
      </c>
      <c r="K219" s="5" t="e">
        <f>IF($E219="",0,VLOOKUP(E219,'50 IV Femm_'!$E:$K,7,))</f>
        <v>#N/A</v>
      </c>
      <c r="L219" s="5" t="e">
        <f>IF($E219="",0,VLOOKUP(E219,'50 IV Masc_'!$E:$K,7,))</f>
        <v>#N/A</v>
      </c>
      <c r="M219" s="5">
        <f>IF($E219="",0,VLOOKUP(E219,'50 V Femm_'!$E:$K,7,))</f>
        <v>998</v>
      </c>
      <c r="N219" s="5" t="e">
        <f>IF($E219="",0,VLOOKUP(E219,'50 V Masc_'!$E:$K,7,))</f>
        <v>#N/A</v>
      </c>
      <c r="O219" s="5" t="e">
        <f>IF($E219="",0,VLOOKUP(E219,'Lungo IV Femm_'!$E:$K,7,))</f>
        <v>#N/A</v>
      </c>
      <c r="P219" s="5" t="e">
        <f>IF($E219="",0,VLOOKUP(E219,'Lungo IV Masc_'!$E:$K,7,))</f>
        <v>#N/A</v>
      </c>
      <c r="Q219" s="5">
        <f>IF($E219="",0,VLOOKUP(E219,'Lungo V Femm_'!$E:$K,7,))</f>
        <v>961</v>
      </c>
      <c r="R219" s="5" t="e">
        <f>IF($E219="",0,VLOOKUP(E219,'Lungo V Masc_'!$E:$K,7,))</f>
        <v>#N/A</v>
      </c>
      <c r="S219" s="5" t="e">
        <f>IF($E219="",0,VLOOKUP(E219,'Vortex IV Femm_'!$E:$K,7,))</f>
        <v>#N/A</v>
      </c>
      <c r="T219" s="5" t="e">
        <f>IF($E219="",0,VLOOKUP(E219,'Vortex IV Masc_'!$E:$K,7,))</f>
        <v>#N/A</v>
      </c>
      <c r="U219" s="5">
        <f>IF($E219="",0,VLOOKUP(E219,'Vortex V Femm_'!$E:$K,7,))</f>
        <v>975</v>
      </c>
      <c r="V219" s="5" t="e">
        <f>IF($E219="",0,VLOOKUP(E219,'Vortex V Masc_'!$E:$K,7,))</f>
        <v>#N/A</v>
      </c>
    </row>
    <row r="220" spans="1:22" x14ac:dyDescent="0.15">
      <c r="A220" s="5">
        <v>219</v>
      </c>
      <c r="B220" s="65">
        <v>3011</v>
      </c>
      <c r="C220" s="63" t="s">
        <v>457</v>
      </c>
      <c r="D220" s="63" t="s">
        <v>459</v>
      </c>
      <c r="E220" s="5" t="str">
        <f t="shared" si="7"/>
        <v>CORNETTI ALESSANDRA</v>
      </c>
      <c r="F220" s="65" t="s">
        <v>15</v>
      </c>
      <c r="G220" s="68" t="s">
        <v>15</v>
      </c>
      <c r="H220" s="65" t="s">
        <v>183</v>
      </c>
      <c r="I220" s="65" t="s">
        <v>182</v>
      </c>
      <c r="J220" s="5">
        <f t="shared" si="8"/>
        <v>2933</v>
      </c>
      <c r="K220" s="5" t="e">
        <f>IF($E220="",0,VLOOKUP(E220,'50 IV Femm_'!$E:$K,7,))</f>
        <v>#N/A</v>
      </c>
      <c r="L220" s="5" t="e">
        <f>IF($E220="",0,VLOOKUP(E220,'50 IV Masc_'!$E:$K,7,))</f>
        <v>#N/A</v>
      </c>
      <c r="M220" s="5">
        <f>IF($E220="",0,VLOOKUP(E220,'50 V Femm_'!$E:$K,7,))</f>
        <v>971</v>
      </c>
      <c r="N220" s="5" t="e">
        <f>IF($E220="",0,VLOOKUP(E220,'50 V Masc_'!$E:$K,7,))</f>
        <v>#N/A</v>
      </c>
      <c r="O220" s="5" t="e">
        <f>IF($E220="",0,VLOOKUP(E220,'Lungo IV Femm_'!$E:$K,7,))</f>
        <v>#N/A</v>
      </c>
      <c r="P220" s="5" t="e">
        <f>IF($E220="",0,VLOOKUP(E220,'Lungo IV Masc_'!$E:$K,7,))</f>
        <v>#N/A</v>
      </c>
      <c r="Q220" s="5">
        <f>IF($E220="",0,VLOOKUP(E220,'Lungo V Femm_'!$E:$K,7,))</f>
        <v>967</v>
      </c>
      <c r="R220" s="5" t="e">
        <f>IF($E220="",0,VLOOKUP(E220,'Lungo V Masc_'!$E:$K,7,))</f>
        <v>#N/A</v>
      </c>
      <c r="S220" s="5" t="e">
        <f>IF($E220="",0,VLOOKUP(E220,'Vortex IV Femm_'!$E:$K,7,))</f>
        <v>#N/A</v>
      </c>
      <c r="T220" s="5" t="e">
        <f>IF($E220="",0,VLOOKUP(E220,'Vortex IV Masc_'!$E:$K,7,))</f>
        <v>#N/A</v>
      </c>
      <c r="U220" s="5">
        <f>IF($E220="",0,VLOOKUP(E220,'Vortex V Femm_'!$E:$K,7,))</f>
        <v>995</v>
      </c>
      <c r="V220" s="5" t="e">
        <f>IF($E220="",0,VLOOKUP(E220,'Vortex V Masc_'!$E:$K,7,))</f>
        <v>#N/A</v>
      </c>
    </row>
    <row r="221" spans="1:22" x14ac:dyDescent="0.15">
      <c r="A221" s="5">
        <v>220</v>
      </c>
      <c r="B221" s="65">
        <v>3015</v>
      </c>
      <c r="C221" s="63" t="s">
        <v>465</v>
      </c>
      <c r="D221" s="63" t="s">
        <v>279</v>
      </c>
      <c r="E221" s="5" t="str">
        <f t="shared" si="7"/>
        <v>BULACIOEMMA</v>
      </c>
      <c r="F221" s="65" t="s">
        <v>18</v>
      </c>
      <c r="G221" s="68" t="s">
        <v>12</v>
      </c>
      <c r="H221" s="65" t="s">
        <v>183</v>
      </c>
      <c r="I221" s="65" t="s">
        <v>182</v>
      </c>
      <c r="J221" s="5">
        <f t="shared" si="8"/>
        <v>2931</v>
      </c>
      <c r="K221" s="5" t="e">
        <f>IF($E221="",0,VLOOKUP(E221,'50 IV Femm_'!$E:$K,7,))</f>
        <v>#N/A</v>
      </c>
      <c r="L221" s="5" t="e">
        <f>IF($E221="",0,VLOOKUP(E221,'50 IV Masc_'!$E:$K,7,))</f>
        <v>#N/A</v>
      </c>
      <c r="M221" s="5">
        <f>IF($E221="",0,VLOOKUP(E221,'50 V Femm_'!$E:$K,7,))</f>
        <v>966</v>
      </c>
      <c r="N221" s="5" t="e">
        <f>IF($E221="",0,VLOOKUP(E221,'50 V Masc_'!$E:$K,7,))</f>
        <v>#N/A</v>
      </c>
      <c r="O221" s="5" t="e">
        <f>IF($E221="",0,VLOOKUP(E221,'Lungo IV Femm_'!$E:$K,7,))</f>
        <v>#N/A</v>
      </c>
      <c r="P221" s="5" t="e">
        <f>IF($E221="",0,VLOOKUP(E221,'Lungo IV Masc_'!$E:$K,7,))</f>
        <v>#N/A</v>
      </c>
      <c r="Q221" s="5">
        <f>IF($E221="",0,VLOOKUP(E221,'Lungo V Femm_'!$E:$K,7,))</f>
        <v>991</v>
      </c>
      <c r="R221" s="5" t="e">
        <f>IF($E221="",0,VLOOKUP(E221,'Lungo V Masc_'!$E:$K,7,))</f>
        <v>#N/A</v>
      </c>
      <c r="S221" s="5" t="e">
        <f>IF($E221="",0,VLOOKUP(E221,'Vortex IV Femm_'!$E:$K,7,))</f>
        <v>#N/A</v>
      </c>
      <c r="T221" s="5" t="e">
        <f>IF($E221="",0,VLOOKUP(E221,'Vortex IV Masc_'!$E:$K,7,))</f>
        <v>#N/A</v>
      </c>
      <c r="U221" s="5">
        <f>IF($E221="",0,VLOOKUP(E221,'Vortex V Femm_'!$E:$K,7,))</f>
        <v>974</v>
      </c>
      <c r="V221" s="5" t="e">
        <f>IF($E221="",0,VLOOKUP(E221,'Vortex V Masc_'!$E:$K,7,))</f>
        <v>#N/A</v>
      </c>
    </row>
    <row r="222" spans="1:22" x14ac:dyDescent="0.15">
      <c r="A222" s="5">
        <v>221</v>
      </c>
      <c r="B222" s="65">
        <v>3030</v>
      </c>
      <c r="C222" s="63" t="s">
        <v>125</v>
      </c>
      <c r="D222" s="63" t="s">
        <v>481</v>
      </c>
      <c r="E222" s="5" t="str">
        <f t="shared" si="7"/>
        <v>BOUNEGRUTEIA</v>
      </c>
      <c r="F222" s="65" t="s">
        <v>18</v>
      </c>
      <c r="G222" s="68" t="s">
        <v>12</v>
      </c>
      <c r="H222" s="65" t="s">
        <v>183</v>
      </c>
      <c r="I222" s="65" t="s">
        <v>182</v>
      </c>
      <c r="J222" s="5">
        <f t="shared" si="8"/>
        <v>2927</v>
      </c>
      <c r="K222" s="5" t="e">
        <f>IF($E222="",0,VLOOKUP(E222,'50 IV Femm_'!$E:$K,7,))</f>
        <v>#N/A</v>
      </c>
      <c r="L222" s="5" t="e">
        <f>IF($E222="",0,VLOOKUP(E222,'50 IV Masc_'!$E:$K,7,))</f>
        <v>#N/A</v>
      </c>
      <c r="M222" s="5">
        <f>IF($E222="",0,VLOOKUP(E222,'50 V Femm_'!$E:$K,7,))</f>
        <v>952</v>
      </c>
      <c r="N222" s="5" t="e">
        <f>IF($E222="",0,VLOOKUP(E222,'50 V Masc_'!$E:$K,7,))</f>
        <v>#N/A</v>
      </c>
      <c r="O222" s="5" t="e">
        <f>IF($E222="",0,VLOOKUP(E222,'Lungo IV Femm_'!$E:$K,7,))</f>
        <v>#N/A</v>
      </c>
      <c r="P222" s="5" t="e">
        <f>IF($E222="",0,VLOOKUP(E222,'Lungo IV Masc_'!$E:$K,7,))</f>
        <v>#N/A</v>
      </c>
      <c r="Q222" s="5">
        <f>IF($E222="",0,VLOOKUP(E222,'Lungo V Femm_'!$E:$K,7,))</f>
        <v>988</v>
      </c>
      <c r="R222" s="5" t="e">
        <f>IF($E222="",0,VLOOKUP(E222,'Lungo V Masc_'!$E:$K,7,))</f>
        <v>#N/A</v>
      </c>
      <c r="S222" s="5" t="e">
        <f>IF($E222="",0,VLOOKUP(E222,'Vortex IV Femm_'!$E:$K,7,))</f>
        <v>#N/A</v>
      </c>
      <c r="T222" s="5" t="e">
        <f>IF($E222="",0,VLOOKUP(E222,'Vortex IV Masc_'!$E:$K,7,))</f>
        <v>#N/A</v>
      </c>
      <c r="U222" s="5">
        <f>IF($E222="",0,VLOOKUP(E222,'Vortex V Femm_'!$E:$K,7,))</f>
        <v>987</v>
      </c>
      <c r="V222" s="5" t="e">
        <f>IF($E222="",0,VLOOKUP(E222,'Vortex V Masc_'!$E:$K,7,))</f>
        <v>#N/A</v>
      </c>
    </row>
    <row r="223" spans="1:22" x14ac:dyDescent="0.15">
      <c r="A223" s="5">
        <v>222</v>
      </c>
      <c r="B223" s="65">
        <v>3072</v>
      </c>
      <c r="C223" s="63" t="s">
        <v>535</v>
      </c>
      <c r="D223" s="63" t="s">
        <v>536</v>
      </c>
      <c r="E223" s="5" t="str">
        <f t="shared" si="7"/>
        <v>TRUNGADIAMELIA</v>
      </c>
      <c r="F223" s="65" t="s">
        <v>20</v>
      </c>
      <c r="G223" s="68" t="s">
        <v>9</v>
      </c>
      <c r="H223" s="65" t="s">
        <v>183</v>
      </c>
      <c r="I223" s="65" t="s">
        <v>182</v>
      </c>
      <c r="J223" s="5">
        <f t="shared" si="8"/>
        <v>2924</v>
      </c>
      <c r="K223" s="5" t="e">
        <f>IF($E223="",0,VLOOKUP(E223,'50 IV Femm_'!$E:$K,7,))</f>
        <v>#N/A</v>
      </c>
      <c r="L223" s="5" t="e">
        <f>IF($E223="",0,VLOOKUP(E223,'50 IV Masc_'!$E:$K,7,))</f>
        <v>#N/A</v>
      </c>
      <c r="M223" s="5">
        <f>IF($E223="",0,VLOOKUP(E223,'50 V Femm_'!$E:$K,7,))</f>
        <v>974</v>
      </c>
      <c r="N223" s="5" t="e">
        <f>IF($E223="",0,VLOOKUP(E223,'50 V Masc_'!$E:$K,7,))</f>
        <v>#N/A</v>
      </c>
      <c r="O223" s="5" t="e">
        <f>IF($E223="",0,VLOOKUP(E223,'Lungo IV Femm_'!$E:$K,7,))</f>
        <v>#N/A</v>
      </c>
      <c r="P223" s="5" t="e">
        <f>IF($E223="",0,VLOOKUP(E223,'Lungo IV Masc_'!$E:$K,7,))</f>
        <v>#N/A</v>
      </c>
      <c r="Q223" s="5">
        <f>IF($E223="",0,VLOOKUP(E223,'Lungo V Femm_'!$E:$K,7,))</f>
        <v>958</v>
      </c>
      <c r="R223" s="5" t="e">
        <f>IF($E223="",0,VLOOKUP(E223,'Lungo V Masc_'!$E:$K,7,))</f>
        <v>#N/A</v>
      </c>
      <c r="S223" s="5" t="e">
        <f>IF($E223="",0,VLOOKUP(E223,'Vortex IV Femm_'!$E:$K,7,))</f>
        <v>#N/A</v>
      </c>
      <c r="T223" s="5" t="e">
        <f>IF($E223="",0,VLOOKUP(E223,'Vortex IV Masc_'!$E:$K,7,))</f>
        <v>#N/A</v>
      </c>
      <c r="U223" s="5">
        <f>IF($E223="",0,VLOOKUP(E223,'Vortex V Femm_'!$E:$K,7,))</f>
        <v>992</v>
      </c>
      <c r="V223" s="5" t="e">
        <f>IF($E223="",0,VLOOKUP(E223,'Vortex V Masc_'!$E:$K,7,))</f>
        <v>#N/A</v>
      </c>
    </row>
    <row r="224" spans="1:22" x14ac:dyDescent="0.15">
      <c r="A224" s="5">
        <v>223</v>
      </c>
      <c r="B224" s="65">
        <v>3067</v>
      </c>
      <c r="C224" s="63" t="s">
        <v>176</v>
      </c>
      <c r="D224" s="63" t="s">
        <v>530</v>
      </c>
      <c r="E224" s="5" t="str">
        <f t="shared" si="7"/>
        <v>HASSANROFIDA</v>
      </c>
      <c r="F224" s="65" t="s">
        <v>20</v>
      </c>
      <c r="G224" s="68" t="s">
        <v>9</v>
      </c>
      <c r="H224" s="65" t="s">
        <v>183</v>
      </c>
      <c r="I224" s="65" t="s">
        <v>182</v>
      </c>
      <c r="J224" s="5">
        <f t="shared" si="8"/>
        <v>2921</v>
      </c>
      <c r="K224" s="5" t="e">
        <f>IF($E224="",0,VLOOKUP(E224,'50 IV Femm_'!$E:$K,7,))</f>
        <v>#N/A</v>
      </c>
      <c r="L224" s="5" t="e">
        <f>IF($E224="",0,VLOOKUP(E224,'50 IV Masc_'!$E:$K,7,))</f>
        <v>#N/A</v>
      </c>
      <c r="M224" s="5">
        <f>IF($E224="",0,VLOOKUP(E224,'50 V Femm_'!$E:$K,7,))</f>
        <v>960</v>
      </c>
      <c r="N224" s="5" t="e">
        <f>IF($E224="",0,VLOOKUP(E224,'50 V Masc_'!$E:$K,7,))</f>
        <v>#N/A</v>
      </c>
      <c r="O224" s="5" t="e">
        <f>IF($E224="",0,VLOOKUP(E224,'Lungo IV Femm_'!$E:$K,7,))</f>
        <v>#N/A</v>
      </c>
      <c r="P224" s="5" t="e">
        <f>IF($E224="",0,VLOOKUP(E224,'Lungo IV Masc_'!$E:$K,7,))</f>
        <v>#N/A</v>
      </c>
      <c r="Q224" s="5">
        <f>IF($E224="",0,VLOOKUP(E224,'Lungo V Femm_'!$E:$K,7,))</f>
        <v>978</v>
      </c>
      <c r="R224" s="5" t="e">
        <f>IF($E224="",0,VLOOKUP(E224,'Lungo V Masc_'!$E:$K,7,))</f>
        <v>#N/A</v>
      </c>
      <c r="S224" s="5" t="e">
        <f>IF($E224="",0,VLOOKUP(E224,'Vortex IV Femm_'!$E:$K,7,))</f>
        <v>#N/A</v>
      </c>
      <c r="T224" s="5" t="e">
        <f>IF($E224="",0,VLOOKUP(E224,'Vortex IV Masc_'!$E:$K,7,))</f>
        <v>#N/A</v>
      </c>
      <c r="U224" s="5">
        <f>IF($E224="",0,VLOOKUP(E224,'Vortex V Femm_'!$E:$K,7,))</f>
        <v>983</v>
      </c>
      <c r="V224" s="5" t="e">
        <f>IF($E224="",0,VLOOKUP(E224,'Vortex V Masc_'!$E:$K,7,))</f>
        <v>#N/A</v>
      </c>
    </row>
    <row r="225" spans="1:22" x14ac:dyDescent="0.15">
      <c r="A225" s="5">
        <v>224</v>
      </c>
      <c r="B225" s="65">
        <v>3016</v>
      </c>
      <c r="C225" s="63" t="s">
        <v>466</v>
      </c>
      <c r="D225" s="63" t="s">
        <v>467</v>
      </c>
      <c r="E225" s="5" t="str">
        <f t="shared" si="7"/>
        <v>FRANCIOSONOEMI</v>
      </c>
      <c r="F225" s="65" t="s">
        <v>18</v>
      </c>
      <c r="G225" s="68" t="s">
        <v>12</v>
      </c>
      <c r="H225" s="65" t="s">
        <v>183</v>
      </c>
      <c r="I225" s="65" t="s">
        <v>182</v>
      </c>
      <c r="J225" s="5">
        <f t="shared" si="8"/>
        <v>2920</v>
      </c>
      <c r="K225" s="5" t="e">
        <f>IF($E225="",0,VLOOKUP(E225,'50 IV Femm_'!$E:$K,7,))</f>
        <v>#N/A</v>
      </c>
      <c r="L225" s="5" t="e">
        <f>IF($E225="",0,VLOOKUP(E225,'50 IV Masc_'!$E:$K,7,))</f>
        <v>#N/A</v>
      </c>
      <c r="M225" s="5">
        <f>IF($E225="",0,VLOOKUP(E225,'50 V Femm_'!$E:$K,7,))</f>
        <v>967</v>
      </c>
      <c r="N225" s="5" t="e">
        <f>IF($E225="",0,VLOOKUP(E225,'50 V Masc_'!$E:$K,7,))</f>
        <v>#N/A</v>
      </c>
      <c r="O225" s="5" t="e">
        <f>IF($E225="",0,VLOOKUP(E225,'Lungo IV Femm_'!$E:$K,7,))</f>
        <v>#N/A</v>
      </c>
      <c r="P225" s="5" t="e">
        <f>IF($E225="",0,VLOOKUP(E225,'Lungo IV Masc_'!$E:$K,7,))</f>
        <v>#N/A</v>
      </c>
      <c r="Q225" s="5">
        <f>IF($E225="",0,VLOOKUP(E225,'Lungo V Femm_'!$E:$K,7,))</f>
        <v>986</v>
      </c>
      <c r="R225" s="5" t="e">
        <f>IF($E225="",0,VLOOKUP(E225,'Lungo V Masc_'!$E:$K,7,))</f>
        <v>#N/A</v>
      </c>
      <c r="S225" s="5" t="e">
        <f>IF($E225="",0,VLOOKUP(E225,'Vortex IV Femm_'!$E:$K,7,))</f>
        <v>#N/A</v>
      </c>
      <c r="T225" s="5" t="e">
        <f>IF($E225="",0,VLOOKUP(E225,'Vortex IV Masc_'!$E:$K,7,))</f>
        <v>#N/A</v>
      </c>
      <c r="U225" s="5">
        <f>IF($E225="",0,VLOOKUP(E225,'Vortex V Femm_'!$E:$K,7,))</f>
        <v>967</v>
      </c>
      <c r="V225" s="5" t="e">
        <f>IF($E225="",0,VLOOKUP(E225,'Vortex V Masc_'!$E:$K,7,))</f>
        <v>#N/A</v>
      </c>
    </row>
    <row r="226" spans="1:22" x14ac:dyDescent="0.15">
      <c r="A226" s="5">
        <v>225</v>
      </c>
      <c r="B226" s="65">
        <v>3023</v>
      </c>
      <c r="C226" s="63" t="s">
        <v>473</v>
      </c>
      <c r="D226" s="63" t="s">
        <v>225</v>
      </c>
      <c r="E226" s="5" t="str">
        <f t="shared" si="7"/>
        <v>CHIARBONELLOMARTA</v>
      </c>
      <c r="F226" s="65" t="s">
        <v>18</v>
      </c>
      <c r="G226" s="68" t="s">
        <v>12</v>
      </c>
      <c r="H226" s="65" t="s">
        <v>183</v>
      </c>
      <c r="I226" s="65" t="s">
        <v>182</v>
      </c>
      <c r="J226" s="5">
        <f t="shared" si="8"/>
        <v>2920</v>
      </c>
      <c r="K226" s="5" t="e">
        <f>IF($E226="",0,VLOOKUP(E226,'50 IV Femm_'!$E:$K,7,))</f>
        <v>#N/A</v>
      </c>
      <c r="L226" s="5" t="e">
        <f>IF($E226="",0,VLOOKUP(E226,'50 IV Masc_'!$E:$K,7,))</f>
        <v>#N/A</v>
      </c>
      <c r="M226" s="5">
        <f>IF($E226="",0,VLOOKUP(E226,'50 V Femm_'!$E:$K,7,))</f>
        <v>978</v>
      </c>
      <c r="N226" s="5" t="e">
        <f>IF($E226="",0,VLOOKUP(E226,'50 V Masc_'!$E:$K,7,))</f>
        <v>#N/A</v>
      </c>
      <c r="O226" s="5" t="e">
        <f>IF($E226="",0,VLOOKUP(E226,'Lungo IV Femm_'!$E:$K,7,))</f>
        <v>#N/A</v>
      </c>
      <c r="P226" s="5" t="e">
        <f>IF($E226="",0,VLOOKUP(E226,'Lungo IV Masc_'!$E:$K,7,))</f>
        <v>#N/A</v>
      </c>
      <c r="Q226" s="5">
        <f>IF($E226="",0,VLOOKUP(E226,'Lungo V Femm_'!$E:$K,7,))</f>
        <v>965</v>
      </c>
      <c r="R226" s="5" t="e">
        <f>IF($E226="",0,VLOOKUP(E226,'Lungo V Masc_'!$E:$K,7,))</f>
        <v>#N/A</v>
      </c>
      <c r="S226" s="5" t="e">
        <f>IF($E226="",0,VLOOKUP(E226,'Vortex IV Femm_'!$E:$K,7,))</f>
        <v>#N/A</v>
      </c>
      <c r="T226" s="5" t="e">
        <f>IF($E226="",0,VLOOKUP(E226,'Vortex IV Masc_'!$E:$K,7,))</f>
        <v>#N/A</v>
      </c>
      <c r="U226" s="5">
        <f>IF($E226="",0,VLOOKUP(E226,'Vortex V Femm_'!$E:$K,7,))</f>
        <v>977</v>
      </c>
      <c r="V226" s="5" t="e">
        <f>IF($E226="",0,VLOOKUP(E226,'Vortex V Masc_'!$E:$K,7,))</f>
        <v>#N/A</v>
      </c>
    </row>
    <row r="227" spans="1:22" x14ac:dyDescent="0.15">
      <c r="A227" s="5">
        <v>226</v>
      </c>
      <c r="B227" s="65">
        <v>3014</v>
      </c>
      <c r="C227" s="63" t="s">
        <v>464</v>
      </c>
      <c r="D227" s="63" t="s">
        <v>67</v>
      </c>
      <c r="E227" s="5" t="str">
        <f t="shared" si="7"/>
        <v>DENIBEATRICE</v>
      </c>
      <c r="F227" s="65" t="s">
        <v>59</v>
      </c>
      <c r="G227" s="68" t="s">
        <v>58</v>
      </c>
      <c r="H227" s="65" t="s">
        <v>183</v>
      </c>
      <c r="I227" s="65" t="s">
        <v>182</v>
      </c>
      <c r="J227" s="5">
        <f t="shared" si="8"/>
        <v>2909</v>
      </c>
      <c r="K227" s="5" t="e">
        <f>IF($E227="",0,VLOOKUP(E227,'50 IV Femm_'!$E:$K,7,))</f>
        <v>#N/A</v>
      </c>
      <c r="L227" s="5" t="e">
        <f>IF($E227="",0,VLOOKUP(E227,'50 IV Masc_'!$E:$K,7,))</f>
        <v>#N/A</v>
      </c>
      <c r="M227" s="5">
        <f>IF($E227="",0,VLOOKUP(E227,'50 V Femm_'!$E:$K,7,))</f>
        <v>968</v>
      </c>
      <c r="N227" s="5" t="e">
        <f>IF($E227="",0,VLOOKUP(E227,'50 V Masc_'!$E:$K,7,))</f>
        <v>#N/A</v>
      </c>
      <c r="O227" s="5" t="e">
        <f>IF($E227="",0,VLOOKUP(E227,'Lungo IV Femm_'!$E:$K,7,))</f>
        <v>#N/A</v>
      </c>
      <c r="P227" s="5" t="e">
        <f>IF($E227="",0,VLOOKUP(E227,'Lungo IV Masc_'!$E:$K,7,))</f>
        <v>#N/A</v>
      </c>
      <c r="Q227" s="5">
        <f>IF($E227="",0,VLOOKUP(E227,'Lungo V Femm_'!$E:$K,7,))</f>
        <v>970</v>
      </c>
      <c r="R227" s="5" t="e">
        <f>IF($E227="",0,VLOOKUP(E227,'Lungo V Masc_'!$E:$K,7,))</f>
        <v>#N/A</v>
      </c>
      <c r="S227" s="5" t="e">
        <f>IF($E227="",0,VLOOKUP(E227,'Vortex IV Femm_'!$E:$K,7,))</f>
        <v>#N/A</v>
      </c>
      <c r="T227" s="5" t="e">
        <f>IF($E227="",0,VLOOKUP(E227,'Vortex IV Masc_'!$E:$K,7,))</f>
        <v>#N/A</v>
      </c>
      <c r="U227" s="5">
        <f>IF($E227="",0,VLOOKUP(E227,'Vortex V Femm_'!$E:$K,7,))</f>
        <v>971</v>
      </c>
      <c r="V227" s="5" t="e">
        <f>IF($E227="",0,VLOOKUP(E227,'Vortex V Masc_'!$E:$K,7,))</f>
        <v>#N/A</v>
      </c>
    </row>
    <row r="228" spans="1:22" x14ac:dyDescent="0.15">
      <c r="A228" s="5">
        <v>227</v>
      </c>
      <c r="B228" s="65">
        <v>3024</v>
      </c>
      <c r="C228" s="63" t="s">
        <v>474</v>
      </c>
      <c r="D228" s="63" t="s">
        <v>475</v>
      </c>
      <c r="E228" s="5" t="str">
        <f t="shared" si="7"/>
        <v>CHILELLI CARNEVALE MAFFE'FLAVIA</v>
      </c>
      <c r="F228" s="65" t="s">
        <v>18</v>
      </c>
      <c r="G228" s="68" t="s">
        <v>12</v>
      </c>
      <c r="H228" s="65" t="s">
        <v>183</v>
      </c>
      <c r="I228" s="65" t="s">
        <v>182</v>
      </c>
      <c r="J228" s="5">
        <f t="shared" si="8"/>
        <v>2909</v>
      </c>
      <c r="K228" s="5" t="e">
        <f>IF($E228="",0,VLOOKUP(E228,'50 IV Femm_'!$E:$K,7,))</f>
        <v>#N/A</v>
      </c>
      <c r="L228" s="5" t="e">
        <f>IF($E228="",0,VLOOKUP(E228,'50 IV Masc_'!$E:$K,7,))</f>
        <v>#N/A</v>
      </c>
      <c r="M228" s="5">
        <f>IF($E228="",0,VLOOKUP(E228,'50 V Femm_'!$E:$K,7,))</f>
        <v>953</v>
      </c>
      <c r="N228" s="5" t="e">
        <f>IF($E228="",0,VLOOKUP(E228,'50 V Masc_'!$E:$K,7,))</f>
        <v>#N/A</v>
      </c>
      <c r="O228" s="5" t="e">
        <f>IF($E228="",0,VLOOKUP(E228,'Lungo IV Femm_'!$E:$K,7,))</f>
        <v>#N/A</v>
      </c>
      <c r="P228" s="5" t="e">
        <f>IF($E228="",0,VLOOKUP(E228,'Lungo IV Masc_'!$E:$K,7,))</f>
        <v>#N/A</v>
      </c>
      <c r="Q228" s="5">
        <f>IF($E228="",0,VLOOKUP(E228,'Lungo V Femm_'!$E:$K,7,))</f>
        <v>976</v>
      </c>
      <c r="R228" s="5" t="e">
        <f>IF($E228="",0,VLOOKUP(E228,'Lungo V Masc_'!$E:$K,7,))</f>
        <v>#N/A</v>
      </c>
      <c r="S228" s="5" t="e">
        <f>IF($E228="",0,VLOOKUP(E228,'Vortex IV Femm_'!$E:$K,7,))</f>
        <v>#N/A</v>
      </c>
      <c r="T228" s="5" t="e">
        <f>IF($E228="",0,VLOOKUP(E228,'Vortex IV Masc_'!$E:$K,7,))</f>
        <v>#N/A</v>
      </c>
      <c r="U228" s="5">
        <f>IF($E228="",0,VLOOKUP(E228,'Vortex V Femm_'!$E:$K,7,))</f>
        <v>980</v>
      </c>
      <c r="V228" s="5" t="e">
        <f>IF($E228="",0,VLOOKUP(E228,'Vortex V Masc_'!$E:$K,7,))</f>
        <v>#N/A</v>
      </c>
    </row>
    <row r="229" spans="1:22" x14ac:dyDescent="0.15">
      <c r="A229" s="5">
        <v>228</v>
      </c>
      <c r="B229" s="65">
        <v>3054</v>
      </c>
      <c r="C229" s="63" t="s">
        <v>517</v>
      </c>
      <c r="D229" s="63" t="s">
        <v>518</v>
      </c>
      <c r="E229" s="5" t="str">
        <f t="shared" si="7"/>
        <v>ZEFIWENDI</v>
      </c>
      <c r="F229" s="65" t="s">
        <v>23</v>
      </c>
      <c r="G229" s="68" t="s">
        <v>10</v>
      </c>
      <c r="H229" s="65" t="s">
        <v>183</v>
      </c>
      <c r="I229" s="65" t="s">
        <v>182</v>
      </c>
      <c r="J229" s="5">
        <f t="shared" si="8"/>
        <v>2907</v>
      </c>
      <c r="K229" s="5" t="e">
        <f>IF($E229="",0,VLOOKUP(E229,'50 IV Femm_'!$E:$K,7,))</f>
        <v>#N/A</v>
      </c>
      <c r="L229" s="5" t="e">
        <f>IF($E229="",0,VLOOKUP(E229,'50 IV Masc_'!$E:$K,7,))</f>
        <v>#N/A</v>
      </c>
      <c r="M229" s="5">
        <f>IF($E229="",0,VLOOKUP(E229,'50 V Femm_'!$E:$K,7,))</f>
        <v>970</v>
      </c>
      <c r="N229" s="5" t="e">
        <f>IF($E229="",0,VLOOKUP(E229,'50 V Masc_'!$E:$K,7,))</f>
        <v>#N/A</v>
      </c>
      <c r="O229" s="5" t="e">
        <f>IF($E229="",0,VLOOKUP(E229,'Lungo IV Femm_'!$E:$K,7,))</f>
        <v>#N/A</v>
      </c>
      <c r="P229" s="5" t="e">
        <f>IF($E229="",0,VLOOKUP(E229,'Lungo IV Masc_'!$E:$K,7,))</f>
        <v>#N/A</v>
      </c>
      <c r="Q229" s="5">
        <f>IF($E229="",0,VLOOKUP(E229,'Lungo V Femm_'!$E:$K,7,))</f>
        <v>968</v>
      </c>
      <c r="R229" s="5" t="e">
        <f>IF($E229="",0,VLOOKUP(E229,'Lungo V Masc_'!$E:$K,7,))</f>
        <v>#N/A</v>
      </c>
      <c r="S229" s="5" t="e">
        <f>IF($E229="",0,VLOOKUP(E229,'Vortex IV Femm_'!$E:$K,7,))</f>
        <v>#N/A</v>
      </c>
      <c r="T229" s="5" t="e">
        <f>IF($E229="",0,VLOOKUP(E229,'Vortex IV Masc_'!$E:$K,7,))</f>
        <v>#N/A</v>
      </c>
      <c r="U229" s="5">
        <f>IF($E229="",0,VLOOKUP(E229,'Vortex V Femm_'!$E:$K,7,))</f>
        <v>969</v>
      </c>
      <c r="V229" s="5" t="e">
        <f>IF($E229="",0,VLOOKUP(E229,'Vortex V Masc_'!$E:$K,7,))</f>
        <v>#N/A</v>
      </c>
    </row>
    <row r="230" spans="1:22" x14ac:dyDescent="0.15">
      <c r="A230" s="5">
        <v>229</v>
      </c>
      <c r="B230" s="65">
        <v>3037</v>
      </c>
      <c r="C230" s="63" t="s">
        <v>66</v>
      </c>
      <c r="D230" s="63" t="s">
        <v>490</v>
      </c>
      <c r="E230" s="5" t="str">
        <f t="shared" si="7"/>
        <v>VIOLAGIUDITTA GIULIA</v>
      </c>
      <c r="F230" s="65" t="s">
        <v>22</v>
      </c>
      <c r="G230" s="68" t="s">
        <v>12</v>
      </c>
      <c r="H230" s="65" t="s">
        <v>183</v>
      </c>
      <c r="I230" s="65" t="s">
        <v>182</v>
      </c>
      <c r="J230" s="5">
        <f t="shared" si="8"/>
        <v>2906</v>
      </c>
      <c r="K230" s="5" t="e">
        <f>IF($E230="",0,VLOOKUP(E230,'50 IV Femm_'!$E:$K,7,))</f>
        <v>#N/A</v>
      </c>
      <c r="L230" s="5" t="e">
        <f>IF($E230="",0,VLOOKUP(E230,'50 IV Masc_'!$E:$K,7,))</f>
        <v>#N/A</v>
      </c>
      <c r="M230" s="5">
        <f>IF($E230="",0,VLOOKUP(E230,'50 V Femm_'!$E:$K,7,))</f>
        <v>979</v>
      </c>
      <c r="N230" s="5" t="e">
        <f>IF($E230="",0,VLOOKUP(E230,'50 V Masc_'!$E:$K,7,))</f>
        <v>#N/A</v>
      </c>
      <c r="O230" s="5" t="e">
        <f>IF($E230="",0,VLOOKUP(E230,'Lungo IV Femm_'!$E:$K,7,))</f>
        <v>#N/A</v>
      </c>
      <c r="P230" s="5" t="e">
        <f>IF($E230="",0,VLOOKUP(E230,'Lungo IV Masc_'!$E:$K,7,))</f>
        <v>#N/A</v>
      </c>
      <c r="Q230" s="5">
        <f>IF($E230="",0,VLOOKUP(E230,'Lungo V Femm_'!$E:$K,7,))</f>
        <v>973</v>
      </c>
      <c r="R230" s="5" t="e">
        <f>IF($E230="",0,VLOOKUP(E230,'Lungo V Masc_'!$E:$K,7,))</f>
        <v>#N/A</v>
      </c>
      <c r="S230" s="5" t="e">
        <f>IF($E230="",0,VLOOKUP(E230,'Vortex IV Femm_'!$E:$K,7,))</f>
        <v>#N/A</v>
      </c>
      <c r="T230" s="5" t="e">
        <f>IF($E230="",0,VLOOKUP(E230,'Vortex IV Masc_'!$E:$K,7,))</f>
        <v>#N/A</v>
      </c>
      <c r="U230" s="5">
        <f>IF($E230="",0,VLOOKUP(E230,'Vortex V Femm_'!$E:$K,7,))</f>
        <v>954</v>
      </c>
      <c r="V230" s="5" t="e">
        <f>IF($E230="",0,VLOOKUP(E230,'Vortex V Masc_'!$E:$K,7,))</f>
        <v>#N/A</v>
      </c>
    </row>
    <row r="231" spans="1:22" x14ac:dyDescent="0.15">
      <c r="A231" s="5">
        <v>230</v>
      </c>
      <c r="B231" s="65">
        <v>3073</v>
      </c>
      <c r="C231" s="63" t="s">
        <v>537</v>
      </c>
      <c r="D231" s="63" t="s">
        <v>538</v>
      </c>
      <c r="E231" s="5" t="str">
        <f t="shared" si="7"/>
        <v>MOLDOVANADELAIDE</v>
      </c>
      <c r="F231" s="65" t="s">
        <v>20</v>
      </c>
      <c r="G231" s="68" t="s">
        <v>9</v>
      </c>
      <c r="H231" s="65" t="s">
        <v>183</v>
      </c>
      <c r="I231" s="65" t="s">
        <v>182</v>
      </c>
      <c r="J231" s="5">
        <f t="shared" si="8"/>
        <v>2905</v>
      </c>
      <c r="K231" s="5" t="e">
        <f>IF($E231="",0,VLOOKUP(E231,'50 IV Femm_'!$E:$K,7,))</f>
        <v>#N/A</v>
      </c>
      <c r="L231" s="5" t="e">
        <f>IF($E231="",0,VLOOKUP(E231,'50 IV Masc_'!$E:$K,7,))</f>
        <v>#N/A</v>
      </c>
      <c r="M231" s="5">
        <f>IF($E231="",0,VLOOKUP(E231,'50 V Femm_'!$E:$K,7,))</f>
        <v>956</v>
      </c>
      <c r="N231" s="5" t="e">
        <f>IF($E231="",0,VLOOKUP(E231,'50 V Masc_'!$E:$K,7,))</f>
        <v>#N/A</v>
      </c>
      <c r="O231" s="5" t="e">
        <f>IF($E231="",0,VLOOKUP(E231,'Lungo IV Femm_'!$E:$K,7,))</f>
        <v>#N/A</v>
      </c>
      <c r="P231" s="5" t="e">
        <f>IF($E231="",0,VLOOKUP(E231,'Lungo IV Masc_'!$E:$K,7,))</f>
        <v>#N/A</v>
      </c>
      <c r="Q231" s="5">
        <f>IF($E231="",0,VLOOKUP(E231,'Lungo V Femm_'!$E:$K,7,))</f>
        <v>963</v>
      </c>
      <c r="R231" s="5" t="e">
        <f>IF($E231="",0,VLOOKUP(E231,'Lungo V Masc_'!$E:$K,7,))</f>
        <v>#N/A</v>
      </c>
      <c r="S231" s="5" t="e">
        <f>IF($E231="",0,VLOOKUP(E231,'Vortex IV Femm_'!$E:$K,7,))</f>
        <v>#N/A</v>
      </c>
      <c r="T231" s="5" t="e">
        <f>IF($E231="",0,VLOOKUP(E231,'Vortex IV Masc_'!$E:$K,7,))</f>
        <v>#N/A</v>
      </c>
      <c r="U231" s="5">
        <f>IF($E231="",0,VLOOKUP(E231,'Vortex V Femm_'!$E:$K,7,))</f>
        <v>986</v>
      </c>
      <c r="V231" s="5" t="e">
        <f>IF($E231="",0,VLOOKUP(E231,'Vortex V Masc_'!$E:$K,7,))</f>
        <v>#N/A</v>
      </c>
    </row>
    <row r="232" spans="1:22" x14ac:dyDescent="0.15">
      <c r="A232" s="5">
        <v>231</v>
      </c>
      <c r="B232" s="65">
        <v>3050</v>
      </c>
      <c r="C232" s="63" t="s">
        <v>510</v>
      </c>
      <c r="D232" s="63" t="s">
        <v>511</v>
      </c>
      <c r="E232" s="5" t="str">
        <f t="shared" si="7"/>
        <v>FRATELLI SCARLATINITESSA</v>
      </c>
      <c r="F232" s="65" t="s">
        <v>23</v>
      </c>
      <c r="G232" s="68" t="s">
        <v>10</v>
      </c>
      <c r="H232" s="65" t="s">
        <v>183</v>
      </c>
      <c r="I232" s="65" t="s">
        <v>182</v>
      </c>
      <c r="J232" s="5">
        <f t="shared" si="8"/>
        <v>2900</v>
      </c>
      <c r="K232" s="5" t="e">
        <f>IF($E232="",0,VLOOKUP(E232,'50 IV Femm_'!$E:$K,7,))</f>
        <v>#N/A</v>
      </c>
      <c r="L232" s="5" t="e">
        <f>IF($E232="",0,VLOOKUP(E232,'50 IV Masc_'!$E:$K,7,))</f>
        <v>#N/A</v>
      </c>
      <c r="M232" s="5">
        <f>IF($E232="",0,VLOOKUP(E232,'50 V Femm_'!$E:$K,7,))</f>
        <v>975</v>
      </c>
      <c r="N232" s="5" t="e">
        <f>IF($E232="",0,VLOOKUP(E232,'50 V Masc_'!$E:$K,7,))</f>
        <v>#N/A</v>
      </c>
      <c r="O232" s="5" t="e">
        <f>IF($E232="",0,VLOOKUP(E232,'Lungo IV Femm_'!$E:$K,7,))</f>
        <v>#N/A</v>
      </c>
      <c r="P232" s="5" t="e">
        <f>IF($E232="",0,VLOOKUP(E232,'Lungo IV Masc_'!$E:$K,7,))</f>
        <v>#N/A</v>
      </c>
      <c r="Q232" s="5">
        <f>IF($E232="",0,VLOOKUP(E232,'Lungo V Femm_'!$E:$K,7,))</f>
        <v>969</v>
      </c>
      <c r="R232" s="5" t="e">
        <f>IF($E232="",0,VLOOKUP(E232,'Lungo V Masc_'!$E:$K,7,))</f>
        <v>#N/A</v>
      </c>
      <c r="S232" s="5" t="e">
        <f>IF($E232="",0,VLOOKUP(E232,'Vortex IV Femm_'!$E:$K,7,))</f>
        <v>#N/A</v>
      </c>
      <c r="T232" s="5" t="e">
        <f>IF($E232="",0,VLOOKUP(E232,'Vortex IV Masc_'!$E:$K,7,))</f>
        <v>#N/A</v>
      </c>
      <c r="U232" s="5">
        <f>IF($E232="",0,VLOOKUP(E232,'Vortex V Femm_'!$E:$K,7,))</f>
        <v>956</v>
      </c>
      <c r="V232" s="5" t="e">
        <f>IF($E232="",0,VLOOKUP(E232,'Vortex V Masc_'!$E:$K,7,))</f>
        <v>#N/A</v>
      </c>
    </row>
    <row r="233" spans="1:22" x14ac:dyDescent="0.15">
      <c r="A233" s="5">
        <v>232</v>
      </c>
      <c r="B233" s="65">
        <v>3043</v>
      </c>
      <c r="C233" s="63" t="s">
        <v>499</v>
      </c>
      <c r="D233" s="63" t="s">
        <v>500</v>
      </c>
      <c r="E233" s="5" t="str">
        <f t="shared" si="7"/>
        <v>BACCHETTASHARLYN JAMAILY</v>
      </c>
      <c r="F233" s="65" t="s">
        <v>23</v>
      </c>
      <c r="G233" s="68" t="s">
        <v>10</v>
      </c>
      <c r="H233" s="65" t="s">
        <v>183</v>
      </c>
      <c r="I233" s="65" t="s">
        <v>182</v>
      </c>
      <c r="J233" s="5">
        <f t="shared" si="8"/>
        <v>2891</v>
      </c>
      <c r="K233" s="5" t="e">
        <f>IF($E233="",0,VLOOKUP(E233,'50 IV Femm_'!$E:$K,7,))</f>
        <v>#N/A</v>
      </c>
      <c r="L233" s="5" t="e">
        <f>IF($E233="",0,VLOOKUP(E233,'50 IV Masc_'!$E:$K,7,))</f>
        <v>#N/A</v>
      </c>
      <c r="M233" s="5">
        <f>IF($E233="",0,VLOOKUP(E233,'50 V Femm_'!$E:$K,7,))</f>
        <v>959</v>
      </c>
      <c r="N233" s="5" t="e">
        <f>IF($E233="",0,VLOOKUP(E233,'50 V Masc_'!$E:$K,7,))</f>
        <v>#N/A</v>
      </c>
      <c r="O233" s="5" t="e">
        <f>IF($E233="",0,VLOOKUP(E233,'Lungo IV Femm_'!$E:$K,7,))</f>
        <v>#N/A</v>
      </c>
      <c r="P233" s="5" t="e">
        <f>IF($E233="",0,VLOOKUP(E233,'Lungo IV Masc_'!$E:$K,7,))</f>
        <v>#N/A</v>
      </c>
      <c r="Q233" s="5">
        <f>IF($E233="",0,VLOOKUP(E233,'Lungo V Femm_'!$E:$K,7,))</f>
        <v>974</v>
      </c>
      <c r="R233" s="5" t="e">
        <f>IF($E233="",0,VLOOKUP(E233,'Lungo V Masc_'!$E:$K,7,))</f>
        <v>#N/A</v>
      </c>
      <c r="S233" s="5" t="e">
        <f>IF($E233="",0,VLOOKUP(E233,'Vortex IV Femm_'!$E:$K,7,))</f>
        <v>#N/A</v>
      </c>
      <c r="T233" s="5" t="e">
        <f>IF($E233="",0,VLOOKUP(E233,'Vortex IV Masc_'!$E:$K,7,))</f>
        <v>#N/A</v>
      </c>
      <c r="U233" s="5">
        <f>IF($E233="",0,VLOOKUP(E233,'Vortex V Femm_'!$E:$K,7,))</f>
        <v>958</v>
      </c>
      <c r="V233" s="5" t="e">
        <f>IF($E233="",0,VLOOKUP(E233,'Vortex V Masc_'!$E:$K,7,))</f>
        <v>#N/A</v>
      </c>
    </row>
    <row r="234" spans="1:22" x14ac:dyDescent="0.15">
      <c r="A234" s="5">
        <v>233</v>
      </c>
      <c r="B234" s="65">
        <v>3070</v>
      </c>
      <c r="C234" s="63" t="s">
        <v>90</v>
      </c>
      <c r="D234" s="63" t="s">
        <v>93</v>
      </c>
      <c r="E234" s="5" t="str">
        <f t="shared" si="7"/>
        <v>CALAMELLIGIORGIA</v>
      </c>
      <c r="F234" s="65" t="s">
        <v>20</v>
      </c>
      <c r="G234" s="68" t="s">
        <v>9</v>
      </c>
      <c r="H234" s="65" t="s">
        <v>183</v>
      </c>
      <c r="I234" s="65" t="s">
        <v>182</v>
      </c>
      <c r="J234" s="5">
        <f t="shared" si="8"/>
        <v>2885</v>
      </c>
      <c r="K234" s="5" t="e">
        <f>IF($E234="",0,VLOOKUP(E234,'50 IV Femm_'!$E:$K,7,))</f>
        <v>#N/A</v>
      </c>
      <c r="L234" s="5" t="e">
        <f>IF($E234="",0,VLOOKUP(E234,'50 IV Masc_'!$E:$K,7,))</f>
        <v>#N/A</v>
      </c>
      <c r="M234" s="5">
        <f>IF($E234="",0,VLOOKUP(E234,'50 V Femm_'!$E:$K,7,))</f>
        <v>973</v>
      </c>
      <c r="N234" s="5" t="e">
        <f>IF($E234="",0,VLOOKUP(E234,'50 V Masc_'!$E:$K,7,))</f>
        <v>#N/A</v>
      </c>
      <c r="O234" s="5" t="e">
        <f>IF($E234="",0,VLOOKUP(E234,'Lungo IV Femm_'!$E:$K,7,))</f>
        <v>#N/A</v>
      </c>
      <c r="P234" s="5" t="e">
        <f>IF($E234="",0,VLOOKUP(E234,'Lungo IV Masc_'!$E:$K,7,))</f>
        <v>#N/A</v>
      </c>
      <c r="Q234" s="5">
        <f>IF($E234="",0,VLOOKUP(E234,'Lungo V Femm_'!$E:$K,7,))</f>
        <v>951</v>
      </c>
      <c r="R234" s="5" t="e">
        <f>IF($E234="",0,VLOOKUP(E234,'Lungo V Masc_'!$E:$K,7,))</f>
        <v>#N/A</v>
      </c>
      <c r="S234" s="5" t="e">
        <f>IF($E234="",0,VLOOKUP(E234,'Vortex IV Femm_'!$E:$K,7,))</f>
        <v>#N/A</v>
      </c>
      <c r="T234" s="5" t="e">
        <f>IF($E234="",0,VLOOKUP(E234,'Vortex IV Masc_'!$E:$K,7,))</f>
        <v>#N/A</v>
      </c>
      <c r="U234" s="5">
        <f>IF($E234="",0,VLOOKUP(E234,'Vortex V Femm_'!$E:$K,7,))</f>
        <v>961</v>
      </c>
      <c r="V234" s="5" t="e">
        <f>IF($E234="",0,VLOOKUP(E234,'Vortex V Masc_'!$E:$K,7,))</f>
        <v>#N/A</v>
      </c>
    </row>
    <row r="235" spans="1:22" x14ac:dyDescent="0.15">
      <c r="A235" s="5">
        <v>234</v>
      </c>
      <c r="B235" s="65">
        <v>3066</v>
      </c>
      <c r="C235" s="63" t="s">
        <v>88</v>
      </c>
      <c r="D235" s="63" t="s">
        <v>69</v>
      </c>
      <c r="E235" s="5" t="str">
        <f t="shared" si="7"/>
        <v>MASSAMATILDE</v>
      </c>
      <c r="F235" s="65" t="s">
        <v>20</v>
      </c>
      <c r="G235" s="68" t="s">
        <v>9</v>
      </c>
      <c r="H235" s="65" t="s">
        <v>183</v>
      </c>
      <c r="I235" s="65" t="s">
        <v>182</v>
      </c>
      <c r="J235" s="5">
        <f t="shared" si="8"/>
        <v>2880</v>
      </c>
      <c r="K235" s="5" t="e">
        <f>IF($E235="",0,VLOOKUP(E235,'50 IV Femm_'!$E:$K,7,))</f>
        <v>#N/A</v>
      </c>
      <c r="L235" s="5" t="e">
        <f>IF($E235="",0,VLOOKUP(E235,'50 IV Masc_'!$E:$K,7,))</f>
        <v>#N/A</v>
      </c>
      <c r="M235" s="5">
        <f>IF($E235="",0,VLOOKUP(E235,'50 V Femm_'!$E:$K,7,))</f>
        <v>963</v>
      </c>
      <c r="N235" s="5" t="e">
        <f>IF($E235="",0,VLOOKUP(E235,'50 V Masc_'!$E:$K,7,))</f>
        <v>#N/A</v>
      </c>
      <c r="O235" s="5" t="e">
        <f>IF($E235="",0,VLOOKUP(E235,'Lungo IV Femm_'!$E:$K,7,))</f>
        <v>#N/A</v>
      </c>
      <c r="P235" s="5" t="e">
        <f>IF($E235="",0,VLOOKUP(E235,'Lungo IV Masc_'!$E:$K,7,))</f>
        <v>#N/A</v>
      </c>
      <c r="Q235" s="5">
        <f>IF($E235="",0,VLOOKUP(E235,'Lungo V Femm_'!$E:$K,7,))</f>
        <v>960</v>
      </c>
      <c r="R235" s="5" t="e">
        <f>IF($E235="",0,VLOOKUP(E235,'Lungo V Masc_'!$E:$K,7,))</f>
        <v>#N/A</v>
      </c>
      <c r="S235" s="5" t="e">
        <f>IF($E235="",0,VLOOKUP(E235,'Vortex IV Femm_'!$E:$K,7,))</f>
        <v>#N/A</v>
      </c>
      <c r="T235" s="5" t="e">
        <f>IF($E235="",0,VLOOKUP(E235,'Vortex IV Masc_'!$E:$K,7,))</f>
        <v>#N/A</v>
      </c>
      <c r="U235" s="5">
        <f>IF($E235="",0,VLOOKUP(E235,'Vortex V Femm_'!$E:$K,7,))</f>
        <v>957</v>
      </c>
      <c r="V235" s="5" t="e">
        <f>IF($E235="",0,VLOOKUP(E235,'Vortex V Masc_'!$E:$K,7,))</f>
        <v>#N/A</v>
      </c>
    </row>
    <row r="236" spans="1:22" x14ac:dyDescent="0.15">
      <c r="A236" s="5">
        <v>235</v>
      </c>
      <c r="B236" s="65">
        <v>3045</v>
      </c>
      <c r="C236" s="63" t="s">
        <v>503</v>
      </c>
      <c r="D236" s="63" t="s">
        <v>98</v>
      </c>
      <c r="E236" s="5" t="str">
        <f t="shared" si="7"/>
        <v>GATTIIRENE</v>
      </c>
      <c r="F236" s="65" t="s">
        <v>23</v>
      </c>
      <c r="G236" s="68" t="s">
        <v>10</v>
      </c>
      <c r="H236" s="65" t="s">
        <v>183</v>
      </c>
      <c r="I236" s="65" t="s">
        <v>182</v>
      </c>
      <c r="J236" s="5">
        <f t="shared" si="8"/>
        <v>2879</v>
      </c>
      <c r="K236" s="5" t="e">
        <f>IF($E236="",0,VLOOKUP(E236,'50 IV Femm_'!$E:$K,7,))</f>
        <v>#N/A</v>
      </c>
      <c r="L236" s="5" t="e">
        <f>IF($E236="",0,VLOOKUP(E236,'50 IV Masc_'!$E:$K,7,))</f>
        <v>#N/A</v>
      </c>
      <c r="M236" s="5">
        <f>IF($E236="",0,VLOOKUP(E236,'50 V Femm_'!$E:$K,7,))</f>
        <v>957</v>
      </c>
      <c r="N236" s="5" t="e">
        <f>IF($E236="",0,VLOOKUP(E236,'50 V Masc_'!$E:$K,7,))</f>
        <v>#N/A</v>
      </c>
      <c r="O236" s="5" t="e">
        <f>IF($E236="",0,VLOOKUP(E236,'Lungo IV Femm_'!$E:$K,7,))</f>
        <v>#N/A</v>
      </c>
      <c r="P236" s="5" t="e">
        <f>IF($E236="",0,VLOOKUP(E236,'Lungo IV Masc_'!$E:$K,7,))</f>
        <v>#N/A</v>
      </c>
      <c r="Q236" s="5">
        <f>IF($E236="",0,VLOOKUP(E236,'Lungo V Femm_'!$E:$K,7,))</f>
        <v>959</v>
      </c>
      <c r="R236" s="5" t="e">
        <f>IF($E236="",0,VLOOKUP(E236,'Lungo V Masc_'!$E:$K,7,))</f>
        <v>#N/A</v>
      </c>
      <c r="S236" s="5" t="e">
        <f>IF($E236="",0,VLOOKUP(E236,'Vortex IV Femm_'!$E:$K,7,))</f>
        <v>#N/A</v>
      </c>
      <c r="T236" s="5" t="e">
        <f>IF($E236="",0,VLOOKUP(E236,'Vortex IV Masc_'!$E:$K,7,))</f>
        <v>#N/A</v>
      </c>
      <c r="U236" s="5">
        <f>IF($E236="",0,VLOOKUP(E236,'Vortex V Femm_'!$E:$K,7,))</f>
        <v>963</v>
      </c>
      <c r="V236" s="5" t="e">
        <f>IF($E236="",0,VLOOKUP(E236,'Vortex V Masc_'!$E:$K,7,))</f>
        <v>#N/A</v>
      </c>
    </row>
    <row r="237" spans="1:22" x14ac:dyDescent="0.15">
      <c r="A237" s="5">
        <v>236</v>
      </c>
      <c r="B237" s="65">
        <v>3027</v>
      </c>
      <c r="C237" s="63" t="s">
        <v>79</v>
      </c>
      <c r="D237" s="63" t="s">
        <v>478</v>
      </c>
      <c r="E237" s="5" t="str">
        <f t="shared" si="7"/>
        <v>AHMEDSAMA MOHAMED ABDELFATTAH SHEHATA</v>
      </c>
      <c r="F237" s="65" t="s">
        <v>18</v>
      </c>
      <c r="G237" s="68" t="s">
        <v>12</v>
      </c>
      <c r="H237" s="65" t="s">
        <v>183</v>
      </c>
      <c r="I237" s="65" t="s">
        <v>182</v>
      </c>
      <c r="J237" s="5">
        <f t="shared" si="8"/>
        <v>2864</v>
      </c>
      <c r="K237" s="5" t="e">
        <f>IF($E237="",0,VLOOKUP(E237,'50 IV Femm_'!$E:$K,7,))</f>
        <v>#N/A</v>
      </c>
      <c r="L237" s="5" t="e">
        <f>IF($E237="",0,VLOOKUP(E237,'50 IV Masc_'!$E:$K,7,))</f>
        <v>#N/A</v>
      </c>
      <c r="M237" s="5">
        <f>IF($E237="",0,VLOOKUP(E237,'50 V Femm_'!$E:$K,7,))</f>
        <v>961</v>
      </c>
      <c r="N237" s="5" t="e">
        <f>IF($E237="",0,VLOOKUP(E237,'50 V Masc_'!$E:$K,7,))</f>
        <v>#N/A</v>
      </c>
      <c r="O237" s="5" t="e">
        <f>IF($E237="",0,VLOOKUP(E237,'Lungo IV Femm_'!$E:$K,7,))</f>
        <v>#N/A</v>
      </c>
      <c r="P237" s="5" t="e">
        <f>IF($E237="",0,VLOOKUP(E237,'Lungo IV Masc_'!$E:$K,7,))</f>
        <v>#N/A</v>
      </c>
      <c r="Q237" s="5">
        <f>IF($E237="",0,VLOOKUP(E237,'Lungo V Femm_'!$E:$K,7,))</f>
        <v>948</v>
      </c>
      <c r="R237" s="5" t="e">
        <f>IF($E237="",0,VLOOKUP(E237,'Lungo V Masc_'!$E:$K,7,))</f>
        <v>#N/A</v>
      </c>
      <c r="S237" s="5" t="e">
        <f>IF($E237="",0,VLOOKUP(E237,'Vortex IV Femm_'!$E:$K,7,))</f>
        <v>#N/A</v>
      </c>
      <c r="T237" s="5" t="e">
        <f>IF($E237="",0,VLOOKUP(E237,'Vortex IV Masc_'!$E:$K,7,))</f>
        <v>#N/A</v>
      </c>
      <c r="U237" s="5">
        <f>IF($E237="",0,VLOOKUP(E237,'Vortex V Femm_'!$E:$K,7,))</f>
        <v>955</v>
      </c>
      <c r="V237" s="5" t="e">
        <f>IF($E237="",0,VLOOKUP(E237,'Vortex V Masc_'!$E:$K,7,))</f>
        <v>#N/A</v>
      </c>
    </row>
    <row r="238" spans="1:22" x14ac:dyDescent="0.15">
      <c r="A238" s="5">
        <v>237</v>
      </c>
      <c r="B238" s="65">
        <v>3040</v>
      </c>
      <c r="C238" s="63" t="s">
        <v>495</v>
      </c>
      <c r="D238" s="63" t="s">
        <v>496</v>
      </c>
      <c r="E238" s="5" t="str">
        <f t="shared" si="7"/>
        <v>ELSAYED ZAHRA AHMED ABDELHAMED MOHAMED</v>
      </c>
      <c r="F238" s="65" t="s">
        <v>21</v>
      </c>
      <c r="G238" s="68" t="s">
        <v>10</v>
      </c>
      <c r="H238" s="65" t="s">
        <v>183</v>
      </c>
      <c r="I238" s="65" t="s">
        <v>182</v>
      </c>
      <c r="J238" s="5">
        <f t="shared" si="8"/>
        <v>2861</v>
      </c>
      <c r="K238" s="5" t="e">
        <f>IF($E238="",0,VLOOKUP(E238,'50 IV Femm_'!$E:$K,7,))</f>
        <v>#N/A</v>
      </c>
      <c r="L238" s="5" t="e">
        <f>IF($E238="",0,VLOOKUP(E238,'50 IV Masc_'!$E:$K,7,))</f>
        <v>#N/A</v>
      </c>
      <c r="M238" s="5">
        <f>IF($E238="",0,VLOOKUP(E238,'50 V Femm_'!$E:$K,7,))</f>
        <v>949</v>
      </c>
      <c r="N238" s="5" t="e">
        <f>IF($E238="",0,VLOOKUP(E238,'50 V Masc_'!$E:$K,7,))</f>
        <v>#N/A</v>
      </c>
      <c r="O238" s="5" t="e">
        <f>IF($E238="",0,VLOOKUP(E238,'Lungo IV Femm_'!$E:$K,7,))</f>
        <v>#N/A</v>
      </c>
      <c r="P238" s="5" t="e">
        <f>IF($E238="",0,VLOOKUP(E238,'Lungo IV Masc_'!$E:$K,7,))</f>
        <v>#N/A</v>
      </c>
      <c r="Q238" s="5">
        <f>IF($E238="",0,VLOOKUP(E238,'Lungo V Femm_'!$E:$K,7,))</f>
        <v>953</v>
      </c>
      <c r="R238" s="5" t="e">
        <f>IF($E238="",0,VLOOKUP(E238,'Lungo V Masc_'!$E:$K,7,))</f>
        <v>#N/A</v>
      </c>
      <c r="S238" s="5" t="e">
        <f>IF($E238="",0,VLOOKUP(E238,'Vortex IV Femm_'!$E:$K,7,))</f>
        <v>#N/A</v>
      </c>
      <c r="T238" s="5" t="e">
        <f>IF($E238="",0,VLOOKUP(E238,'Vortex IV Masc_'!$E:$K,7,))</f>
        <v>#N/A</v>
      </c>
      <c r="U238" s="5">
        <f>IF($E238="",0,VLOOKUP(E238,'Vortex V Femm_'!$E:$K,7,))</f>
        <v>959</v>
      </c>
      <c r="V238" s="5" t="e">
        <f>IF($E238="",0,VLOOKUP(E238,'Vortex V Masc_'!$E:$K,7,))</f>
        <v>#N/A</v>
      </c>
    </row>
    <row r="239" spans="1:22" x14ac:dyDescent="0.15">
      <c r="A239" s="5">
        <v>238</v>
      </c>
      <c r="B239" s="65">
        <v>3032</v>
      </c>
      <c r="C239" s="63" t="s">
        <v>483</v>
      </c>
      <c r="D239" s="63" t="s">
        <v>484</v>
      </c>
      <c r="E239" s="5" t="str">
        <f t="shared" si="7"/>
        <v>ELZAAFARANIMALK HANI AHMED MOHAMED</v>
      </c>
      <c r="F239" s="65" t="s">
        <v>19</v>
      </c>
      <c r="G239" s="68" t="s">
        <v>12</v>
      </c>
      <c r="H239" s="65" t="s">
        <v>183</v>
      </c>
      <c r="I239" s="65" t="s">
        <v>182</v>
      </c>
      <c r="J239" s="5">
        <f t="shared" si="8"/>
        <v>2859</v>
      </c>
      <c r="K239" s="5" t="e">
        <f>IF($E239="",0,VLOOKUP(E239,'50 IV Femm_'!$E:$K,7,))</f>
        <v>#N/A</v>
      </c>
      <c r="L239" s="5" t="e">
        <f>IF($E239="",0,VLOOKUP(E239,'50 IV Masc_'!$E:$K,7,))</f>
        <v>#N/A</v>
      </c>
      <c r="M239" s="5">
        <f>IF($E239="",0,VLOOKUP(E239,'50 V Femm_'!$E:$K,7,))</f>
        <v>951</v>
      </c>
      <c r="N239" s="5" t="e">
        <f>IF($E239="",0,VLOOKUP(E239,'50 V Masc_'!$E:$K,7,))</f>
        <v>#N/A</v>
      </c>
      <c r="O239" s="5" t="e">
        <f>IF($E239="",0,VLOOKUP(E239,'Lungo IV Femm_'!$E:$K,7,))</f>
        <v>#N/A</v>
      </c>
      <c r="P239" s="5" t="e">
        <f>IF($E239="",0,VLOOKUP(E239,'Lungo IV Masc_'!$E:$K,7,))</f>
        <v>#N/A</v>
      </c>
      <c r="Q239" s="5">
        <f>IF($E239="",0,VLOOKUP(E239,'Lungo V Femm_'!$E:$K,7,))</f>
        <v>956</v>
      </c>
      <c r="R239" s="5" t="e">
        <f>IF($E239="",0,VLOOKUP(E239,'Lungo V Masc_'!$E:$K,7,))</f>
        <v>#N/A</v>
      </c>
      <c r="S239" s="5" t="e">
        <f>IF($E239="",0,VLOOKUP(E239,'Vortex IV Femm_'!$E:$K,7,))</f>
        <v>#N/A</v>
      </c>
      <c r="T239" s="5" t="e">
        <f>IF($E239="",0,VLOOKUP(E239,'Vortex IV Masc_'!$E:$K,7,))</f>
        <v>#N/A</v>
      </c>
      <c r="U239" s="5">
        <f>IF($E239="",0,VLOOKUP(E239,'Vortex V Femm_'!$E:$K,7,))</f>
        <v>952</v>
      </c>
      <c r="V239" s="5" t="e">
        <f>IF($E239="",0,VLOOKUP(E239,'Vortex V Masc_'!$E:$K,7,))</f>
        <v>#N/A</v>
      </c>
    </row>
    <row r="240" spans="1:22" x14ac:dyDescent="0.15">
      <c r="A240" s="5">
        <v>239</v>
      </c>
      <c r="B240" s="65">
        <v>3033</v>
      </c>
      <c r="C240" s="63" t="s">
        <v>485</v>
      </c>
      <c r="D240" s="63" t="s">
        <v>486</v>
      </c>
      <c r="E240" s="5" t="str">
        <f t="shared" si="7"/>
        <v>BAPPRYJANNATI</v>
      </c>
      <c r="F240" s="65" t="s">
        <v>22</v>
      </c>
      <c r="G240" s="68" t="s">
        <v>12</v>
      </c>
      <c r="H240" s="65" t="s">
        <v>183</v>
      </c>
      <c r="I240" s="65" t="s">
        <v>182</v>
      </c>
      <c r="J240" s="5">
        <f t="shared" si="8"/>
        <v>2852</v>
      </c>
      <c r="K240" s="5" t="e">
        <f>IF($E240="",0,VLOOKUP(E240,'50 IV Femm_'!$E:$K,7,))</f>
        <v>#N/A</v>
      </c>
      <c r="L240" s="5" t="e">
        <f>IF($E240="",0,VLOOKUP(E240,'50 IV Masc_'!$E:$K,7,))</f>
        <v>#N/A</v>
      </c>
      <c r="M240" s="5">
        <f>IF($E240="",0,VLOOKUP(E240,'50 V Femm_'!$E:$K,7,))</f>
        <v>950</v>
      </c>
      <c r="N240" s="5" t="e">
        <f>IF($E240="",0,VLOOKUP(E240,'50 V Masc_'!$E:$K,7,))</f>
        <v>#N/A</v>
      </c>
      <c r="O240" s="5" t="e">
        <f>IF($E240="",0,VLOOKUP(E240,'Lungo IV Femm_'!$E:$K,7,))</f>
        <v>#N/A</v>
      </c>
      <c r="P240" s="5" t="e">
        <f>IF($E240="",0,VLOOKUP(E240,'Lungo IV Masc_'!$E:$K,7,))</f>
        <v>#N/A</v>
      </c>
      <c r="Q240" s="5">
        <f>IF($E240="",0,VLOOKUP(E240,'Lungo V Femm_'!$E:$K,7,))</f>
        <v>949</v>
      </c>
      <c r="R240" s="5" t="e">
        <f>IF($E240="",0,VLOOKUP(E240,'Lungo V Masc_'!$E:$K,7,))</f>
        <v>#N/A</v>
      </c>
      <c r="S240" s="5" t="e">
        <f>IF($E240="",0,VLOOKUP(E240,'Vortex IV Femm_'!$E:$K,7,))</f>
        <v>#N/A</v>
      </c>
      <c r="T240" s="5" t="e">
        <f>IF($E240="",0,VLOOKUP(E240,'Vortex IV Masc_'!$E:$K,7,))</f>
        <v>#N/A</v>
      </c>
      <c r="U240" s="5">
        <f>IF($E240="",0,VLOOKUP(E240,'Vortex V Femm_'!$E:$K,7,))</f>
        <v>953</v>
      </c>
      <c r="V240" s="5" t="e">
        <f>IF($E240="",0,VLOOKUP(E240,'Vortex V Masc_'!$E:$K,7,))</f>
        <v>#N/A</v>
      </c>
    </row>
    <row r="241" spans="1:22" x14ac:dyDescent="0.15">
      <c r="A241" s="5">
        <v>240</v>
      </c>
      <c r="B241" s="65">
        <v>3046</v>
      </c>
      <c r="C241" s="63" t="s">
        <v>504</v>
      </c>
      <c r="D241" s="63" t="s">
        <v>505</v>
      </c>
      <c r="E241" s="5" t="str">
        <f t="shared" si="7"/>
        <v>QOSJAESMERALDA</v>
      </c>
      <c r="F241" s="65" t="s">
        <v>23</v>
      </c>
      <c r="G241" s="68" t="s">
        <v>10</v>
      </c>
      <c r="H241" s="65" t="s">
        <v>183</v>
      </c>
      <c r="I241" s="65" t="s">
        <v>182</v>
      </c>
      <c r="J241" s="5">
        <f t="shared" si="8"/>
        <v>1980</v>
      </c>
      <c r="K241" s="5" t="e">
        <f>IF($E241="",0,VLOOKUP(E241,'50 IV Femm_'!$E:$K,7,))</f>
        <v>#N/A</v>
      </c>
      <c r="L241" s="5" t="e">
        <f>IF($E241="",0,VLOOKUP(E241,'50 IV Masc_'!$E:$K,7,))</f>
        <v>#N/A</v>
      </c>
      <c r="M241" s="5" t="e">
        <f>IF($E241="",0,VLOOKUP(E241,'50 V Femm_'!$E:$K,7,))</f>
        <v>#N/A</v>
      </c>
      <c r="N241" s="5" t="e">
        <f>IF($E241="",0,VLOOKUP(E241,'50 V Masc_'!$E:$K,7,))</f>
        <v>#N/A</v>
      </c>
      <c r="O241" s="5" t="e">
        <f>IF($E241="",0,VLOOKUP(E241,'Lungo IV Femm_'!$E:$K,7,))</f>
        <v>#N/A</v>
      </c>
      <c r="P241" s="5" t="e">
        <f>IF($E241="",0,VLOOKUP(E241,'Lungo IV Masc_'!$E:$K,7,))</f>
        <v>#N/A</v>
      </c>
      <c r="Q241" s="5">
        <f>IF($E241="",0,VLOOKUP(E241,'Lungo V Femm_'!$E:$K,7,))</f>
        <v>999</v>
      </c>
      <c r="R241" s="5" t="e">
        <f>IF($E241="",0,VLOOKUP(E241,'Lungo V Masc_'!$E:$K,7,))</f>
        <v>#N/A</v>
      </c>
      <c r="S241" s="5" t="e">
        <f>IF($E241="",0,VLOOKUP(E241,'Vortex IV Femm_'!$E:$K,7,))</f>
        <v>#N/A</v>
      </c>
      <c r="T241" s="5" t="e">
        <f>IF($E241="",0,VLOOKUP(E241,'Vortex IV Masc_'!$E:$K,7,))</f>
        <v>#N/A</v>
      </c>
      <c r="U241" s="5">
        <f>IF($E241="",0,VLOOKUP(E241,'Vortex V Femm_'!$E:$K,7,))</f>
        <v>981</v>
      </c>
      <c r="V241" s="5" t="e">
        <f>IF($E241="",0,VLOOKUP(E241,'Vortex V Masc_'!$E:$K,7,))</f>
        <v>#N/A</v>
      </c>
    </row>
    <row r="242" spans="1:22" x14ac:dyDescent="0.15">
      <c r="A242" s="5">
        <v>241</v>
      </c>
      <c r="B242" s="65">
        <v>3004</v>
      </c>
      <c r="C242" s="63" t="s">
        <v>447</v>
      </c>
      <c r="D242" s="63" t="s">
        <v>448</v>
      </c>
      <c r="E242" s="5" t="str">
        <f t="shared" si="7"/>
        <v>MILANIMARGOT  MARIAM</v>
      </c>
      <c r="F242" s="65" t="s">
        <v>17</v>
      </c>
      <c r="G242" s="68" t="s">
        <v>639</v>
      </c>
      <c r="H242" s="65" t="s">
        <v>183</v>
      </c>
      <c r="I242" s="65" t="s">
        <v>182</v>
      </c>
      <c r="J242" s="5">
        <f t="shared" si="8"/>
        <v>1947</v>
      </c>
      <c r="K242" s="5" t="e">
        <f>IF($E242="",0,VLOOKUP(E242,'50 IV Femm_'!$E:$K,7,))</f>
        <v>#N/A</v>
      </c>
      <c r="L242" s="5" t="e">
        <f>IF($E242="",0,VLOOKUP(E242,'50 IV Masc_'!$E:$K,7,))</f>
        <v>#N/A</v>
      </c>
      <c r="M242" s="5">
        <f>IF($E242="",0,VLOOKUP(E242,'50 V Femm_'!$E:$K,7,))</f>
        <v>985</v>
      </c>
      <c r="N242" s="5" t="e">
        <f>IF($E242="",0,VLOOKUP(E242,'50 V Masc_'!$E:$K,7,))</f>
        <v>#N/A</v>
      </c>
      <c r="O242" s="5" t="e">
        <f>IF($E242="",0,VLOOKUP(E242,'Lungo IV Femm_'!$E:$K,7,))</f>
        <v>#N/A</v>
      </c>
      <c r="P242" s="5" t="e">
        <f>IF($E242="",0,VLOOKUP(E242,'Lungo IV Masc_'!$E:$K,7,))</f>
        <v>#N/A</v>
      </c>
      <c r="Q242" s="5">
        <f>IF($E242="",0,VLOOKUP(E242,'Lungo V Femm_'!$E:$K,7,))</f>
        <v>962</v>
      </c>
      <c r="R242" s="5" t="e">
        <f>IF($E242="",0,VLOOKUP(E242,'Lungo V Masc_'!$E:$K,7,))</f>
        <v>#N/A</v>
      </c>
      <c r="S242" s="5" t="e">
        <f>IF($E242="",0,VLOOKUP(E242,'Vortex IV Femm_'!$E:$K,7,))</f>
        <v>#N/A</v>
      </c>
      <c r="T242" s="5" t="e">
        <f>IF($E242="",0,VLOOKUP(E242,'Vortex IV Masc_'!$E:$K,7,))</f>
        <v>#N/A</v>
      </c>
      <c r="U242" s="5" t="e">
        <f>IF($E242="",0,VLOOKUP(E242,'Vortex V Femm_'!$E:$K,7,))</f>
        <v>#N/A</v>
      </c>
      <c r="V242" s="5" t="e">
        <f>IF($E242="",0,VLOOKUP(E242,'Vortex V Masc_'!$E:$K,7,))</f>
        <v>#N/A</v>
      </c>
    </row>
    <row r="243" spans="1:22" x14ac:dyDescent="0.15">
      <c r="A243" s="5">
        <v>242</v>
      </c>
      <c r="B243" s="65">
        <v>3071</v>
      </c>
      <c r="C243" s="63" t="s">
        <v>533</v>
      </c>
      <c r="D243" s="63" t="s">
        <v>534</v>
      </c>
      <c r="E243" s="5" t="str">
        <f t="shared" si="7"/>
        <v>MOGAELISA ISABELA</v>
      </c>
      <c r="F243" s="65" t="s">
        <v>20</v>
      </c>
      <c r="G243" s="68" t="s">
        <v>9</v>
      </c>
      <c r="H243" s="65" t="s">
        <v>183</v>
      </c>
      <c r="I243" s="65" t="s">
        <v>182</v>
      </c>
      <c r="J243" s="5">
        <f t="shared" si="8"/>
        <v>1944</v>
      </c>
      <c r="K243" s="5" t="e">
        <f>IF($E243="",0,VLOOKUP(E243,'50 IV Femm_'!$E:$K,7,))</f>
        <v>#N/A</v>
      </c>
      <c r="L243" s="5" t="e">
        <f>IF($E243="",0,VLOOKUP(E243,'50 IV Masc_'!$E:$K,7,))</f>
        <v>#N/A</v>
      </c>
      <c r="M243" s="5">
        <f>IF($E243="",0,VLOOKUP(E243,'50 V Femm_'!$E:$K,7,))</f>
        <v>984</v>
      </c>
      <c r="N243" s="5" t="e">
        <f>IF($E243="",0,VLOOKUP(E243,'50 V Masc_'!$E:$K,7,))</f>
        <v>#N/A</v>
      </c>
      <c r="O243" s="5" t="e">
        <f>IF($E243="",0,VLOOKUP(E243,'Lungo IV Femm_'!$E:$K,7,))</f>
        <v>#N/A</v>
      </c>
      <c r="P243" s="5" t="e">
        <f>IF($E243="",0,VLOOKUP(E243,'Lungo IV Masc_'!$E:$K,7,))</f>
        <v>#N/A</v>
      </c>
      <c r="Q243" s="5" t="e">
        <f>IF($E243="",0,VLOOKUP(E243,'Lungo V Femm_'!$E:$K,7,))</f>
        <v>#N/A</v>
      </c>
      <c r="R243" s="5" t="e">
        <f>IF($E243="",0,VLOOKUP(E243,'Lungo V Masc_'!$E:$K,7,))</f>
        <v>#N/A</v>
      </c>
      <c r="S243" s="5" t="e">
        <f>IF($E243="",0,VLOOKUP(E243,'Vortex IV Femm_'!$E:$K,7,))</f>
        <v>#N/A</v>
      </c>
      <c r="T243" s="5" t="e">
        <f>IF($E243="",0,VLOOKUP(E243,'Vortex IV Masc_'!$E:$K,7,))</f>
        <v>#N/A</v>
      </c>
      <c r="U243" s="5">
        <f>IF($E243="",0,VLOOKUP(E243,'Vortex V Femm_'!$E:$K,7,))</f>
        <v>960</v>
      </c>
      <c r="V243" s="5" t="e">
        <f>IF($E243="",0,VLOOKUP(E243,'Vortex V Masc_'!$E:$K,7,))</f>
        <v>#N/A</v>
      </c>
    </row>
    <row r="244" spans="1:22" x14ac:dyDescent="0.15">
      <c r="A244" s="5">
        <v>243</v>
      </c>
      <c r="B244" s="65">
        <v>3002</v>
      </c>
      <c r="C244" s="63" t="s">
        <v>444</v>
      </c>
      <c r="D244" s="63" t="s">
        <v>445</v>
      </c>
      <c r="E244" s="5" t="str">
        <f t="shared" si="7"/>
        <v>RIFICILINDA</v>
      </c>
      <c r="F244" s="65" t="s">
        <v>17</v>
      </c>
      <c r="G244" s="68" t="s">
        <v>639</v>
      </c>
      <c r="H244" s="65" t="s">
        <v>183</v>
      </c>
      <c r="I244" s="65" t="s">
        <v>182</v>
      </c>
      <c r="J244" s="5">
        <f t="shared" si="8"/>
        <v>1943</v>
      </c>
      <c r="K244" s="5" t="e">
        <f>IF($E244="",0,VLOOKUP(E244,'50 IV Femm_'!$E:$K,7,))</f>
        <v>#N/A</v>
      </c>
      <c r="L244" s="5" t="e">
        <f>IF($E244="",0,VLOOKUP(E244,'50 IV Masc_'!$E:$K,7,))</f>
        <v>#N/A</v>
      </c>
      <c r="M244" s="5">
        <f>IF($E244="",0,VLOOKUP(E244,'50 V Femm_'!$E:$K,7,))</f>
        <v>988</v>
      </c>
      <c r="N244" s="5" t="e">
        <f>IF($E244="",0,VLOOKUP(E244,'50 V Masc_'!$E:$K,7,))</f>
        <v>#N/A</v>
      </c>
      <c r="O244" s="5" t="e">
        <f>IF($E244="",0,VLOOKUP(E244,'Lungo IV Femm_'!$E:$K,7,))</f>
        <v>#N/A</v>
      </c>
      <c r="P244" s="5" t="e">
        <f>IF($E244="",0,VLOOKUP(E244,'Lungo IV Masc_'!$E:$K,7,))</f>
        <v>#N/A</v>
      </c>
      <c r="Q244" s="5">
        <f>IF($E244="",0,VLOOKUP(E244,'Lungo V Femm_'!$E:$K,7,))</f>
        <v>955</v>
      </c>
      <c r="R244" s="5" t="e">
        <f>IF($E244="",0,VLOOKUP(E244,'Lungo V Masc_'!$E:$K,7,))</f>
        <v>#N/A</v>
      </c>
      <c r="S244" s="5" t="e">
        <f>IF($E244="",0,VLOOKUP(E244,'Vortex IV Femm_'!$E:$K,7,))</f>
        <v>#N/A</v>
      </c>
      <c r="T244" s="5" t="e">
        <f>IF($E244="",0,VLOOKUP(E244,'Vortex IV Masc_'!$E:$K,7,))</f>
        <v>#N/A</v>
      </c>
      <c r="U244" s="5" t="e">
        <f>IF($E244="",0,VLOOKUP(E244,'Vortex V Femm_'!$E:$K,7,))</f>
        <v>#N/A</v>
      </c>
      <c r="V244" s="5" t="e">
        <f>IF($E244="",0,VLOOKUP(E244,'Vortex V Masc_'!$E:$K,7,))</f>
        <v>#N/A</v>
      </c>
    </row>
    <row r="245" spans="1:22" x14ac:dyDescent="0.15">
      <c r="A245" s="5">
        <v>244</v>
      </c>
      <c r="B245" s="65">
        <v>3005</v>
      </c>
      <c r="C245" s="63" t="s">
        <v>449</v>
      </c>
      <c r="D245" s="63" t="s">
        <v>450</v>
      </c>
      <c r="E245" s="5" t="str">
        <f t="shared" si="7"/>
        <v>PALAZZOCARMEN</v>
      </c>
      <c r="F245" s="65" t="s">
        <v>17</v>
      </c>
      <c r="G245" s="68" t="s">
        <v>639</v>
      </c>
      <c r="H245" s="65" t="s">
        <v>183</v>
      </c>
      <c r="I245" s="65" t="s">
        <v>182</v>
      </c>
      <c r="J245" s="5">
        <f t="shared" si="8"/>
        <v>1936</v>
      </c>
      <c r="K245" s="5" t="e">
        <f>IF($E245="",0,VLOOKUP(E245,'50 IV Femm_'!$E:$K,7,))</f>
        <v>#N/A</v>
      </c>
      <c r="L245" s="5" t="e">
        <f>IF($E245="",0,VLOOKUP(E245,'50 IV Masc_'!$E:$K,7,))</f>
        <v>#N/A</v>
      </c>
      <c r="M245" s="5">
        <f>IF($E245="",0,VLOOKUP(E245,'50 V Femm_'!$E:$K,7,))</f>
        <v>972</v>
      </c>
      <c r="N245" s="5" t="e">
        <f>IF($E245="",0,VLOOKUP(E245,'50 V Masc_'!$E:$K,7,))</f>
        <v>#N/A</v>
      </c>
      <c r="O245" s="5" t="e">
        <f>IF($E245="",0,VLOOKUP(E245,'Lungo IV Femm_'!$E:$K,7,))</f>
        <v>#N/A</v>
      </c>
      <c r="P245" s="5" t="e">
        <f>IF($E245="",0,VLOOKUP(E245,'Lungo IV Masc_'!$E:$K,7,))</f>
        <v>#N/A</v>
      </c>
      <c r="Q245" s="5">
        <f>IF($E245="",0,VLOOKUP(E245,'Lungo V Femm_'!$E:$K,7,))</f>
        <v>964</v>
      </c>
      <c r="R245" s="5" t="e">
        <f>IF($E245="",0,VLOOKUP(E245,'Lungo V Masc_'!$E:$K,7,))</f>
        <v>#N/A</v>
      </c>
      <c r="S245" s="5" t="e">
        <f>IF($E245="",0,VLOOKUP(E245,'Vortex IV Femm_'!$E:$K,7,))</f>
        <v>#N/A</v>
      </c>
      <c r="T245" s="5" t="e">
        <f>IF($E245="",0,VLOOKUP(E245,'Vortex IV Masc_'!$E:$K,7,))</f>
        <v>#N/A</v>
      </c>
      <c r="U245" s="5" t="e">
        <f>IF($E245="",0,VLOOKUP(E245,'Vortex V Femm_'!$E:$K,7,))</f>
        <v>#N/A</v>
      </c>
      <c r="V245" s="5" t="e">
        <f>IF($E245="",0,VLOOKUP(E245,'Vortex V Masc_'!$E:$K,7,))</f>
        <v>#N/A</v>
      </c>
    </row>
    <row r="246" spans="1:22" x14ac:dyDescent="0.15">
      <c r="A246" s="5">
        <v>245</v>
      </c>
      <c r="B246" s="65">
        <v>3025</v>
      </c>
      <c r="C246" s="63" t="s">
        <v>476</v>
      </c>
      <c r="D246" s="63" t="s">
        <v>67</v>
      </c>
      <c r="E246" s="5" t="str">
        <f t="shared" si="7"/>
        <v>MANCUSOBEATRICE</v>
      </c>
      <c r="F246" s="65" t="s">
        <v>18</v>
      </c>
      <c r="G246" s="68" t="s">
        <v>12</v>
      </c>
      <c r="H246" s="65" t="s">
        <v>183</v>
      </c>
      <c r="I246" s="65" t="s">
        <v>182</v>
      </c>
      <c r="J246" s="5">
        <f t="shared" si="8"/>
        <v>1936</v>
      </c>
      <c r="K246" s="5" t="e">
        <f>IF($E246="",0,VLOOKUP(E246,'50 IV Femm_'!$E:$K,7,))</f>
        <v>#N/A</v>
      </c>
      <c r="L246" s="5" t="e">
        <f>IF($E246="",0,VLOOKUP(E246,'50 IV Masc_'!$E:$K,7,))</f>
        <v>#N/A</v>
      </c>
      <c r="M246" s="5" t="e">
        <f>IF($E246="",0,VLOOKUP(E246,'50 V Femm_'!$E:$K,7,))</f>
        <v>#N/A</v>
      </c>
      <c r="N246" s="5" t="e">
        <f>IF($E246="",0,VLOOKUP(E246,'50 V Masc_'!$E:$K,7,))</f>
        <v>#N/A</v>
      </c>
      <c r="O246" s="5" t="e">
        <f>IF($E246="",0,VLOOKUP(E246,'Lungo IV Femm_'!$E:$K,7,))</f>
        <v>#N/A</v>
      </c>
      <c r="P246" s="5" t="e">
        <f>IF($E246="",0,VLOOKUP(E246,'Lungo IV Masc_'!$E:$K,7,))</f>
        <v>#N/A</v>
      </c>
      <c r="Q246" s="5">
        <f>IF($E246="",0,VLOOKUP(E246,'Lungo V Femm_'!$E:$K,7,))</f>
        <v>971</v>
      </c>
      <c r="R246" s="5" t="e">
        <f>IF($E246="",0,VLOOKUP(E246,'Lungo V Masc_'!$E:$K,7,))</f>
        <v>#N/A</v>
      </c>
      <c r="S246" s="5" t="e">
        <f>IF($E246="",0,VLOOKUP(E246,'Vortex IV Femm_'!$E:$K,7,))</f>
        <v>#N/A</v>
      </c>
      <c r="T246" s="5" t="e">
        <f>IF($E246="",0,VLOOKUP(E246,'Vortex IV Masc_'!$E:$K,7,))</f>
        <v>#N/A</v>
      </c>
      <c r="U246" s="5">
        <f>IF($E246="",0,VLOOKUP(E246,'Vortex V Femm_'!$E:$K,7,))</f>
        <v>965</v>
      </c>
      <c r="V246" s="5" t="e">
        <f>IF($E246="",0,VLOOKUP(E246,'Vortex V Masc_'!$E:$K,7,))</f>
        <v>#N/A</v>
      </c>
    </row>
    <row r="247" spans="1:22" x14ac:dyDescent="0.15">
      <c r="A247" s="5">
        <v>246</v>
      </c>
      <c r="B247" s="65">
        <v>3001</v>
      </c>
      <c r="C247" s="63" t="s">
        <v>443</v>
      </c>
      <c r="D247" s="63" t="s">
        <v>70</v>
      </c>
      <c r="E247" s="5" t="str">
        <f t="shared" si="7"/>
        <v>BADIUMARIA</v>
      </c>
      <c r="F247" s="65" t="s">
        <v>17</v>
      </c>
      <c r="G247" s="68" t="s">
        <v>639</v>
      </c>
      <c r="H247" s="65" t="s">
        <v>183</v>
      </c>
      <c r="I247" s="65" t="s">
        <v>182</v>
      </c>
      <c r="J247" s="5">
        <f t="shared" si="8"/>
        <v>1919</v>
      </c>
      <c r="K247" s="5" t="e">
        <f>IF($E247="",0,VLOOKUP(E247,'50 IV Femm_'!$E:$K,7,))</f>
        <v>#N/A</v>
      </c>
      <c r="L247" s="5" t="e">
        <f>IF($E247="",0,VLOOKUP(E247,'50 IV Masc_'!$E:$K,7,))</f>
        <v>#N/A</v>
      </c>
      <c r="M247" s="5">
        <f>IF($E247="",0,VLOOKUP(E247,'50 V Femm_'!$E:$K,7,))</f>
        <v>965</v>
      </c>
      <c r="N247" s="5" t="e">
        <f>IF($E247="",0,VLOOKUP(E247,'50 V Masc_'!$E:$K,7,))</f>
        <v>#N/A</v>
      </c>
      <c r="O247" s="5" t="e">
        <f>IF($E247="",0,VLOOKUP(E247,'Lungo IV Femm_'!$E:$K,7,))</f>
        <v>#N/A</v>
      </c>
      <c r="P247" s="5" t="e">
        <f>IF($E247="",0,VLOOKUP(E247,'Lungo IV Masc_'!$E:$K,7,))</f>
        <v>#N/A</v>
      </c>
      <c r="Q247" s="5">
        <f>IF($E247="",0,VLOOKUP(E247,'Lungo V Femm_'!$E:$K,7,))</f>
        <v>954</v>
      </c>
      <c r="R247" s="5" t="e">
        <f>IF($E247="",0,VLOOKUP(E247,'Lungo V Masc_'!$E:$K,7,))</f>
        <v>#N/A</v>
      </c>
      <c r="S247" s="5" t="e">
        <f>IF($E247="",0,VLOOKUP(E247,'Vortex IV Femm_'!$E:$K,7,))</f>
        <v>#N/A</v>
      </c>
      <c r="T247" s="5" t="e">
        <f>IF($E247="",0,VLOOKUP(E247,'Vortex IV Masc_'!$E:$K,7,))</f>
        <v>#N/A</v>
      </c>
      <c r="U247" s="5" t="e">
        <f>IF($E247="",0,VLOOKUP(E247,'Vortex V Femm_'!$E:$K,7,))</f>
        <v>#N/A</v>
      </c>
      <c r="V247" s="5" t="e">
        <f>IF($E247="",0,VLOOKUP(E247,'Vortex V Masc_'!$E:$K,7,))</f>
        <v>#N/A</v>
      </c>
    </row>
    <row r="248" spans="1:22" x14ac:dyDescent="0.15">
      <c r="A248" s="5">
        <v>247</v>
      </c>
      <c r="B248" s="65">
        <v>3059</v>
      </c>
      <c r="C248" s="63" t="s">
        <v>520</v>
      </c>
      <c r="D248" s="63" t="s">
        <v>63</v>
      </c>
      <c r="E248" s="5" t="str">
        <f t="shared" si="7"/>
        <v>SERBELLICAMILLA</v>
      </c>
      <c r="F248" s="65" t="s">
        <v>20</v>
      </c>
      <c r="G248" s="68" t="s">
        <v>9</v>
      </c>
      <c r="H248" s="65" t="s">
        <v>183</v>
      </c>
      <c r="I248" s="65" t="s">
        <v>182</v>
      </c>
      <c r="J248" s="5">
        <f t="shared" si="8"/>
        <v>990</v>
      </c>
      <c r="K248" s="5" t="e">
        <f>IF($E248="",0,VLOOKUP(E248,'50 IV Femm_'!$E:$K,7,))</f>
        <v>#N/A</v>
      </c>
      <c r="L248" s="5" t="e">
        <f>IF($E248="",0,VLOOKUP(E248,'50 IV Masc_'!$E:$K,7,))</f>
        <v>#N/A</v>
      </c>
      <c r="M248" s="5" t="e">
        <f>IF($E248="",0,VLOOKUP(E248,'50 V Femm_'!$E:$K,7,))</f>
        <v>#N/A</v>
      </c>
      <c r="N248" s="5" t="e">
        <f>IF($E248="",0,VLOOKUP(E248,'50 V Masc_'!$E:$K,7,))</f>
        <v>#N/A</v>
      </c>
      <c r="O248" s="5" t="e">
        <f>IF($E248="",0,VLOOKUP(E248,'Lungo IV Femm_'!$E:$K,7,))</f>
        <v>#N/A</v>
      </c>
      <c r="P248" s="5" t="e">
        <f>IF($E248="",0,VLOOKUP(E248,'Lungo IV Masc_'!$E:$K,7,))</f>
        <v>#N/A</v>
      </c>
      <c r="Q248" s="5">
        <f>IF($E248="",0,VLOOKUP(E248,'Lungo V Femm_'!$E:$K,7,))</f>
        <v>990</v>
      </c>
      <c r="R248" s="5" t="e">
        <f>IF($E248="",0,VLOOKUP(E248,'Lungo V Masc_'!$E:$K,7,))</f>
        <v>#N/A</v>
      </c>
      <c r="S248" s="5" t="e">
        <f>IF($E248="",0,VLOOKUP(E248,'Vortex IV Femm_'!$E:$K,7,))</f>
        <v>#N/A</v>
      </c>
      <c r="T248" s="5" t="e">
        <f>IF($E248="",0,VLOOKUP(E248,'Vortex IV Masc_'!$E:$K,7,))</f>
        <v>#N/A</v>
      </c>
      <c r="U248" s="5" t="e">
        <f>IF($E248="",0,VLOOKUP(E248,'Vortex V Femm_'!$E:$K,7,))</f>
        <v>#N/A</v>
      </c>
      <c r="V248" s="5" t="e">
        <f>IF($E248="",0,VLOOKUP(E248,'Vortex V Masc_'!$E:$K,7,))</f>
        <v>#N/A</v>
      </c>
    </row>
    <row r="249" spans="1:22" x14ac:dyDescent="0.15">
      <c r="A249" s="5">
        <v>248</v>
      </c>
      <c r="B249" s="65">
        <v>3017</v>
      </c>
      <c r="C249" s="63" t="s">
        <v>62</v>
      </c>
      <c r="D249" s="63" t="s">
        <v>468</v>
      </c>
      <c r="E249" s="5" t="str">
        <f t="shared" si="7"/>
        <v>PRIMICERIAMARANTA LUZ</v>
      </c>
      <c r="F249" s="65" t="s">
        <v>59</v>
      </c>
      <c r="G249" s="68" t="s">
        <v>58</v>
      </c>
      <c r="H249" s="65" t="s">
        <v>183</v>
      </c>
      <c r="I249" s="65" t="s">
        <v>182</v>
      </c>
      <c r="J249" s="5">
        <f t="shared" si="8"/>
        <v>964</v>
      </c>
      <c r="K249" s="5" t="e">
        <f>IF($E249="",0,VLOOKUP(E249,'50 IV Femm_'!$E:$K,7,))</f>
        <v>#N/A</v>
      </c>
      <c r="L249" s="5" t="e">
        <f>IF($E249="",0,VLOOKUP(E249,'50 IV Masc_'!$E:$K,7,))</f>
        <v>#N/A</v>
      </c>
      <c r="M249" s="5">
        <f>IF($E249="",0,VLOOKUP(E249,'50 V Femm_'!$E:$K,7,))</f>
        <v>964</v>
      </c>
      <c r="N249" s="5" t="e">
        <f>IF($E249="",0,VLOOKUP(E249,'50 V Masc_'!$E:$K,7,))</f>
        <v>#N/A</v>
      </c>
      <c r="O249" s="5" t="e">
        <f>IF($E249="",0,VLOOKUP(E249,'Lungo IV Femm_'!$E:$K,7,))</f>
        <v>#N/A</v>
      </c>
      <c r="P249" s="5" t="e">
        <f>IF($E249="",0,VLOOKUP(E249,'Lungo IV Masc_'!$E:$K,7,))</f>
        <v>#N/A</v>
      </c>
      <c r="Q249" s="5" t="e">
        <f>IF($E249="",0,VLOOKUP(E249,'Lungo V Femm_'!$E:$K,7,))</f>
        <v>#N/A</v>
      </c>
      <c r="R249" s="5" t="e">
        <f>IF($E249="",0,VLOOKUP(E249,'Lungo V Masc_'!$E:$K,7,))</f>
        <v>#N/A</v>
      </c>
      <c r="S249" s="5" t="e">
        <f>IF($E249="",0,VLOOKUP(E249,'Vortex IV Femm_'!$E:$K,7,))</f>
        <v>#N/A</v>
      </c>
      <c r="T249" s="5" t="e">
        <f>IF($E249="",0,VLOOKUP(E249,'Vortex IV Masc_'!$E:$K,7,))</f>
        <v>#N/A</v>
      </c>
      <c r="U249" s="5" t="e">
        <f>IF($E249="",0,VLOOKUP(E249,'Vortex V Femm_'!$E:$K,7,))</f>
        <v>#N/A</v>
      </c>
      <c r="V249" s="5" t="e">
        <f>IF($E249="",0,VLOOKUP(E249,'Vortex V Masc_'!$E:$K,7,))</f>
        <v>#N/A</v>
      </c>
    </row>
    <row r="250" spans="1:22" x14ac:dyDescent="0.15">
      <c r="A250" s="5">
        <v>249</v>
      </c>
      <c r="B250" s="65">
        <v>3008</v>
      </c>
      <c r="C250" s="63" t="s">
        <v>128</v>
      </c>
      <c r="D250" s="63" t="s">
        <v>454</v>
      </c>
      <c r="E250" s="5" t="str">
        <f t="shared" ref="E250:E313" si="9">CONCATENATE(C250,D250)</f>
        <v>MOHAMEDMARYAM  HAMDY</v>
      </c>
      <c r="F250" s="65" t="s">
        <v>17</v>
      </c>
      <c r="G250" s="68" t="s">
        <v>639</v>
      </c>
      <c r="H250" s="65" t="s">
        <v>183</v>
      </c>
      <c r="I250" s="65" t="s">
        <v>182</v>
      </c>
      <c r="J250" s="5">
        <f t="shared" si="8"/>
        <v>946</v>
      </c>
      <c r="K250" s="5" t="e">
        <f>IF($E250="",0,VLOOKUP(E250,'50 IV Femm_'!$E:$K,7,))</f>
        <v>#N/A</v>
      </c>
      <c r="L250" s="5" t="e">
        <f>IF($E250="",0,VLOOKUP(E250,'50 IV Masc_'!$E:$K,7,))</f>
        <v>#N/A</v>
      </c>
      <c r="M250" s="5" t="e">
        <f>IF($E250="",0,VLOOKUP(E250,'50 V Femm_'!$E:$K,7,))</f>
        <v>#N/A</v>
      </c>
      <c r="N250" s="5" t="e">
        <f>IF($E250="",0,VLOOKUP(E250,'50 V Masc_'!$E:$K,7,))</f>
        <v>#N/A</v>
      </c>
      <c r="O250" s="5" t="e">
        <f>IF($E250="",0,VLOOKUP(E250,'Lungo IV Femm_'!$E:$K,7,))</f>
        <v>#N/A</v>
      </c>
      <c r="P250" s="5" t="e">
        <f>IF($E250="",0,VLOOKUP(E250,'Lungo IV Masc_'!$E:$K,7,))</f>
        <v>#N/A</v>
      </c>
      <c r="Q250" s="5">
        <f>IF($E250="",0,VLOOKUP(E250,'Lungo V Femm_'!$E:$K,7,))</f>
        <v>946</v>
      </c>
      <c r="R250" s="5" t="e">
        <f>IF($E250="",0,VLOOKUP(E250,'Lungo V Masc_'!$E:$K,7,))</f>
        <v>#N/A</v>
      </c>
      <c r="S250" s="5" t="e">
        <f>IF($E250="",0,VLOOKUP(E250,'Vortex IV Femm_'!$E:$K,7,))</f>
        <v>#N/A</v>
      </c>
      <c r="T250" s="5" t="e">
        <f>IF($E250="",0,VLOOKUP(E250,'Vortex IV Masc_'!$E:$K,7,))</f>
        <v>#N/A</v>
      </c>
      <c r="U250" s="5" t="e">
        <f>IF($E250="",0,VLOOKUP(E250,'Vortex V Femm_'!$E:$K,7,))</f>
        <v>#N/A</v>
      </c>
      <c r="V250" s="5" t="e">
        <f>IF($E250="",0,VLOOKUP(E250,'Vortex V Masc_'!$E:$K,7,))</f>
        <v>#N/A</v>
      </c>
    </row>
    <row r="251" spans="1:22" x14ac:dyDescent="0.15">
      <c r="A251" s="5">
        <v>250</v>
      </c>
      <c r="B251" s="65">
        <v>3009</v>
      </c>
      <c r="C251" s="63" t="s">
        <v>455</v>
      </c>
      <c r="D251" s="63" t="s">
        <v>456</v>
      </c>
      <c r="E251" s="5" t="str">
        <f t="shared" si="9"/>
        <v>SGROILISA</v>
      </c>
      <c r="F251" s="65" t="s">
        <v>17</v>
      </c>
      <c r="G251" s="68" t="s">
        <v>639</v>
      </c>
      <c r="H251" s="65" t="s">
        <v>183</v>
      </c>
      <c r="I251" s="65" t="s">
        <v>182</v>
      </c>
      <c r="J251" s="5">
        <f t="shared" si="8"/>
        <v>945</v>
      </c>
      <c r="K251" s="5" t="e">
        <f>IF($E251="",0,VLOOKUP(E251,'50 IV Femm_'!$E:$K,7,))</f>
        <v>#N/A</v>
      </c>
      <c r="L251" s="5" t="e">
        <f>IF($E251="",0,VLOOKUP(E251,'50 IV Masc_'!$E:$K,7,))</f>
        <v>#N/A</v>
      </c>
      <c r="M251" s="5" t="e">
        <f>IF($E251="",0,VLOOKUP(E251,'50 V Femm_'!$E:$K,7,))</f>
        <v>#N/A</v>
      </c>
      <c r="N251" s="5" t="e">
        <f>IF($E251="",0,VLOOKUP(E251,'50 V Masc_'!$E:$K,7,))</f>
        <v>#N/A</v>
      </c>
      <c r="O251" s="5" t="e">
        <f>IF($E251="",0,VLOOKUP(E251,'Lungo IV Femm_'!$E:$K,7,))</f>
        <v>#N/A</v>
      </c>
      <c r="P251" s="5" t="e">
        <f>IF($E251="",0,VLOOKUP(E251,'Lungo IV Masc_'!$E:$K,7,))</f>
        <v>#N/A</v>
      </c>
      <c r="Q251" s="5">
        <f>IF($E251="",0,VLOOKUP(E251,'Lungo V Femm_'!$E:$K,7,))</f>
        <v>945</v>
      </c>
      <c r="R251" s="5" t="e">
        <f>IF($E251="",0,VLOOKUP(E251,'Lungo V Masc_'!$E:$K,7,))</f>
        <v>#N/A</v>
      </c>
      <c r="S251" s="5" t="e">
        <f>IF($E251="",0,VLOOKUP(E251,'Vortex IV Femm_'!$E:$K,7,))</f>
        <v>#N/A</v>
      </c>
      <c r="T251" s="5" t="e">
        <f>IF($E251="",0,VLOOKUP(E251,'Vortex IV Masc_'!$E:$K,7,))</f>
        <v>#N/A</v>
      </c>
      <c r="U251" s="5" t="e">
        <f>IF($E251="",0,VLOOKUP(E251,'Vortex V Femm_'!$E:$K,7,))</f>
        <v>#N/A</v>
      </c>
      <c r="V251" s="5" t="e">
        <f>IF($E251="",0,VLOOKUP(E251,'Vortex V Masc_'!$E:$K,7,))</f>
        <v>#N/A</v>
      </c>
    </row>
    <row r="252" spans="1:22" x14ac:dyDescent="0.15">
      <c r="A252" s="5">
        <v>251</v>
      </c>
      <c r="B252" s="65">
        <v>3003</v>
      </c>
      <c r="C252" s="63" t="s">
        <v>446</v>
      </c>
      <c r="D252" s="63" t="s">
        <v>72</v>
      </c>
      <c r="E252" s="5" t="str">
        <f t="shared" si="9"/>
        <v>FIORENZANICOLE</v>
      </c>
      <c r="F252" s="65" t="s">
        <v>17</v>
      </c>
      <c r="G252" s="68" t="s">
        <v>639</v>
      </c>
      <c r="H252" s="65" t="s">
        <v>183</v>
      </c>
      <c r="I252" s="65" t="s">
        <v>182</v>
      </c>
      <c r="J252" s="5">
        <f t="shared" si="8"/>
        <v>0</v>
      </c>
      <c r="K252" s="5" t="e">
        <f>IF($E252="",0,VLOOKUP(E252,'50 IV Femm_'!$E:$K,7,))</f>
        <v>#N/A</v>
      </c>
      <c r="L252" s="5" t="e">
        <f>IF($E252="",0,VLOOKUP(E252,'50 IV Masc_'!$E:$K,7,))</f>
        <v>#N/A</v>
      </c>
      <c r="M252" s="5" t="e">
        <f>IF($E252="",0,VLOOKUP(E252,'50 V Femm_'!$E:$K,7,))</f>
        <v>#N/A</v>
      </c>
      <c r="N252" s="5" t="e">
        <f>IF($E252="",0,VLOOKUP(E252,'50 V Masc_'!$E:$K,7,))</f>
        <v>#N/A</v>
      </c>
      <c r="O252" s="5" t="e">
        <f>IF($E252="",0,VLOOKUP(E252,'Lungo IV Femm_'!$E:$K,7,))</f>
        <v>#N/A</v>
      </c>
      <c r="P252" s="5" t="e">
        <f>IF($E252="",0,VLOOKUP(E252,'Lungo IV Masc_'!$E:$K,7,))</f>
        <v>#N/A</v>
      </c>
      <c r="Q252" s="5" t="e">
        <f>IF($E252="",0,VLOOKUP(E252,'Lungo V Femm_'!$E:$K,7,))</f>
        <v>#N/A</v>
      </c>
      <c r="R252" s="5" t="e">
        <f>IF($E252="",0,VLOOKUP(E252,'Lungo V Masc_'!$E:$K,7,))</f>
        <v>#N/A</v>
      </c>
      <c r="S252" s="5" t="e">
        <f>IF($E252="",0,VLOOKUP(E252,'Vortex IV Femm_'!$E:$K,7,))</f>
        <v>#N/A</v>
      </c>
      <c r="T252" s="5" t="e">
        <f>IF($E252="",0,VLOOKUP(E252,'Vortex IV Masc_'!$E:$K,7,))</f>
        <v>#N/A</v>
      </c>
      <c r="U252" s="5" t="e">
        <f>IF($E252="",0,VLOOKUP(E252,'Vortex V Femm_'!$E:$K,7,))</f>
        <v>#N/A</v>
      </c>
      <c r="V252" s="5" t="e">
        <f>IF($E252="",0,VLOOKUP(E252,'Vortex V Masc_'!$E:$K,7,))</f>
        <v>#N/A</v>
      </c>
    </row>
    <row r="253" spans="1:22" x14ac:dyDescent="0.15">
      <c r="A253" s="5">
        <v>252</v>
      </c>
      <c r="B253" s="65">
        <v>3006</v>
      </c>
      <c r="C253" s="63" t="s">
        <v>451</v>
      </c>
      <c r="D253" s="63" t="s">
        <v>452</v>
      </c>
      <c r="E253" s="5" t="str">
        <f t="shared" si="9"/>
        <v>ZIELLOELISABETTA</v>
      </c>
      <c r="F253" s="65" t="s">
        <v>17</v>
      </c>
      <c r="G253" s="68" t="s">
        <v>639</v>
      </c>
      <c r="H253" s="65" t="s">
        <v>183</v>
      </c>
      <c r="I253" s="65" t="s">
        <v>182</v>
      </c>
      <c r="J253" s="5">
        <f t="shared" si="8"/>
        <v>0</v>
      </c>
      <c r="K253" s="5" t="e">
        <f>IF($E253="",0,VLOOKUP(E253,'50 IV Femm_'!$E:$K,7,))</f>
        <v>#N/A</v>
      </c>
      <c r="L253" s="5" t="e">
        <f>IF($E253="",0,VLOOKUP(E253,'50 IV Masc_'!$E:$K,7,))</f>
        <v>#N/A</v>
      </c>
      <c r="M253" s="5" t="e">
        <f>IF($E253="",0,VLOOKUP(E253,'50 V Femm_'!$E:$K,7,))</f>
        <v>#N/A</v>
      </c>
      <c r="N253" s="5" t="e">
        <f>IF($E253="",0,VLOOKUP(E253,'50 V Masc_'!$E:$K,7,))</f>
        <v>#N/A</v>
      </c>
      <c r="O253" s="5" t="e">
        <f>IF($E253="",0,VLOOKUP(E253,'Lungo IV Femm_'!$E:$K,7,))</f>
        <v>#N/A</v>
      </c>
      <c r="P253" s="5" t="e">
        <f>IF($E253="",0,VLOOKUP(E253,'Lungo IV Masc_'!$E:$K,7,))</f>
        <v>#N/A</v>
      </c>
      <c r="Q253" s="5" t="e">
        <f>IF($E253="",0,VLOOKUP(E253,'Lungo V Femm_'!$E:$K,7,))</f>
        <v>#N/A</v>
      </c>
      <c r="R253" s="5" t="e">
        <f>IF($E253="",0,VLOOKUP(E253,'Lungo V Masc_'!$E:$K,7,))</f>
        <v>#N/A</v>
      </c>
      <c r="S253" s="5" t="e">
        <f>IF($E253="",0,VLOOKUP(E253,'Vortex IV Femm_'!$E:$K,7,))</f>
        <v>#N/A</v>
      </c>
      <c r="T253" s="5" t="e">
        <f>IF($E253="",0,VLOOKUP(E253,'Vortex IV Masc_'!$E:$K,7,))</f>
        <v>#N/A</v>
      </c>
      <c r="U253" s="5" t="e">
        <f>IF($E253="",0,VLOOKUP(E253,'Vortex V Femm_'!$E:$K,7,))</f>
        <v>#N/A</v>
      </c>
      <c r="V253" s="5" t="e">
        <f>IF($E253="",0,VLOOKUP(E253,'Vortex V Masc_'!$E:$K,7,))</f>
        <v>#N/A</v>
      </c>
    </row>
    <row r="254" spans="1:22" x14ac:dyDescent="0.15">
      <c r="A254" s="5">
        <v>253</v>
      </c>
      <c r="B254" s="65">
        <v>3007</v>
      </c>
      <c r="C254" s="63" t="s">
        <v>453</v>
      </c>
      <c r="D254" s="63" t="s">
        <v>75</v>
      </c>
      <c r="E254" s="5" t="str">
        <f t="shared" si="9"/>
        <v>ERCOLIGINEVRA</v>
      </c>
      <c r="F254" s="65" t="s">
        <v>17</v>
      </c>
      <c r="G254" s="68" t="s">
        <v>639</v>
      </c>
      <c r="H254" s="65" t="s">
        <v>183</v>
      </c>
      <c r="I254" s="65" t="s">
        <v>182</v>
      </c>
      <c r="J254" s="5">
        <f t="shared" si="8"/>
        <v>0</v>
      </c>
      <c r="K254" s="5" t="e">
        <f>IF($E254="",0,VLOOKUP(E254,'50 IV Femm_'!$E:$K,7,))</f>
        <v>#N/A</v>
      </c>
      <c r="L254" s="5" t="e">
        <f>IF($E254="",0,VLOOKUP(E254,'50 IV Masc_'!$E:$K,7,))</f>
        <v>#N/A</v>
      </c>
      <c r="M254" s="5" t="e">
        <f>IF($E254="",0,VLOOKUP(E254,'50 V Femm_'!$E:$K,7,))</f>
        <v>#N/A</v>
      </c>
      <c r="N254" s="5" t="e">
        <f>IF($E254="",0,VLOOKUP(E254,'50 V Masc_'!$E:$K,7,))</f>
        <v>#N/A</v>
      </c>
      <c r="O254" s="5" t="e">
        <f>IF($E254="",0,VLOOKUP(E254,'Lungo IV Femm_'!$E:$K,7,))</f>
        <v>#N/A</v>
      </c>
      <c r="P254" s="5" t="e">
        <f>IF($E254="",0,VLOOKUP(E254,'Lungo IV Masc_'!$E:$K,7,))</f>
        <v>#N/A</v>
      </c>
      <c r="Q254" s="5" t="e">
        <f>IF($E254="",0,VLOOKUP(E254,'Lungo V Femm_'!$E:$K,7,))</f>
        <v>#N/A</v>
      </c>
      <c r="R254" s="5" t="e">
        <f>IF($E254="",0,VLOOKUP(E254,'Lungo V Masc_'!$E:$K,7,))</f>
        <v>#N/A</v>
      </c>
      <c r="S254" s="5" t="e">
        <f>IF($E254="",0,VLOOKUP(E254,'Vortex IV Femm_'!$E:$K,7,))</f>
        <v>#N/A</v>
      </c>
      <c r="T254" s="5" t="e">
        <f>IF($E254="",0,VLOOKUP(E254,'Vortex IV Masc_'!$E:$K,7,))</f>
        <v>#N/A</v>
      </c>
      <c r="U254" s="5" t="e">
        <f>IF($E254="",0,VLOOKUP(E254,'Vortex V Femm_'!$E:$K,7,))</f>
        <v>#N/A</v>
      </c>
      <c r="V254" s="5" t="e">
        <f>IF($E254="",0,VLOOKUP(E254,'Vortex V Masc_'!$E:$K,7,))</f>
        <v>#N/A</v>
      </c>
    </row>
    <row r="255" spans="1:22" x14ac:dyDescent="0.15">
      <c r="A255" s="5">
        <v>254</v>
      </c>
      <c r="B255" s="65">
        <v>3013</v>
      </c>
      <c r="C255" s="63" t="s">
        <v>462</v>
      </c>
      <c r="D255" s="63" t="s">
        <v>463</v>
      </c>
      <c r="E255" s="5" t="str">
        <f t="shared" si="9"/>
        <v>CORDOANAGAIA LUCIA</v>
      </c>
      <c r="F255" s="65" t="s">
        <v>59</v>
      </c>
      <c r="G255" s="68" t="s">
        <v>58</v>
      </c>
      <c r="H255" s="65" t="s">
        <v>183</v>
      </c>
      <c r="I255" s="65" t="s">
        <v>182</v>
      </c>
      <c r="J255" s="5">
        <f t="shared" si="8"/>
        <v>0</v>
      </c>
      <c r="K255" s="5" t="e">
        <f>IF($E255="",0,VLOOKUP(E255,'50 IV Femm_'!$E:$K,7,))</f>
        <v>#N/A</v>
      </c>
      <c r="L255" s="5" t="e">
        <f>IF($E255="",0,VLOOKUP(E255,'50 IV Masc_'!$E:$K,7,))</f>
        <v>#N/A</v>
      </c>
      <c r="M255" s="5" t="e">
        <f>IF($E255="",0,VLOOKUP(E255,'50 V Femm_'!$E:$K,7,))</f>
        <v>#N/A</v>
      </c>
      <c r="N255" s="5" t="e">
        <f>IF($E255="",0,VLOOKUP(E255,'50 V Masc_'!$E:$K,7,))</f>
        <v>#N/A</v>
      </c>
      <c r="O255" s="5" t="e">
        <f>IF($E255="",0,VLOOKUP(E255,'Lungo IV Femm_'!$E:$K,7,))</f>
        <v>#N/A</v>
      </c>
      <c r="P255" s="5" t="e">
        <f>IF($E255="",0,VLOOKUP(E255,'Lungo IV Masc_'!$E:$K,7,))</f>
        <v>#N/A</v>
      </c>
      <c r="Q255" s="5" t="e">
        <f>IF($E255="",0,VLOOKUP(E255,'Lungo V Femm_'!$E:$K,7,))</f>
        <v>#N/A</v>
      </c>
      <c r="R255" s="5" t="e">
        <f>IF($E255="",0,VLOOKUP(E255,'Lungo V Masc_'!$E:$K,7,))</f>
        <v>#N/A</v>
      </c>
      <c r="S255" s="5" t="e">
        <f>IF($E255="",0,VLOOKUP(E255,'Vortex IV Femm_'!$E:$K,7,))</f>
        <v>#N/A</v>
      </c>
      <c r="T255" s="5" t="e">
        <f>IF($E255="",0,VLOOKUP(E255,'Vortex IV Masc_'!$E:$K,7,))</f>
        <v>#N/A</v>
      </c>
      <c r="U255" s="5" t="e">
        <f>IF($E255="",0,VLOOKUP(E255,'Vortex V Femm_'!$E:$K,7,))</f>
        <v>#N/A</v>
      </c>
      <c r="V255" s="5" t="e">
        <f>IF($E255="",0,VLOOKUP(E255,'Vortex V Masc_'!$E:$K,7,))</f>
        <v>#N/A</v>
      </c>
    </row>
    <row r="256" spans="1:22" x14ac:dyDescent="0.15">
      <c r="A256" s="5">
        <v>255</v>
      </c>
      <c r="B256" s="65">
        <v>3034</v>
      </c>
      <c r="C256" s="63" t="s">
        <v>128</v>
      </c>
      <c r="D256" s="63" t="s">
        <v>487</v>
      </c>
      <c r="E256" s="5" t="str">
        <f t="shared" si="9"/>
        <v>MOHAMEDASIA MOHAMED ALI ABDELFATTAH</v>
      </c>
      <c r="F256" s="65" t="s">
        <v>22</v>
      </c>
      <c r="G256" s="68" t="s">
        <v>12</v>
      </c>
      <c r="H256" s="65" t="s">
        <v>183</v>
      </c>
      <c r="I256" s="65" t="s">
        <v>182</v>
      </c>
      <c r="J256" s="5">
        <f t="shared" si="8"/>
        <v>0</v>
      </c>
      <c r="K256" s="5" t="e">
        <f>IF($E256="",0,VLOOKUP(E256,'50 IV Femm_'!$E:$K,7,))</f>
        <v>#N/A</v>
      </c>
      <c r="L256" s="5" t="e">
        <f>IF($E256="",0,VLOOKUP(E256,'50 IV Masc_'!$E:$K,7,))</f>
        <v>#N/A</v>
      </c>
      <c r="M256" s="5" t="e">
        <f>IF($E256="",0,VLOOKUP(E256,'50 V Femm_'!$E:$K,7,))</f>
        <v>#N/A</v>
      </c>
      <c r="N256" s="5" t="e">
        <f>IF($E256="",0,VLOOKUP(E256,'50 V Masc_'!$E:$K,7,))</f>
        <v>#N/A</v>
      </c>
      <c r="O256" s="5" t="e">
        <f>IF($E256="",0,VLOOKUP(E256,'Lungo IV Femm_'!$E:$K,7,))</f>
        <v>#N/A</v>
      </c>
      <c r="P256" s="5" t="e">
        <f>IF($E256="",0,VLOOKUP(E256,'Lungo IV Masc_'!$E:$K,7,))</f>
        <v>#N/A</v>
      </c>
      <c r="Q256" s="5" t="e">
        <f>IF($E256="",0,VLOOKUP(E256,'Lungo V Femm_'!$E:$K,7,))</f>
        <v>#N/A</v>
      </c>
      <c r="R256" s="5" t="e">
        <f>IF($E256="",0,VLOOKUP(E256,'Lungo V Masc_'!$E:$K,7,))</f>
        <v>#N/A</v>
      </c>
      <c r="S256" s="5" t="e">
        <f>IF($E256="",0,VLOOKUP(E256,'Vortex IV Femm_'!$E:$K,7,))</f>
        <v>#N/A</v>
      </c>
      <c r="T256" s="5" t="e">
        <f>IF($E256="",0,VLOOKUP(E256,'Vortex IV Masc_'!$E:$K,7,))</f>
        <v>#N/A</v>
      </c>
      <c r="U256" s="5" t="e">
        <f>IF($E256="",0,VLOOKUP(E256,'Vortex V Femm_'!$E:$K,7,))</f>
        <v>#N/A</v>
      </c>
      <c r="V256" s="5" t="e">
        <f>IF($E256="",0,VLOOKUP(E256,'Vortex V Masc_'!$E:$K,7,))</f>
        <v>#N/A</v>
      </c>
    </row>
    <row r="257" spans="1:22" x14ac:dyDescent="0.15">
      <c r="A257" s="5">
        <v>256</v>
      </c>
      <c r="B257" s="65">
        <v>3035</v>
      </c>
      <c r="C257" s="63" t="s">
        <v>128</v>
      </c>
      <c r="D257" s="63" t="s">
        <v>488</v>
      </c>
      <c r="E257" s="5" t="str">
        <f t="shared" si="9"/>
        <v>MOHAMEDASIL MOHAMED ALI ABDELFATTAH</v>
      </c>
      <c r="F257" s="65" t="s">
        <v>22</v>
      </c>
      <c r="G257" s="68" t="s">
        <v>12</v>
      </c>
      <c r="H257" s="65" t="s">
        <v>183</v>
      </c>
      <c r="I257" s="65" t="s">
        <v>182</v>
      </c>
      <c r="J257" s="5">
        <f t="shared" si="8"/>
        <v>0</v>
      </c>
      <c r="K257" s="5" t="e">
        <f>IF($E257="",0,VLOOKUP(E257,'50 IV Femm_'!$E:$K,7,))</f>
        <v>#N/A</v>
      </c>
      <c r="L257" s="5" t="e">
        <f>IF($E257="",0,VLOOKUP(E257,'50 IV Masc_'!$E:$K,7,))</f>
        <v>#N/A</v>
      </c>
      <c r="M257" s="5" t="e">
        <f>IF($E257="",0,VLOOKUP(E257,'50 V Femm_'!$E:$K,7,))</f>
        <v>#N/A</v>
      </c>
      <c r="N257" s="5" t="e">
        <f>IF($E257="",0,VLOOKUP(E257,'50 V Masc_'!$E:$K,7,))</f>
        <v>#N/A</v>
      </c>
      <c r="O257" s="5" t="e">
        <f>IF($E257="",0,VLOOKUP(E257,'Lungo IV Femm_'!$E:$K,7,))</f>
        <v>#N/A</v>
      </c>
      <c r="P257" s="5" t="e">
        <f>IF($E257="",0,VLOOKUP(E257,'Lungo IV Masc_'!$E:$K,7,))</f>
        <v>#N/A</v>
      </c>
      <c r="Q257" s="5" t="e">
        <f>IF($E257="",0,VLOOKUP(E257,'Lungo V Femm_'!$E:$K,7,))</f>
        <v>#N/A</v>
      </c>
      <c r="R257" s="5" t="e">
        <f>IF($E257="",0,VLOOKUP(E257,'Lungo V Masc_'!$E:$K,7,))</f>
        <v>#N/A</v>
      </c>
      <c r="S257" s="5" t="e">
        <f>IF($E257="",0,VLOOKUP(E257,'Vortex IV Femm_'!$E:$K,7,))</f>
        <v>#N/A</v>
      </c>
      <c r="T257" s="5" t="e">
        <f>IF($E257="",0,VLOOKUP(E257,'Vortex IV Masc_'!$E:$K,7,))</f>
        <v>#N/A</v>
      </c>
      <c r="U257" s="5" t="e">
        <f>IF($E257="",0,VLOOKUP(E257,'Vortex V Femm_'!$E:$K,7,))</f>
        <v>#N/A</v>
      </c>
      <c r="V257" s="5" t="e">
        <f>IF($E257="",0,VLOOKUP(E257,'Vortex V Masc_'!$E:$K,7,))</f>
        <v>#N/A</v>
      </c>
    </row>
    <row r="258" spans="1:22" x14ac:dyDescent="0.15">
      <c r="A258" s="5">
        <v>257</v>
      </c>
      <c r="B258" s="65">
        <v>3036</v>
      </c>
      <c r="C258" s="63" t="s">
        <v>128</v>
      </c>
      <c r="D258" s="63" t="s">
        <v>489</v>
      </c>
      <c r="E258" s="5" t="str">
        <f t="shared" si="9"/>
        <v>MOHAMEDSALMA AHMED SELIM ABDELKARIM</v>
      </c>
      <c r="F258" s="65" t="s">
        <v>22</v>
      </c>
      <c r="G258" s="68" t="s">
        <v>12</v>
      </c>
      <c r="H258" s="65" t="s">
        <v>183</v>
      </c>
      <c r="I258" s="65" t="s">
        <v>182</v>
      </c>
      <c r="J258" s="5">
        <f t="shared" ref="J258:J321" si="10">SUMIF(K258:V258,"&lt;&gt;#N/D")</f>
        <v>0</v>
      </c>
      <c r="K258" s="5" t="e">
        <f>IF($E258="",0,VLOOKUP(E258,'50 IV Femm_'!$E:$K,7,))</f>
        <v>#N/A</v>
      </c>
      <c r="L258" s="5" t="e">
        <f>IF($E258="",0,VLOOKUP(E258,'50 IV Masc_'!$E:$K,7,))</f>
        <v>#N/A</v>
      </c>
      <c r="M258" s="5" t="e">
        <f>IF($E258="",0,VLOOKUP(E258,'50 V Femm_'!$E:$K,7,))</f>
        <v>#N/A</v>
      </c>
      <c r="N258" s="5" t="e">
        <f>IF($E258="",0,VLOOKUP(E258,'50 V Masc_'!$E:$K,7,))</f>
        <v>#N/A</v>
      </c>
      <c r="O258" s="5" t="e">
        <f>IF($E258="",0,VLOOKUP(E258,'Lungo IV Femm_'!$E:$K,7,))</f>
        <v>#N/A</v>
      </c>
      <c r="P258" s="5" t="e">
        <f>IF($E258="",0,VLOOKUP(E258,'Lungo IV Masc_'!$E:$K,7,))</f>
        <v>#N/A</v>
      </c>
      <c r="Q258" s="5" t="e">
        <f>IF($E258="",0,VLOOKUP(E258,'Lungo V Femm_'!$E:$K,7,))</f>
        <v>#N/A</v>
      </c>
      <c r="R258" s="5" t="e">
        <f>IF($E258="",0,VLOOKUP(E258,'Lungo V Masc_'!$E:$K,7,))</f>
        <v>#N/A</v>
      </c>
      <c r="S258" s="5" t="e">
        <f>IF($E258="",0,VLOOKUP(E258,'Vortex IV Femm_'!$E:$K,7,))</f>
        <v>#N/A</v>
      </c>
      <c r="T258" s="5" t="e">
        <f>IF($E258="",0,VLOOKUP(E258,'Vortex IV Masc_'!$E:$K,7,))</f>
        <v>#N/A</v>
      </c>
      <c r="U258" s="5" t="e">
        <f>IF($E258="",0,VLOOKUP(E258,'Vortex V Femm_'!$E:$K,7,))</f>
        <v>#N/A</v>
      </c>
      <c r="V258" s="5" t="e">
        <f>IF($E258="",0,VLOOKUP(E258,'Vortex V Masc_'!$E:$K,7,))</f>
        <v>#N/A</v>
      </c>
    </row>
    <row r="259" spans="1:22" x14ac:dyDescent="0.15">
      <c r="A259" s="5">
        <v>258</v>
      </c>
      <c r="B259" s="65">
        <v>3039</v>
      </c>
      <c r="C259" s="63" t="s">
        <v>493</v>
      </c>
      <c r="D259" s="63" t="s">
        <v>494</v>
      </c>
      <c r="E259" s="5" t="str">
        <f t="shared" si="9"/>
        <v>AMANINADA</v>
      </c>
      <c r="F259" s="65" t="s">
        <v>21</v>
      </c>
      <c r="G259" s="68" t="s">
        <v>10</v>
      </c>
      <c r="H259" s="65" t="s">
        <v>183</v>
      </c>
      <c r="I259" s="65" t="s">
        <v>182</v>
      </c>
      <c r="J259" s="5">
        <f t="shared" si="10"/>
        <v>0</v>
      </c>
      <c r="K259" s="5" t="e">
        <f>IF($E259="",0,VLOOKUP(E259,'50 IV Femm_'!$E:$K,7,))</f>
        <v>#N/A</v>
      </c>
      <c r="L259" s="5" t="e">
        <f>IF($E259="",0,VLOOKUP(E259,'50 IV Masc_'!$E:$K,7,))</f>
        <v>#N/A</v>
      </c>
      <c r="M259" s="5" t="e">
        <f>IF($E259="",0,VLOOKUP(E259,'50 V Femm_'!$E:$K,7,))</f>
        <v>#N/A</v>
      </c>
      <c r="N259" s="5" t="e">
        <f>IF($E259="",0,VLOOKUP(E259,'50 V Masc_'!$E:$K,7,))</f>
        <v>#N/A</v>
      </c>
      <c r="O259" s="5" t="e">
        <f>IF($E259="",0,VLOOKUP(E259,'Lungo IV Femm_'!$E:$K,7,))</f>
        <v>#N/A</v>
      </c>
      <c r="P259" s="5" t="e">
        <f>IF($E259="",0,VLOOKUP(E259,'Lungo IV Masc_'!$E:$K,7,))</f>
        <v>#N/A</v>
      </c>
      <c r="Q259" s="5" t="e">
        <f>IF($E259="",0,VLOOKUP(E259,'Lungo V Femm_'!$E:$K,7,))</f>
        <v>#N/A</v>
      </c>
      <c r="R259" s="5" t="e">
        <f>IF($E259="",0,VLOOKUP(E259,'Lungo V Masc_'!$E:$K,7,))</f>
        <v>#N/A</v>
      </c>
      <c r="S259" s="5" t="e">
        <f>IF($E259="",0,VLOOKUP(E259,'Vortex IV Femm_'!$E:$K,7,))</f>
        <v>#N/A</v>
      </c>
      <c r="T259" s="5" t="e">
        <f>IF($E259="",0,VLOOKUP(E259,'Vortex IV Masc_'!$E:$K,7,))</f>
        <v>#N/A</v>
      </c>
      <c r="U259" s="5" t="e">
        <f>IF($E259="",0,VLOOKUP(E259,'Vortex V Femm_'!$E:$K,7,))</f>
        <v>#N/A</v>
      </c>
      <c r="V259" s="5" t="e">
        <f>IF($E259="",0,VLOOKUP(E259,'Vortex V Masc_'!$E:$K,7,))</f>
        <v>#N/A</v>
      </c>
    </row>
    <row r="260" spans="1:22" x14ac:dyDescent="0.15">
      <c r="A260" s="5">
        <v>259</v>
      </c>
      <c r="B260" s="65">
        <v>3041</v>
      </c>
      <c r="C260" s="63" t="s">
        <v>497</v>
      </c>
      <c r="D260" s="63" t="s">
        <v>116</v>
      </c>
      <c r="E260" s="5" t="str">
        <f t="shared" si="9"/>
        <v>MORARIUALEXANDRA</v>
      </c>
      <c r="F260" s="65" t="s">
        <v>21</v>
      </c>
      <c r="G260" s="68" t="s">
        <v>10</v>
      </c>
      <c r="H260" s="65" t="s">
        <v>183</v>
      </c>
      <c r="I260" s="65" t="s">
        <v>182</v>
      </c>
      <c r="J260" s="5">
        <f t="shared" si="10"/>
        <v>0</v>
      </c>
      <c r="K260" s="5" t="e">
        <f>IF($E260="",0,VLOOKUP(E260,'50 IV Femm_'!$E:$K,7,))</f>
        <v>#N/A</v>
      </c>
      <c r="L260" s="5" t="e">
        <f>IF($E260="",0,VLOOKUP(E260,'50 IV Masc_'!$E:$K,7,))</f>
        <v>#N/A</v>
      </c>
      <c r="M260" s="5" t="e">
        <f>IF($E260="",0,VLOOKUP(E260,'50 V Femm_'!$E:$K,7,))</f>
        <v>#N/A</v>
      </c>
      <c r="N260" s="5" t="e">
        <f>IF($E260="",0,VLOOKUP(E260,'50 V Masc_'!$E:$K,7,))</f>
        <v>#N/A</v>
      </c>
      <c r="O260" s="5" t="e">
        <f>IF($E260="",0,VLOOKUP(E260,'Lungo IV Femm_'!$E:$K,7,))</f>
        <v>#N/A</v>
      </c>
      <c r="P260" s="5" t="e">
        <f>IF($E260="",0,VLOOKUP(E260,'Lungo IV Masc_'!$E:$K,7,))</f>
        <v>#N/A</v>
      </c>
      <c r="Q260" s="5" t="e">
        <f>IF($E260="",0,VLOOKUP(E260,'Lungo V Femm_'!$E:$K,7,))</f>
        <v>#N/A</v>
      </c>
      <c r="R260" s="5" t="e">
        <f>IF($E260="",0,VLOOKUP(E260,'Lungo V Masc_'!$E:$K,7,))</f>
        <v>#N/A</v>
      </c>
      <c r="S260" s="5" t="e">
        <f>IF($E260="",0,VLOOKUP(E260,'Vortex IV Femm_'!$E:$K,7,))</f>
        <v>#N/A</v>
      </c>
      <c r="T260" s="5" t="e">
        <f>IF($E260="",0,VLOOKUP(E260,'Vortex IV Masc_'!$E:$K,7,))</f>
        <v>#N/A</v>
      </c>
      <c r="U260" s="5" t="e">
        <f>IF($E260="",0,VLOOKUP(E260,'Vortex V Femm_'!$E:$K,7,))</f>
        <v>#N/A</v>
      </c>
      <c r="V260" s="5" t="e">
        <f>IF($E260="",0,VLOOKUP(E260,'Vortex V Masc_'!$E:$K,7,))</f>
        <v>#N/A</v>
      </c>
    </row>
    <row r="261" spans="1:22" x14ac:dyDescent="0.15">
      <c r="A261" s="5">
        <v>260</v>
      </c>
      <c r="B261" s="65">
        <v>3042</v>
      </c>
      <c r="C261" s="63" t="s">
        <v>285</v>
      </c>
      <c r="D261" s="63" t="s">
        <v>498</v>
      </c>
      <c r="E261" s="5" t="str">
        <f t="shared" si="9"/>
        <v>ATTIAMALAK AHMED</v>
      </c>
      <c r="F261" s="65" t="s">
        <v>23</v>
      </c>
      <c r="G261" s="68" t="s">
        <v>10</v>
      </c>
      <c r="H261" s="65" t="s">
        <v>183</v>
      </c>
      <c r="I261" s="65" t="s">
        <v>182</v>
      </c>
      <c r="J261" s="5">
        <f t="shared" si="10"/>
        <v>0</v>
      </c>
      <c r="K261" s="5" t="e">
        <f>IF($E261="",0,VLOOKUP(E261,'50 IV Femm_'!$E:$K,7,))</f>
        <v>#N/A</v>
      </c>
      <c r="L261" s="5" t="e">
        <f>IF($E261="",0,VLOOKUP(E261,'50 IV Masc_'!$E:$K,7,))</f>
        <v>#N/A</v>
      </c>
      <c r="M261" s="5" t="e">
        <f>IF($E261="",0,VLOOKUP(E261,'50 V Femm_'!$E:$K,7,))</f>
        <v>#N/A</v>
      </c>
      <c r="N261" s="5" t="e">
        <f>IF($E261="",0,VLOOKUP(E261,'50 V Masc_'!$E:$K,7,))</f>
        <v>#N/A</v>
      </c>
      <c r="O261" s="5" t="e">
        <f>IF($E261="",0,VLOOKUP(E261,'Lungo IV Femm_'!$E:$K,7,))</f>
        <v>#N/A</v>
      </c>
      <c r="P261" s="5" t="e">
        <f>IF($E261="",0,VLOOKUP(E261,'Lungo IV Masc_'!$E:$K,7,))</f>
        <v>#N/A</v>
      </c>
      <c r="Q261" s="5" t="e">
        <f>IF($E261="",0,VLOOKUP(E261,'Lungo V Femm_'!$E:$K,7,))</f>
        <v>#N/A</v>
      </c>
      <c r="R261" s="5" t="e">
        <f>IF($E261="",0,VLOOKUP(E261,'Lungo V Masc_'!$E:$K,7,))</f>
        <v>#N/A</v>
      </c>
      <c r="S261" s="5" t="e">
        <f>IF($E261="",0,VLOOKUP(E261,'Vortex IV Femm_'!$E:$K,7,))</f>
        <v>#N/A</v>
      </c>
      <c r="T261" s="5" t="e">
        <f>IF($E261="",0,VLOOKUP(E261,'Vortex IV Masc_'!$E:$K,7,))</f>
        <v>#N/A</v>
      </c>
      <c r="U261" s="5" t="e">
        <f>IF($E261="",0,VLOOKUP(E261,'Vortex V Femm_'!$E:$K,7,))</f>
        <v>#N/A</v>
      </c>
      <c r="V261" s="5" t="e">
        <f>IF($E261="",0,VLOOKUP(E261,'Vortex V Masc_'!$E:$K,7,))</f>
        <v>#N/A</v>
      </c>
    </row>
    <row r="262" spans="1:22" x14ac:dyDescent="0.15">
      <c r="A262" s="5">
        <v>261</v>
      </c>
      <c r="B262" s="65">
        <v>3044</v>
      </c>
      <c r="C262" s="63" t="s">
        <v>501</v>
      </c>
      <c r="D262" s="63" t="s">
        <v>502</v>
      </c>
      <c r="E262" s="5" t="str">
        <f t="shared" si="9"/>
        <v>SAYRAMST HAZERA BEGUM</v>
      </c>
      <c r="F262" s="65" t="s">
        <v>23</v>
      </c>
      <c r="G262" s="68" t="s">
        <v>10</v>
      </c>
      <c r="H262" s="65" t="s">
        <v>183</v>
      </c>
      <c r="I262" s="65" t="s">
        <v>182</v>
      </c>
      <c r="J262" s="5">
        <f t="shared" si="10"/>
        <v>0</v>
      </c>
      <c r="K262" s="5" t="e">
        <f>IF($E262="",0,VLOOKUP(E262,'50 IV Femm_'!$E:$K,7,))</f>
        <v>#N/A</v>
      </c>
      <c r="L262" s="5" t="e">
        <f>IF($E262="",0,VLOOKUP(E262,'50 IV Masc_'!$E:$K,7,))</f>
        <v>#N/A</v>
      </c>
      <c r="M262" s="5" t="e">
        <f>IF($E262="",0,VLOOKUP(E262,'50 V Femm_'!$E:$K,7,))</f>
        <v>#N/A</v>
      </c>
      <c r="N262" s="5" t="e">
        <f>IF($E262="",0,VLOOKUP(E262,'50 V Masc_'!$E:$K,7,))</f>
        <v>#N/A</v>
      </c>
      <c r="O262" s="5" t="e">
        <f>IF($E262="",0,VLOOKUP(E262,'Lungo IV Femm_'!$E:$K,7,))</f>
        <v>#N/A</v>
      </c>
      <c r="P262" s="5" t="e">
        <f>IF($E262="",0,VLOOKUP(E262,'Lungo IV Masc_'!$E:$K,7,))</f>
        <v>#N/A</v>
      </c>
      <c r="Q262" s="5" t="e">
        <f>IF($E262="",0,VLOOKUP(E262,'Lungo V Femm_'!$E:$K,7,))</f>
        <v>#N/A</v>
      </c>
      <c r="R262" s="5" t="e">
        <f>IF($E262="",0,VLOOKUP(E262,'Lungo V Masc_'!$E:$K,7,))</f>
        <v>#N/A</v>
      </c>
      <c r="S262" s="5" t="e">
        <f>IF($E262="",0,VLOOKUP(E262,'Vortex IV Femm_'!$E:$K,7,))</f>
        <v>#N/A</v>
      </c>
      <c r="T262" s="5" t="e">
        <f>IF($E262="",0,VLOOKUP(E262,'Vortex IV Masc_'!$E:$K,7,))</f>
        <v>#N/A</v>
      </c>
      <c r="U262" s="5" t="e">
        <f>IF($E262="",0,VLOOKUP(E262,'Vortex V Femm_'!$E:$K,7,))</f>
        <v>#N/A</v>
      </c>
      <c r="V262" s="5" t="e">
        <f>IF($E262="",0,VLOOKUP(E262,'Vortex V Masc_'!$E:$K,7,))</f>
        <v>#N/A</v>
      </c>
    </row>
    <row r="263" spans="1:22" x14ac:dyDescent="0.15">
      <c r="A263" s="5">
        <v>262</v>
      </c>
      <c r="B263" s="65">
        <v>3047</v>
      </c>
      <c r="C263" s="63" t="s">
        <v>506</v>
      </c>
      <c r="D263" s="63" t="s">
        <v>93</v>
      </c>
      <c r="E263" s="5" t="str">
        <f t="shared" si="9"/>
        <v>RONCHETTIGIORGIA</v>
      </c>
      <c r="F263" s="65" t="s">
        <v>23</v>
      </c>
      <c r="G263" s="68" t="s">
        <v>10</v>
      </c>
      <c r="H263" s="65" t="s">
        <v>183</v>
      </c>
      <c r="I263" s="65" t="s">
        <v>182</v>
      </c>
      <c r="J263" s="5">
        <f t="shared" si="10"/>
        <v>0</v>
      </c>
      <c r="K263" s="5" t="e">
        <f>IF($E263="",0,VLOOKUP(E263,'50 IV Femm_'!$E:$K,7,))</f>
        <v>#N/A</v>
      </c>
      <c r="L263" s="5" t="e">
        <f>IF($E263="",0,VLOOKUP(E263,'50 IV Masc_'!$E:$K,7,))</f>
        <v>#N/A</v>
      </c>
      <c r="M263" s="5" t="e">
        <f>IF($E263="",0,VLOOKUP(E263,'50 V Femm_'!$E:$K,7,))</f>
        <v>#N/A</v>
      </c>
      <c r="N263" s="5" t="e">
        <f>IF($E263="",0,VLOOKUP(E263,'50 V Masc_'!$E:$K,7,))</f>
        <v>#N/A</v>
      </c>
      <c r="O263" s="5" t="e">
        <f>IF($E263="",0,VLOOKUP(E263,'Lungo IV Femm_'!$E:$K,7,))</f>
        <v>#N/A</v>
      </c>
      <c r="P263" s="5" t="e">
        <f>IF($E263="",0,VLOOKUP(E263,'Lungo IV Masc_'!$E:$K,7,))</f>
        <v>#N/A</v>
      </c>
      <c r="Q263" s="5" t="e">
        <f>IF($E263="",0,VLOOKUP(E263,'Lungo V Femm_'!$E:$K,7,))</f>
        <v>#N/A</v>
      </c>
      <c r="R263" s="5" t="e">
        <f>IF($E263="",0,VLOOKUP(E263,'Lungo V Masc_'!$E:$K,7,))</f>
        <v>#N/A</v>
      </c>
      <c r="S263" s="5" t="e">
        <f>IF($E263="",0,VLOOKUP(E263,'Vortex IV Femm_'!$E:$K,7,))</f>
        <v>#N/A</v>
      </c>
      <c r="T263" s="5" t="e">
        <f>IF($E263="",0,VLOOKUP(E263,'Vortex IV Masc_'!$E:$K,7,))</f>
        <v>#N/A</v>
      </c>
      <c r="U263" s="5" t="e">
        <f>IF($E263="",0,VLOOKUP(E263,'Vortex V Femm_'!$E:$K,7,))</f>
        <v>#N/A</v>
      </c>
      <c r="V263" s="5" t="e">
        <f>IF($E263="",0,VLOOKUP(E263,'Vortex V Masc_'!$E:$K,7,))</f>
        <v>#N/A</v>
      </c>
    </row>
    <row r="264" spans="1:22" x14ac:dyDescent="0.15">
      <c r="A264" s="5">
        <v>263</v>
      </c>
      <c r="B264" s="65">
        <v>3049</v>
      </c>
      <c r="C264" s="63" t="s">
        <v>508</v>
      </c>
      <c r="D264" s="63" t="s">
        <v>509</v>
      </c>
      <c r="E264" s="5" t="str">
        <f t="shared" si="9"/>
        <v>D'AURIAMONICA</v>
      </c>
      <c r="F264" s="65" t="s">
        <v>23</v>
      </c>
      <c r="G264" s="68" t="s">
        <v>10</v>
      </c>
      <c r="H264" s="65" t="s">
        <v>183</v>
      </c>
      <c r="I264" s="65" t="s">
        <v>182</v>
      </c>
      <c r="J264" s="5">
        <f t="shared" si="10"/>
        <v>0</v>
      </c>
      <c r="K264" s="5" t="e">
        <f>IF($E264="",0,VLOOKUP(E264,'50 IV Femm_'!$E:$K,7,))</f>
        <v>#N/A</v>
      </c>
      <c r="L264" s="5" t="e">
        <f>IF($E264="",0,VLOOKUP(E264,'50 IV Masc_'!$E:$K,7,))</f>
        <v>#N/A</v>
      </c>
      <c r="M264" s="5" t="e">
        <f>IF($E264="",0,VLOOKUP(E264,'50 V Femm_'!$E:$K,7,))</f>
        <v>#N/A</v>
      </c>
      <c r="N264" s="5" t="e">
        <f>IF($E264="",0,VLOOKUP(E264,'50 V Masc_'!$E:$K,7,))</f>
        <v>#N/A</v>
      </c>
      <c r="O264" s="5" t="e">
        <f>IF($E264="",0,VLOOKUP(E264,'Lungo IV Femm_'!$E:$K,7,))</f>
        <v>#N/A</v>
      </c>
      <c r="P264" s="5" t="e">
        <f>IF($E264="",0,VLOOKUP(E264,'Lungo IV Masc_'!$E:$K,7,))</f>
        <v>#N/A</v>
      </c>
      <c r="Q264" s="5" t="e">
        <f>IF($E264="",0,VLOOKUP(E264,'Lungo V Femm_'!$E:$K,7,))</f>
        <v>#N/A</v>
      </c>
      <c r="R264" s="5" t="e">
        <f>IF($E264="",0,VLOOKUP(E264,'Lungo V Masc_'!$E:$K,7,))</f>
        <v>#N/A</v>
      </c>
      <c r="S264" s="5" t="e">
        <f>IF($E264="",0,VLOOKUP(E264,'Vortex IV Femm_'!$E:$K,7,))</f>
        <v>#N/A</v>
      </c>
      <c r="T264" s="5" t="e">
        <f>IF($E264="",0,VLOOKUP(E264,'Vortex IV Masc_'!$E:$K,7,))</f>
        <v>#N/A</v>
      </c>
      <c r="U264" s="5" t="e">
        <f>IF($E264="",0,VLOOKUP(E264,'Vortex V Femm_'!$E:$K,7,))</f>
        <v>#N/A</v>
      </c>
      <c r="V264" s="5" t="e">
        <f>IF($E264="",0,VLOOKUP(E264,'Vortex V Masc_'!$E:$K,7,))</f>
        <v>#N/A</v>
      </c>
    </row>
    <row r="265" spans="1:22" x14ac:dyDescent="0.15">
      <c r="A265" s="5">
        <v>264</v>
      </c>
      <c r="B265" s="65">
        <v>3053</v>
      </c>
      <c r="C265" s="63" t="s">
        <v>515</v>
      </c>
      <c r="D265" s="63" t="s">
        <v>516</v>
      </c>
      <c r="E265" s="5" t="str">
        <f t="shared" si="9"/>
        <v>VASQUEZKAHORI</v>
      </c>
      <c r="F265" s="65" t="s">
        <v>23</v>
      </c>
      <c r="G265" s="68" t="s">
        <v>10</v>
      </c>
      <c r="H265" s="65" t="s">
        <v>183</v>
      </c>
      <c r="I265" s="65" t="s">
        <v>182</v>
      </c>
      <c r="J265" s="5">
        <f t="shared" si="10"/>
        <v>0</v>
      </c>
      <c r="K265" s="5" t="e">
        <f>IF($E265="",0,VLOOKUP(E265,'50 IV Femm_'!$E:$K,7,))</f>
        <v>#N/A</v>
      </c>
      <c r="L265" s="5" t="e">
        <f>IF($E265="",0,VLOOKUP(E265,'50 IV Masc_'!$E:$K,7,))</f>
        <v>#N/A</v>
      </c>
      <c r="M265" s="5" t="e">
        <f>IF($E265="",0,VLOOKUP(E265,'50 V Femm_'!$E:$K,7,))</f>
        <v>#N/A</v>
      </c>
      <c r="N265" s="5" t="e">
        <f>IF($E265="",0,VLOOKUP(E265,'50 V Masc_'!$E:$K,7,))</f>
        <v>#N/A</v>
      </c>
      <c r="O265" s="5" t="e">
        <f>IF($E265="",0,VLOOKUP(E265,'Lungo IV Femm_'!$E:$K,7,))</f>
        <v>#N/A</v>
      </c>
      <c r="P265" s="5" t="e">
        <f>IF($E265="",0,VLOOKUP(E265,'Lungo IV Masc_'!$E:$K,7,))</f>
        <v>#N/A</v>
      </c>
      <c r="Q265" s="5" t="e">
        <f>IF($E265="",0,VLOOKUP(E265,'Lungo V Femm_'!$E:$K,7,))</f>
        <v>#N/A</v>
      </c>
      <c r="R265" s="5" t="e">
        <f>IF($E265="",0,VLOOKUP(E265,'Lungo V Masc_'!$E:$K,7,))</f>
        <v>#N/A</v>
      </c>
      <c r="S265" s="5" t="e">
        <f>IF($E265="",0,VLOOKUP(E265,'Vortex IV Femm_'!$E:$K,7,))</f>
        <v>#N/A</v>
      </c>
      <c r="T265" s="5" t="e">
        <f>IF($E265="",0,VLOOKUP(E265,'Vortex IV Masc_'!$E:$K,7,))</f>
        <v>#N/A</v>
      </c>
      <c r="U265" s="5" t="e">
        <f>IF($E265="",0,VLOOKUP(E265,'Vortex V Femm_'!$E:$K,7,))</f>
        <v>#N/A</v>
      </c>
      <c r="V265" s="5" t="e">
        <f>IF($E265="",0,VLOOKUP(E265,'Vortex V Masc_'!$E:$K,7,))</f>
        <v>#N/A</v>
      </c>
    </row>
    <row r="266" spans="1:22" x14ac:dyDescent="0.15">
      <c r="A266" s="5">
        <v>265</v>
      </c>
      <c r="B266" s="65">
        <v>3058</v>
      </c>
      <c r="C266" s="63" t="s">
        <v>519</v>
      </c>
      <c r="D266" s="63" t="s">
        <v>61</v>
      </c>
      <c r="E266" s="5" t="str">
        <f t="shared" si="9"/>
        <v>MMARIANIBENEDETTA</v>
      </c>
      <c r="F266" s="65" t="s">
        <v>20</v>
      </c>
      <c r="G266" s="68" t="s">
        <v>9</v>
      </c>
      <c r="H266" s="65" t="s">
        <v>183</v>
      </c>
      <c r="I266" s="65" t="s">
        <v>182</v>
      </c>
      <c r="J266" s="5">
        <f t="shared" si="10"/>
        <v>0</v>
      </c>
      <c r="K266" s="5" t="e">
        <f>IF($E266="",0,VLOOKUP(E266,'50 IV Femm_'!$E:$K,7,))</f>
        <v>#N/A</v>
      </c>
      <c r="L266" s="5" t="e">
        <f>IF($E266="",0,VLOOKUP(E266,'50 IV Masc_'!$E:$K,7,))</f>
        <v>#N/A</v>
      </c>
      <c r="M266" s="5" t="e">
        <f>IF($E266="",0,VLOOKUP(E266,'50 V Femm_'!$E:$K,7,))</f>
        <v>#N/A</v>
      </c>
      <c r="N266" s="5" t="e">
        <f>IF($E266="",0,VLOOKUP(E266,'50 V Masc_'!$E:$K,7,))</f>
        <v>#N/A</v>
      </c>
      <c r="O266" s="5" t="e">
        <f>IF($E266="",0,VLOOKUP(E266,'Lungo IV Femm_'!$E:$K,7,))</f>
        <v>#N/A</v>
      </c>
      <c r="P266" s="5" t="e">
        <f>IF($E266="",0,VLOOKUP(E266,'Lungo IV Masc_'!$E:$K,7,))</f>
        <v>#N/A</v>
      </c>
      <c r="Q266" s="5" t="e">
        <f>IF($E266="",0,VLOOKUP(E266,'Lungo V Femm_'!$E:$K,7,))</f>
        <v>#N/A</v>
      </c>
      <c r="R266" s="5" t="e">
        <f>IF($E266="",0,VLOOKUP(E266,'Lungo V Masc_'!$E:$K,7,))</f>
        <v>#N/A</v>
      </c>
      <c r="S266" s="5" t="e">
        <f>IF($E266="",0,VLOOKUP(E266,'Vortex IV Femm_'!$E:$K,7,))</f>
        <v>#N/A</v>
      </c>
      <c r="T266" s="5" t="e">
        <f>IF($E266="",0,VLOOKUP(E266,'Vortex IV Masc_'!$E:$K,7,))</f>
        <v>#N/A</v>
      </c>
      <c r="U266" s="5" t="e">
        <f>IF($E266="",0,VLOOKUP(E266,'Vortex V Femm_'!$E:$K,7,))</f>
        <v>#N/A</v>
      </c>
      <c r="V266" s="5" t="e">
        <f>IF($E266="",0,VLOOKUP(E266,'Vortex V Masc_'!$E:$K,7,))</f>
        <v>#N/A</v>
      </c>
    </row>
    <row r="267" spans="1:22" x14ac:dyDescent="0.15">
      <c r="A267" s="5">
        <v>266</v>
      </c>
      <c r="B267" s="65">
        <v>3060</v>
      </c>
      <c r="C267" s="63" t="s">
        <v>521</v>
      </c>
      <c r="D267" s="63" t="s">
        <v>110</v>
      </c>
      <c r="E267" s="5" t="str">
        <f t="shared" si="9"/>
        <v>CIPRESSOCECILIA</v>
      </c>
      <c r="F267" s="65" t="s">
        <v>20</v>
      </c>
      <c r="G267" s="68" t="s">
        <v>9</v>
      </c>
      <c r="H267" s="65" t="s">
        <v>183</v>
      </c>
      <c r="I267" s="65" t="s">
        <v>182</v>
      </c>
      <c r="J267" s="5">
        <f t="shared" si="10"/>
        <v>0</v>
      </c>
      <c r="K267" s="5" t="e">
        <f>IF($E267="",0,VLOOKUP(E267,'50 IV Femm_'!$E:$K,7,))</f>
        <v>#N/A</v>
      </c>
      <c r="L267" s="5" t="e">
        <f>IF($E267="",0,VLOOKUP(E267,'50 IV Masc_'!$E:$K,7,))</f>
        <v>#N/A</v>
      </c>
      <c r="M267" s="5" t="e">
        <f>IF($E267="",0,VLOOKUP(E267,'50 V Femm_'!$E:$K,7,))</f>
        <v>#N/A</v>
      </c>
      <c r="N267" s="5" t="e">
        <f>IF($E267="",0,VLOOKUP(E267,'50 V Masc_'!$E:$K,7,))</f>
        <v>#N/A</v>
      </c>
      <c r="O267" s="5" t="e">
        <f>IF($E267="",0,VLOOKUP(E267,'Lungo IV Femm_'!$E:$K,7,))</f>
        <v>#N/A</v>
      </c>
      <c r="P267" s="5" t="e">
        <f>IF($E267="",0,VLOOKUP(E267,'Lungo IV Masc_'!$E:$K,7,))</f>
        <v>#N/A</v>
      </c>
      <c r="Q267" s="5" t="e">
        <f>IF($E267="",0,VLOOKUP(E267,'Lungo V Femm_'!$E:$K,7,))</f>
        <v>#N/A</v>
      </c>
      <c r="R267" s="5" t="e">
        <f>IF($E267="",0,VLOOKUP(E267,'Lungo V Masc_'!$E:$K,7,))</f>
        <v>#N/A</v>
      </c>
      <c r="S267" s="5" t="e">
        <f>IF($E267="",0,VLOOKUP(E267,'Vortex IV Femm_'!$E:$K,7,))</f>
        <v>#N/A</v>
      </c>
      <c r="T267" s="5" t="e">
        <f>IF($E267="",0,VLOOKUP(E267,'Vortex IV Masc_'!$E:$K,7,))</f>
        <v>#N/A</v>
      </c>
      <c r="U267" s="5" t="e">
        <f>IF($E267="",0,VLOOKUP(E267,'Vortex V Femm_'!$E:$K,7,))</f>
        <v>#N/A</v>
      </c>
      <c r="V267" s="5" t="e">
        <f>IF($E267="",0,VLOOKUP(E267,'Vortex V Masc_'!$E:$K,7,))</f>
        <v>#N/A</v>
      </c>
    </row>
    <row r="268" spans="1:22" x14ac:dyDescent="0.15">
      <c r="A268" s="5">
        <v>267</v>
      </c>
      <c r="B268" s="65">
        <v>3061</v>
      </c>
      <c r="C268" s="63" t="s">
        <v>522</v>
      </c>
      <c r="D268" s="63" t="s">
        <v>523</v>
      </c>
      <c r="E268" s="5" t="str">
        <f t="shared" si="9"/>
        <v>ZHU ANQI</v>
      </c>
      <c r="F268" s="65" t="s">
        <v>20</v>
      </c>
      <c r="G268" s="68" t="s">
        <v>9</v>
      </c>
      <c r="H268" s="65" t="s">
        <v>183</v>
      </c>
      <c r="I268" s="65" t="s">
        <v>182</v>
      </c>
      <c r="J268" s="5">
        <f t="shared" si="10"/>
        <v>0</v>
      </c>
      <c r="K268" s="5" t="e">
        <f>IF($E268="",0,VLOOKUP(E268,'50 IV Femm_'!$E:$K,7,))</f>
        <v>#N/A</v>
      </c>
      <c r="L268" s="5" t="e">
        <f>IF($E268="",0,VLOOKUP(E268,'50 IV Masc_'!$E:$K,7,))</f>
        <v>#N/A</v>
      </c>
      <c r="M268" s="5" t="e">
        <f>IF($E268="",0,VLOOKUP(E268,'50 V Femm_'!$E:$K,7,))</f>
        <v>#N/A</v>
      </c>
      <c r="N268" s="5" t="e">
        <f>IF($E268="",0,VLOOKUP(E268,'50 V Masc_'!$E:$K,7,))</f>
        <v>#N/A</v>
      </c>
      <c r="O268" s="5" t="e">
        <f>IF($E268="",0,VLOOKUP(E268,'Lungo IV Femm_'!$E:$K,7,))</f>
        <v>#N/A</v>
      </c>
      <c r="P268" s="5" t="e">
        <f>IF($E268="",0,VLOOKUP(E268,'Lungo IV Masc_'!$E:$K,7,))</f>
        <v>#N/A</v>
      </c>
      <c r="Q268" s="5" t="e">
        <f>IF($E268="",0,VLOOKUP(E268,'Lungo V Femm_'!$E:$K,7,))</f>
        <v>#N/A</v>
      </c>
      <c r="R268" s="5" t="e">
        <f>IF($E268="",0,VLOOKUP(E268,'Lungo V Masc_'!$E:$K,7,))</f>
        <v>#N/A</v>
      </c>
      <c r="S268" s="5" t="e">
        <f>IF($E268="",0,VLOOKUP(E268,'Vortex IV Femm_'!$E:$K,7,))</f>
        <v>#N/A</v>
      </c>
      <c r="T268" s="5" t="e">
        <f>IF($E268="",0,VLOOKUP(E268,'Vortex IV Masc_'!$E:$K,7,))</f>
        <v>#N/A</v>
      </c>
      <c r="U268" s="5" t="e">
        <f>IF($E268="",0,VLOOKUP(E268,'Vortex V Femm_'!$E:$K,7,))</f>
        <v>#N/A</v>
      </c>
      <c r="V268" s="5" t="e">
        <f>IF($E268="",0,VLOOKUP(E268,'Vortex V Masc_'!$E:$K,7,))</f>
        <v>#N/A</v>
      </c>
    </row>
    <row r="269" spans="1:22" x14ac:dyDescent="0.15">
      <c r="A269" s="5">
        <v>268</v>
      </c>
      <c r="B269" s="65">
        <v>3062</v>
      </c>
      <c r="C269" s="63" t="s">
        <v>524</v>
      </c>
      <c r="D269" s="63" t="s">
        <v>525</v>
      </c>
      <c r="E269" s="5" t="str">
        <f t="shared" si="9"/>
        <v>GAETADESIREE</v>
      </c>
      <c r="F269" s="65" t="s">
        <v>20</v>
      </c>
      <c r="G269" s="68" t="s">
        <v>9</v>
      </c>
      <c r="H269" s="65" t="s">
        <v>183</v>
      </c>
      <c r="I269" s="65" t="s">
        <v>182</v>
      </c>
      <c r="J269" s="5">
        <f t="shared" si="10"/>
        <v>0</v>
      </c>
      <c r="K269" s="5" t="e">
        <f>IF($E269="",0,VLOOKUP(E269,'50 IV Femm_'!$E:$K,7,))</f>
        <v>#N/A</v>
      </c>
      <c r="L269" s="5" t="e">
        <f>IF($E269="",0,VLOOKUP(E269,'50 IV Masc_'!$E:$K,7,))</f>
        <v>#N/A</v>
      </c>
      <c r="M269" s="5" t="e">
        <f>IF($E269="",0,VLOOKUP(E269,'50 V Femm_'!$E:$K,7,))</f>
        <v>#N/A</v>
      </c>
      <c r="N269" s="5" t="e">
        <f>IF($E269="",0,VLOOKUP(E269,'50 V Masc_'!$E:$K,7,))</f>
        <v>#N/A</v>
      </c>
      <c r="O269" s="5" t="e">
        <f>IF($E269="",0,VLOOKUP(E269,'Lungo IV Femm_'!$E:$K,7,))</f>
        <v>#N/A</v>
      </c>
      <c r="P269" s="5" t="e">
        <f>IF($E269="",0,VLOOKUP(E269,'Lungo IV Masc_'!$E:$K,7,))</f>
        <v>#N/A</v>
      </c>
      <c r="Q269" s="5" t="e">
        <f>IF($E269="",0,VLOOKUP(E269,'Lungo V Femm_'!$E:$K,7,))</f>
        <v>#N/A</v>
      </c>
      <c r="R269" s="5" t="e">
        <f>IF($E269="",0,VLOOKUP(E269,'Lungo V Masc_'!$E:$K,7,))</f>
        <v>#N/A</v>
      </c>
      <c r="S269" s="5" t="e">
        <f>IF($E269="",0,VLOOKUP(E269,'Vortex IV Femm_'!$E:$K,7,))</f>
        <v>#N/A</v>
      </c>
      <c r="T269" s="5" t="e">
        <f>IF($E269="",0,VLOOKUP(E269,'Vortex IV Masc_'!$E:$K,7,))</f>
        <v>#N/A</v>
      </c>
      <c r="U269" s="5" t="e">
        <f>IF($E269="",0,VLOOKUP(E269,'Vortex V Femm_'!$E:$K,7,))</f>
        <v>#N/A</v>
      </c>
      <c r="V269" s="5" t="e">
        <f>IF($E269="",0,VLOOKUP(E269,'Vortex V Masc_'!$E:$K,7,))</f>
        <v>#N/A</v>
      </c>
    </row>
    <row r="270" spans="1:22" x14ac:dyDescent="0.15">
      <c r="A270" s="5">
        <v>269</v>
      </c>
      <c r="B270" s="65">
        <v>3064</v>
      </c>
      <c r="C270" s="63" t="s">
        <v>528</v>
      </c>
      <c r="D270" s="63" t="s">
        <v>529</v>
      </c>
      <c r="E270" s="5" t="str">
        <f t="shared" si="9"/>
        <v>ETTA NJONGMERVEILLE</v>
      </c>
      <c r="F270" s="65" t="s">
        <v>20</v>
      </c>
      <c r="G270" s="68" t="s">
        <v>9</v>
      </c>
      <c r="H270" s="65" t="s">
        <v>183</v>
      </c>
      <c r="I270" s="65" t="s">
        <v>182</v>
      </c>
      <c r="J270" s="5">
        <f t="shared" si="10"/>
        <v>0</v>
      </c>
      <c r="K270" s="5" t="e">
        <f>IF($E270="",0,VLOOKUP(E270,'50 IV Femm_'!$E:$K,7,))</f>
        <v>#N/A</v>
      </c>
      <c r="L270" s="5" t="e">
        <f>IF($E270="",0,VLOOKUP(E270,'50 IV Masc_'!$E:$K,7,))</f>
        <v>#N/A</v>
      </c>
      <c r="M270" s="5" t="e">
        <f>IF($E270="",0,VLOOKUP(E270,'50 V Femm_'!$E:$K,7,))</f>
        <v>#N/A</v>
      </c>
      <c r="N270" s="5" t="e">
        <f>IF($E270="",0,VLOOKUP(E270,'50 V Masc_'!$E:$K,7,))</f>
        <v>#N/A</v>
      </c>
      <c r="O270" s="5" t="e">
        <f>IF($E270="",0,VLOOKUP(E270,'Lungo IV Femm_'!$E:$K,7,))</f>
        <v>#N/A</v>
      </c>
      <c r="P270" s="5" t="e">
        <f>IF($E270="",0,VLOOKUP(E270,'Lungo IV Masc_'!$E:$K,7,))</f>
        <v>#N/A</v>
      </c>
      <c r="Q270" s="5" t="e">
        <f>IF($E270="",0,VLOOKUP(E270,'Lungo V Femm_'!$E:$K,7,))</f>
        <v>#N/A</v>
      </c>
      <c r="R270" s="5" t="e">
        <f>IF($E270="",0,VLOOKUP(E270,'Lungo V Masc_'!$E:$K,7,))</f>
        <v>#N/A</v>
      </c>
      <c r="S270" s="5" t="e">
        <f>IF($E270="",0,VLOOKUP(E270,'Vortex IV Femm_'!$E:$K,7,))</f>
        <v>#N/A</v>
      </c>
      <c r="T270" s="5" t="e">
        <f>IF($E270="",0,VLOOKUP(E270,'Vortex IV Masc_'!$E:$K,7,))</f>
        <v>#N/A</v>
      </c>
      <c r="U270" s="5" t="e">
        <f>IF($E270="",0,VLOOKUP(E270,'Vortex V Femm_'!$E:$K,7,))</f>
        <v>#N/A</v>
      </c>
      <c r="V270" s="5" t="e">
        <f>IF($E270="",0,VLOOKUP(E270,'Vortex V Masc_'!$E:$K,7,))</f>
        <v>#N/A</v>
      </c>
    </row>
    <row r="271" spans="1:22" x14ac:dyDescent="0.15">
      <c r="A271" s="5">
        <v>270</v>
      </c>
      <c r="B271" s="65">
        <v>3069</v>
      </c>
      <c r="C271" s="63" t="s">
        <v>155</v>
      </c>
      <c r="D271" s="63" t="s">
        <v>76</v>
      </c>
      <c r="E271" s="5" t="str">
        <f t="shared" si="9"/>
        <v>IBRAHIMMALAK</v>
      </c>
      <c r="F271" s="65" t="s">
        <v>20</v>
      </c>
      <c r="G271" s="68" t="s">
        <v>9</v>
      </c>
      <c r="H271" s="65" t="s">
        <v>183</v>
      </c>
      <c r="I271" s="65" t="s">
        <v>182</v>
      </c>
      <c r="J271" s="5">
        <f t="shared" si="10"/>
        <v>0</v>
      </c>
      <c r="K271" s="5" t="e">
        <f>IF($E271="",0,VLOOKUP(E271,'50 IV Femm_'!$E:$K,7,))</f>
        <v>#N/A</v>
      </c>
      <c r="L271" s="5" t="e">
        <f>IF($E271="",0,VLOOKUP(E271,'50 IV Masc_'!$E:$K,7,))</f>
        <v>#N/A</v>
      </c>
      <c r="M271" s="5" t="e">
        <f>IF($E271="",0,VLOOKUP(E271,'50 V Femm_'!$E:$K,7,))</f>
        <v>#N/A</v>
      </c>
      <c r="N271" s="5" t="e">
        <f>IF($E271="",0,VLOOKUP(E271,'50 V Masc_'!$E:$K,7,))</f>
        <v>#N/A</v>
      </c>
      <c r="O271" s="5" t="e">
        <f>IF($E271="",0,VLOOKUP(E271,'Lungo IV Femm_'!$E:$K,7,))</f>
        <v>#N/A</v>
      </c>
      <c r="P271" s="5" t="e">
        <f>IF($E271="",0,VLOOKUP(E271,'Lungo IV Masc_'!$E:$K,7,))</f>
        <v>#N/A</v>
      </c>
      <c r="Q271" s="5" t="e">
        <f>IF($E271="",0,VLOOKUP(E271,'Lungo V Femm_'!$E:$K,7,))</f>
        <v>#N/A</v>
      </c>
      <c r="R271" s="5" t="e">
        <f>IF($E271="",0,VLOOKUP(E271,'Lungo V Masc_'!$E:$K,7,))</f>
        <v>#N/A</v>
      </c>
      <c r="S271" s="5" t="e">
        <f>IF($E271="",0,VLOOKUP(E271,'Vortex IV Femm_'!$E:$K,7,))</f>
        <v>#N/A</v>
      </c>
      <c r="T271" s="5" t="e">
        <f>IF($E271="",0,VLOOKUP(E271,'Vortex IV Masc_'!$E:$K,7,))</f>
        <v>#N/A</v>
      </c>
      <c r="U271" s="5" t="e">
        <f>IF($E271="",0,VLOOKUP(E271,'Vortex V Femm_'!$E:$K,7,))</f>
        <v>#N/A</v>
      </c>
      <c r="V271" s="5" t="e">
        <f>IF($E271="",0,VLOOKUP(E271,'Vortex V Masc_'!$E:$K,7,))</f>
        <v>#N/A</v>
      </c>
    </row>
    <row r="272" spans="1:22" x14ac:dyDescent="0.15">
      <c r="A272" s="5">
        <v>271</v>
      </c>
      <c r="B272" s="65">
        <v>4035</v>
      </c>
      <c r="C272" s="63" t="s">
        <v>580</v>
      </c>
      <c r="D272" s="63" t="s">
        <v>145</v>
      </c>
      <c r="E272" s="5" t="str">
        <f t="shared" si="9"/>
        <v>ACCARDOANDREA</v>
      </c>
      <c r="F272" s="65" t="s">
        <v>19</v>
      </c>
      <c r="G272" s="65" t="s">
        <v>12</v>
      </c>
      <c r="H272" s="65" t="s">
        <v>183</v>
      </c>
      <c r="I272" s="65" t="s">
        <v>184</v>
      </c>
      <c r="J272" s="5">
        <f t="shared" si="10"/>
        <v>2994</v>
      </c>
      <c r="K272" s="5" t="e">
        <f>IF($E272="",0,VLOOKUP(E272,'50 IV Femm_'!$E:$K,7,))</f>
        <v>#N/A</v>
      </c>
      <c r="L272" s="5" t="e">
        <f>IF($E272="",0,VLOOKUP(E272,'50 IV Masc_'!$E:$K,7,))</f>
        <v>#N/A</v>
      </c>
      <c r="M272" s="5" t="e">
        <f>IF($E272="",0,VLOOKUP(E272,'50 V Femm_'!$E:$K,7,))</f>
        <v>#N/A</v>
      </c>
      <c r="N272" s="5">
        <f>IF($E272="",0,VLOOKUP(E272,'50 V Masc_'!$E:$K,7,))</f>
        <v>999</v>
      </c>
      <c r="O272" s="5" t="e">
        <f>IF($E272="",0,VLOOKUP(E272,'Lungo IV Femm_'!$E:$K,7,))</f>
        <v>#N/A</v>
      </c>
      <c r="P272" s="5" t="e">
        <f>IF($E272="",0,VLOOKUP(E272,'Lungo IV Masc_'!$E:$K,7,))</f>
        <v>#N/A</v>
      </c>
      <c r="Q272" s="5" t="e">
        <f>IF($E272="",0,VLOOKUP(E272,'Lungo V Femm_'!$E:$K,7,))</f>
        <v>#N/A</v>
      </c>
      <c r="R272" s="5">
        <f>IF($E272="",0,VLOOKUP(E272,'Lungo V Masc_'!$E:$K,7,))</f>
        <v>998</v>
      </c>
      <c r="S272" s="5" t="e">
        <f>IF($E272="",0,VLOOKUP(E272,'Vortex IV Femm_'!$E:$K,7,))</f>
        <v>#N/A</v>
      </c>
      <c r="T272" s="5" t="e">
        <f>IF($E272="",0,VLOOKUP(E272,'Vortex IV Masc_'!$E:$K,7,))</f>
        <v>#N/A</v>
      </c>
      <c r="U272" s="5" t="e">
        <f>IF($E272="",0,VLOOKUP(E272,'Vortex V Femm_'!$E:$K,7,))</f>
        <v>#N/A</v>
      </c>
      <c r="V272" s="5">
        <f>IF($E272="",0,VLOOKUP(E272,'Vortex V Masc_'!$E:$K,7,))</f>
        <v>997</v>
      </c>
    </row>
    <row r="273" spans="1:22" x14ac:dyDescent="0.15">
      <c r="A273" s="5">
        <v>272</v>
      </c>
      <c r="B273" s="65">
        <v>4031</v>
      </c>
      <c r="C273" s="63" t="s">
        <v>575</v>
      </c>
      <c r="D273" s="63" t="s">
        <v>130</v>
      </c>
      <c r="E273" s="5" t="str">
        <f t="shared" si="9"/>
        <v>DOVHALIVAN</v>
      </c>
      <c r="F273" s="65" t="s">
        <v>18</v>
      </c>
      <c r="G273" s="65" t="s">
        <v>12</v>
      </c>
      <c r="H273" s="65" t="s">
        <v>183</v>
      </c>
      <c r="I273" s="65" t="s">
        <v>184</v>
      </c>
      <c r="J273" s="5">
        <f t="shared" si="10"/>
        <v>2977</v>
      </c>
      <c r="K273" s="5" t="e">
        <f>IF($E273="",0,VLOOKUP(E273,'50 IV Femm_'!$E:$K,7,))</f>
        <v>#N/A</v>
      </c>
      <c r="L273" s="5" t="e">
        <f>IF($E273="",0,VLOOKUP(E273,'50 IV Masc_'!$E:$K,7,))</f>
        <v>#N/A</v>
      </c>
      <c r="M273" s="5" t="e">
        <f>IF($E273="",0,VLOOKUP(E273,'50 V Femm_'!$E:$K,7,))</f>
        <v>#N/A</v>
      </c>
      <c r="N273" s="5">
        <f>IF($E273="",0,VLOOKUP(E273,'50 V Masc_'!$E:$K,7,))</f>
        <v>989</v>
      </c>
      <c r="O273" s="5" t="e">
        <f>IF($E273="",0,VLOOKUP(E273,'Lungo IV Femm_'!$E:$K,7,))</f>
        <v>#N/A</v>
      </c>
      <c r="P273" s="5" t="e">
        <f>IF($E273="",0,VLOOKUP(E273,'Lungo IV Masc_'!$E:$K,7,))</f>
        <v>#N/A</v>
      </c>
      <c r="Q273" s="5" t="e">
        <f>IF($E273="",0,VLOOKUP(E273,'Lungo V Femm_'!$E:$K,7,))</f>
        <v>#N/A</v>
      </c>
      <c r="R273" s="5">
        <f>IF($E273="",0,VLOOKUP(E273,'Lungo V Masc_'!$E:$K,7,))</f>
        <v>989</v>
      </c>
      <c r="S273" s="5" t="e">
        <f>IF($E273="",0,VLOOKUP(E273,'Vortex IV Femm_'!$E:$K,7,))</f>
        <v>#N/A</v>
      </c>
      <c r="T273" s="5" t="e">
        <f>IF($E273="",0,VLOOKUP(E273,'Vortex IV Masc_'!$E:$K,7,))</f>
        <v>#N/A</v>
      </c>
      <c r="U273" s="5" t="e">
        <f>IF($E273="",0,VLOOKUP(E273,'Vortex V Femm_'!$E:$K,7,))</f>
        <v>#N/A</v>
      </c>
      <c r="V273" s="5">
        <f>IF($E273="",0,VLOOKUP(E273,'Vortex V Masc_'!$E:$K,7,))</f>
        <v>999</v>
      </c>
    </row>
    <row r="274" spans="1:22" x14ac:dyDescent="0.15">
      <c r="A274" s="5">
        <v>273</v>
      </c>
      <c r="B274" s="65">
        <v>4039</v>
      </c>
      <c r="C274" s="63" t="s">
        <v>583</v>
      </c>
      <c r="D274" s="63" t="s">
        <v>584</v>
      </c>
      <c r="E274" s="5" t="str">
        <f t="shared" si="9"/>
        <v>OKORNGABRIEL OJONG</v>
      </c>
      <c r="F274" s="65" t="s">
        <v>19</v>
      </c>
      <c r="G274" s="65" t="s">
        <v>12</v>
      </c>
      <c r="H274" s="65" t="s">
        <v>183</v>
      </c>
      <c r="I274" s="65" t="s">
        <v>184</v>
      </c>
      <c r="J274" s="5">
        <f t="shared" si="10"/>
        <v>2977</v>
      </c>
      <c r="K274" s="5" t="e">
        <f>IF($E274="",0,VLOOKUP(E274,'50 IV Femm_'!$E:$K,7,))</f>
        <v>#N/A</v>
      </c>
      <c r="L274" s="5" t="e">
        <f>IF($E274="",0,VLOOKUP(E274,'50 IV Masc_'!$E:$K,7,))</f>
        <v>#N/A</v>
      </c>
      <c r="M274" s="5" t="e">
        <f>IF($E274="",0,VLOOKUP(E274,'50 V Femm_'!$E:$K,7,))</f>
        <v>#N/A</v>
      </c>
      <c r="N274" s="5">
        <f>IF($E274="",0,VLOOKUP(E274,'50 V Masc_'!$E:$K,7,))</f>
        <v>1000</v>
      </c>
      <c r="O274" s="5" t="e">
        <f>IF($E274="",0,VLOOKUP(E274,'Lungo IV Femm_'!$E:$K,7,))</f>
        <v>#N/A</v>
      </c>
      <c r="P274" s="5" t="e">
        <f>IF($E274="",0,VLOOKUP(E274,'Lungo IV Masc_'!$E:$K,7,))</f>
        <v>#N/A</v>
      </c>
      <c r="Q274" s="5" t="e">
        <f>IF($E274="",0,VLOOKUP(E274,'Lungo V Femm_'!$E:$K,7,))</f>
        <v>#N/A</v>
      </c>
      <c r="R274" s="5">
        <f>IF($E274="",0,VLOOKUP(E274,'Lungo V Masc_'!$E:$K,7,))</f>
        <v>996</v>
      </c>
      <c r="S274" s="5" t="e">
        <f>IF($E274="",0,VLOOKUP(E274,'Vortex IV Femm_'!$E:$K,7,))</f>
        <v>#N/A</v>
      </c>
      <c r="T274" s="5" t="e">
        <f>IF($E274="",0,VLOOKUP(E274,'Vortex IV Masc_'!$E:$K,7,))</f>
        <v>#N/A</v>
      </c>
      <c r="U274" s="5" t="e">
        <f>IF($E274="",0,VLOOKUP(E274,'Vortex V Femm_'!$E:$K,7,))</f>
        <v>#N/A</v>
      </c>
      <c r="V274" s="5">
        <f>IF($E274="",0,VLOOKUP(E274,'Vortex V Masc_'!$E:$K,7,))</f>
        <v>981</v>
      </c>
    </row>
    <row r="275" spans="1:22" x14ac:dyDescent="0.15">
      <c r="A275" s="5">
        <v>274</v>
      </c>
      <c r="B275" s="65">
        <v>4019</v>
      </c>
      <c r="C275" s="63" t="s">
        <v>559</v>
      </c>
      <c r="D275" s="63" t="s">
        <v>156</v>
      </c>
      <c r="E275" s="5" t="str">
        <f t="shared" si="9"/>
        <v>ACQUAOTTAACHILLE</v>
      </c>
      <c r="F275" s="65" t="s">
        <v>59</v>
      </c>
      <c r="G275" s="71" t="s">
        <v>58</v>
      </c>
      <c r="H275" s="65" t="s">
        <v>183</v>
      </c>
      <c r="I275" s="65" t="s">
        <v>184</v>
      </c>
      <c r="J275" s="5">
        <f t="shared" si="10"/>
        <v>2963</v>
      </c>
      <c r="K275" s="5" t="e">
        <f>IF($E275="",0,VLOOKUP(E275,'50 IV Femm_'!$E:$K,7,))</f>
        <v>#N/A</v>
      </c>
      <c r="L275" s="5" t="e">
        <f>IF($E275="",0,VLOOKUP(E275,'50 IV Masc_'!$E:$K,7,))</f>
        <v>#N/A</v>
      </c>
      <c r="M275" s="5" t="e">
        <f>IF($E275="",0,VLOOKUP(E275,'50 V Femm_'!$E:$K,7,))</f>
        <v>#N/A</v>
      </c>
      <c r="N275" s="5">
        <f>IF($E275="",0,VLOOKUP(E275,'50 V Masc_'!$E:$K,7,))</f>
        <v>991</v>
      </c>
      <c r="O275" s="5" t="e">
        <f>IF($E275="",0,VLOOKUP(E275,'Lungo IV Femm_'!$E:$K,7,))</f>
        <v>#N/A</v>
      </c>
      <c r="P275" s="5" t="e">
        <f>IF($E275="",0,VLOOKUP(E275,'Lungo IV Masc_'!$E:$K,7,))</f>
        <v>#N/A</v>
      </c>
      <c r="Q275" s="5" t="e">
        <f>IF($E275="",0,VLOOKUP(E275,'Lungo V Femm_'!$E:$K,7,))</f>
        <v>#N/A</v>
      </c>
      <c r="R275" s="5">
        <f>IF($E275="",0,VLOOKUP(E275,'Lungo V Masc_'!$E:$K,7,))</f>
        <v>992</v>
      </c>
      <c r="S275" s="5" t="e">
        <f>IF($E275="",0,VLOOKUP(E275,'Vortex IV Femm_'!$E:$K,7,))</f>
        <v>#N/A</v>
      </c>
      <c r="T275" s="5" t="e">
        <f>IF($E275="",0,VLOOKUP(E275,'Vortex IV Masc_'!$E:$K,7,))</f>
        <v>#N/A</v>
      </c>
      <c r="U275" s="5" t="e">
        <f>IF($E275="",0,VLOOKUP(E275,'Vortex V Femm_'!$E:$K,7,))</f>
        <v>#N/A</v>
      </c>
      <c r="V275" s="5">
        <f>IF($E275="",0,VLOOKUP(E275,'Vortex V Masc_'!$E:$K,7,))</f>
        <v>980</v>
      </c>
    </row>
    <row r="276" spans="1:22" x14ac:dyDescent="0.15">
      <c r="A276" s="5">
        <v>275</v>
      </c>
      <c r="B276" s="65">
        <v>4065</v>
      </c>
      <c r="C276" s="63" t="s">
        <v>106</v>
      </c>
      <c r="D276" s="63" t="s">
        <v>616</v>
      </c>
      <c r="E276" s="5" t="str">
        <f t="shared" si="9"/>
        <v>ALIISLAM</v>
      </c>
      <c r="F276" s="65" t="s">
        <v>23</v>
      </c>
      <c r="G276" s="71" t="s">
        <v>10</v>
      </c>
      <c r="H276" s="65" t="s">
        <v>183</v>
      </c>
      <c r="I276" s="65" t="s">
        <v>184</v>
      </c>
      <c r="J276" s="5">
        <f t="shared" si="10"/>
        <v>2959</v>
      </c>
      <c r="K276" s="5" t="e">
        <f>IF($E276="",0,VLOOKUP(E276,'50 IV Femm_'!$E:$K,7,))</f>
        <v>#N/A</v>
      </c>
      <c r="L276" s="5" t="e">
        <f>IF($E276="",0,VLOOKUP(E276,'50 IV Masc_'!$E:$K,7,))</f>
        <v>#N/A</v>
      </c>
      <c r="M276" s="5" t="e">
        <f>IF($E276="",0,VLOOKUP(E276,'50 V Femm_'!$E:$K,7,))</f>
        <v>#N/A</v>
      </c>
      <c r="N276" s="5">
        <f>IF($E276="",0,VLOOKUP(E276,'50 V Masc_'!$E:$K,7,))</f>
        <v>984</v>
      </c>
      <c r="O276" s="5" t="e">
        <f>IF($E276="",0,VLOOKUP(E276,'Lungo IV Femm_'!$E:$K,7,))</f>
        <v>#N/A</v>
      </c>
      <c r="P276" s="5" t="e">
        <f>IF($E276="",0,VLOOKUP(E276,'Lungo IV Masc_'!$E:$K,7,))</f>
        <v>#N/A</v>
      </c>
      <c r="Q276" s="5" t="e">
        <f>IF($E276="",0,VLOOKUP(E276,'Lungo V Femm_'!$E:$K,7,))</f>
        <v>#N/A</v>
      </c>
      <c r="R276" s="5">
        <f>IF($E276="",0,VLOOKUP(E276,'Lungo V Masc_'!$E:$K,7,))</f>
        <v>999</v>
      </c>
      <c r="S276" s="5" t="e">
        <f>IF($E276="",0,VLOOKUP(E276,'Vortex IV Femm_'!$E:$K,7,))</f>
        <v>#N/A</v>
      </c>
      <c r="T276" s="5" t="e">
        <f>IF($E276="",0,VLOOKUP(E276,'Vortex IV Masc_'!$E:$K,7,))</f>
        <v>#N/A</v>
      </c>
      <c r="U276" s="5" t="e">
        <f>IF($E276="",0,VLOOKUP(E276,'Vortex V Femm_'!$E:$K,7,))</f>
        <v>#N/A</v>
      </c>
      <c r="V276" s="5">
        <f>IF($E276="",0,VLOOKUP(E276,'Vortex V Masc_'!$E:$K,7,))</f>
        <v>976</v>
      </c>
    </row>
    <row r="277" spans="1:22" x14ac:dyDescent="0.15">
      <c r="A277" s="5">
        <v>276</v>
      </c>
      <c r="B277" s="65">
        <v>4028</v>
      </c>
      <c r="C277" s="63" t="s">
        <v>571</v>
      </c>
      <c r="D277" s="63" t="s">
        <v>145</v>
      </c>
      <c r="E277" s="5" t="str">
        <f t="shared" si="9"/>
        <v>BAROTTIANDREA</v>
      </c>
      <c r="F277" s="65" t="s">
        <v>18</v>
      </c>
      <c r="G277" s="65" t="s">
        <v>12</v>
      </c>
      <c r="H277" s="65" t="s">
        <v>183</v>
      </c>
      <c r="I277" s="65" t="s">
        <v>184</v>
      </c>
      <c r="J277" s="5">
        <f t="shared" si="10"/>
        <v>2956</v>
      </c>
      <c r="K277" s="5" t="e">
        <f>IF($E277="",0,VLOOKUP(E277,'50 IV Femm_'!$E:$K,7,))</f>
        <v>#N/A</v>
      </c>
      <c r="L277" s="5" t="e">
        <f>IF($E277="",0,VLOOKUP(E277,'50 IV Masc_'!$E:$K,7,))</f>
        <v>#N/A</v>
      </c>
      <c r="M277" s="5" t="e">
        <f>IF($E277="",0,VLOOKUP(E277,'50 V Femm_'!$E:$K,7,))</f>
        <v>#N/A</v>
      </c>
      <c r="N277" s="5">
        <f>IF($E277="",0,VLOOKUP(E277,'50 V Masc_'!$E:$K,7,))</f>
        <v>980</v>
      </c>
      <c r="O277" s="5" t="e">
        <f>IF($E277="",0,VLOOKUP(E277,'Lungo IV Femm_'!$E:$K,7,))</f>
        <v>#N/A</v>
      </c>
      <c r="P277" s="5" t="e">
        <f>IF($E277="",0,VLOOKUP(E277,'Lungo IV Masc_'!$E:$K,7,))</f>
        <v>#N/A</v>
      </c>
      <c r="Q277" s="5" t="e">
        <f>IF($E277="",0,VLOOKUP(E277,'Lungo V Femm_'!$E:$K,7,))</f>
        <v>#N/A</v>
      </c>
      <c r="R277" s="5">
        <f>IF($E277="",0,VLOOKUP(E277,'Lungo V Masc_'!$E:$K,7,))</f>
        <v>991</v>
      </c>
      <c r="S277" s="5" t="e">
        <f>IF($E277="",0,VLOOKUP(E277,'Vortex IV Femm_'!$E:$K,7,))</f>
        <v>#N/A</v>
      </c>
      <c r="T277" s="5" t="e">
        <f>IF($E277="",0,VLOOKUP(E277,'Vortex IV Masc_'!$E:$K,7,))</f>
        <v>#N/A</v>
      </c>
      <c r="U277" s="5" t="e">
        <f>IF($E277="",0,VLOOKUP(E277,'Vortex V Femm_'!$E:$K,7,))</f>
        <v>#N/A</v>
      </c>
      <c r="V277" s="5">
        <f>IF($E277="",0,VLOOKUP(E277,'Vortex V Masc_'!$E:$K,7,))</f>
        <v>985</v>
      </c>
    </row>
    <row r="278" spans="1:22" x14ac:dyDescent="0.15">
      <c r="A278" s="5">
        <v>277</v>
      </c>
      <c r="B278" s="65">
        <v>4026</v>
      </c>
      <c r="C278" s="63" t="s">
        <v>569</v>
      </c>
      <c r="D278" s="63" t="s">
        <v>132</v>
      </c>
      <c r="E278" s="5" t="str">
        <f t="shared" si="9"/>
        <v>PICCOLOALESSANDRO</v>
      </c>
      <c r="F278" s="65" t="s">
        <v>18</v>
      </c>
      <c r="G278" s="65" t="s">
        <v>12</v>
      </c>
      <c r="H278" s="65" t="s">
        <v>183</v>
      </c>
      <c r="I278" s="65" t="s">
        <v>184</v>
      </c>
      <c r="J278" s="5">
        <f t="shared" si="10"/>
        <v>2954</v>
      </c>
      <c r="K278" s="5" t="e">
        <f>IF($E278="",0,VLOOKUP(E278,'50 IV Femm_'!$E:$K,7,))</f>
        <v>#N/A</v>
      </c>
      <c r="L278" s="5" t="e">
        <f>IF($E278="",0,VLOOKUP(E278,'50 IV Masc_'!$E:$K,7,))</f>
        <v>#N/A</v>
      </c>
      <c r="M278" s="5" t="e">
        <f>IF($E278="",0,VLOOKUP(E278,'50 V Femm_'!$E:$K,7,))</f>
        <v>#N/A</v>
      </c>
      <c r="N278" s="5">
        <f>IF($E278="",0,VLOOKUP(E278,'50 V Masc_'!$E:$K,7,))</f>
        <v>998</v>
      </c>
      <c r="O278" s="5" t="e">
        <f>IF($E278="",0,VLOOKUP(E278,'Lungo IV Femm_'!$E:$K,7,))</f>
        <v>#N/A</v>
      </c>
      <c r="P278" s="5" t="e">
        <f>IF($E278="",0,VLOOKUP(E278,'Lungo IV Masc_'!$E:$K,7,))</f>
        <v>#N/A</v>
      </c>
      <c r="Q278" s="5" t="e">
        <f>IF($E278="",0,VLOOKUP(E278,'Lungo V Femm_'!$E:$K,7,))</f>
        <v>#N/A</v>
      </c>
      <c r="R278" s="5">
        <f>IF($E278="",0,VLOOKUP(E278,'Lungo V Masc_'!$E:$K,7,))</f>
        <v>985</v>
      </c>
      <c r="S278" s="5" t="e">
        <f>IF($E278="",0,VLOOKUP(E278,'Vortex IV Femm_'!$E:$K,7,))</f>
        <v>#N/A</v>
      </c>
      <c r="T278" s="5" t="e">
        <f>IF($E278="",0,VLOOKUP(E278,'Vortex IV Masc_'!$E:$K,7,))</f>
        <v>#N/A</v>
      </c>
      <c r="U278" s="5" t="e">
        <f>IF($E278="",0,VLOOKUP(E278,'Vortex V Femm_'!$E:$K,7,))</f>
        <v>#N/A</v>
      </c>
      <c r="V278" s="5">
        <f>IF($E278="",0,VLOOKUP(E278,'Vortex V Masc_'!$E:$K,7,))</f>
        <v>971</v>
      </c>
    </row>
    <row r="279" spans="1:22" x14ac:dyDescent="0.15">
      <c r="A279" s="5">
        <v>278</v>
      </c>
      <c r="B279" s="65">
        <v>4032</v>
      </c>
      <c r="C279" s="63" t="s">
        <v>576</v>
      </c>
      <c r="D279" s="63" t="s">
        <v>147</v>
      </c>
      <c r="E279" s="5" t="str">
        <f t="shared" si="9"/>
        <v>LANZALEONARDO</v>
      </c>
      <c r="F279" s="65" t="s">
        <v>18</v>
      </c>
      <c r="G279" s="65" t="s">
        <v>12</v>
      </c>
      <c r="H279" s="65" t="s">
        <v>183</v>
      </c>
      <c r="I279" s="65" t="s">
        <v>184</v>
      </c>
      <c r="J279" s="5">
        <f t="shared" si="10"/>
        <v>2953</v>
      </c>
      <c r="K279" s="5" t="e">
        <f>IF($E279="",0,VLOOKUP(E279,'50 IV Femm_'!$E:$K,7,))</f>
        <v>#N/A</v>
      </c>
      <c r="L279" s="5" t="e">
        <f>IF($E279="",0,VLOOKUP(E279,'50 IV Masc_'!$E:$K,7,))</f>
        <v>#N/A</v>
      </c>
      <c r="M279" s="5" t="e">
        <f>IF($E279="",0,VLOOKUP(E279,'50 V Femm_'!$E:$K,7,))</f>
        <v>#N/A</v>
      </c>
      <c r="N279" s="5">
        <f>IF($E279="",0,VLOOKUP(E279,'50 V Masc_'!$E:$K,7,))</f>
        <v>986</v>
      </c>
      <c r="O279" s="5" t="e">
        <f>IF($E279="",0,VLOOKUP(E279,'Lungo IV Femm_'!$E:$K,7,))</f>
        <v>#N/A</v>
      </c>
      <c r="P279" s="5" t="e">
        <f>IF($E279="",0,VLOOKUP(E279,'Lungo IV Masc_'!$E:$K,7,))</f>
        <v>#N/A</v>
      </c>
      <c r="Q279" s="5" t="e">
        <f>IF($E279="",0,VLOOKUP(E279,'Lungo V Femm_'!$E:$K,7,))</f>
        <v>#N/A</v>
      </c>
      <c r="R279" s="5">
        <f>IF($E279="",0,VLOOKUP(E279,'Lungo V Masc_'!$E:$K,7,))</f>
        <v>997</v>
      </c>
      <c r="S279" s="5" t="e">
        <f>IF($E279="",0,VLOOKUP(E279,'Vortex IV Femm_'!$E:$K,7,))</f>
        <v>#N/A</v>
      </c>
      <c r="T279" s="5" t="e">
        <f>IF($E279="",0,VLOOKUP(E279,'Vortex IV Masc_'!$E:$K,7,))</f>
        <v>#N/A</v>
      </c>
      <c r="U279" s="5" t="e">
        <f>IF($E279="",0,VLOOKUP(E279,'Vortex V Femm_'!$E:$K,7,))</f>
        <v>#N/A</v>
      </c>
      <c r="V279" s="5">
        <f>IF($E279="",0,VLOOKUP(E279,'Vortex V Masc_'!$E:$K,7,))</f>
        <v>970</v>
      </c>
    </row>
    <row r="280" spans="1:22" x14ac:dyDescent="0.15">
      <c r="A280" s="5">
        <v>279</v>
      </c>
      <c r="B280" s="65">
        <v>4069</v>
      </c>
      <c r="C280" s="63" t="s">
        <v>620</v>
      </c>
      <c r="D280" s="63" t="s">
        <v>153</v>
      </c>
      <c r="E280" s="5" t="str">
        <f t="shared" si="9"/>
        <v>OLIVIERIPIETRO</v>
      </c>
      <c r="F280" s="65" t="s">
        <v>23</v>
      </c>
      <c r="G280" s="71" t="s">
        <v>10</v>
      </c>
      <c r="H280" s="65" t="s">
        <v>183</v>
      </c>
      <c r="I280" s="65" t="s">
        <v>184</v>
      </c>
      <c r="J280" s="5">
        <f t="shared" si="10"/>
        <v>2950</v>
      </c>
      <c r="K280" s="5" t="e">
        <f>IF($E280="",0,VLOOKUP(E280,'50 IV Femm_'!$E:$K,7,))</f>
        <v>#N/A</v>
      </c>
      <c r="L280" s="5" t="e">
        <f>IF($E280="",0,VLOOKUP(E280,'50 IV Masc_'!$E:$K,7,))</f>
        <v>#N/A</v>
      </c>
      <c r="M280" s="5" t="e">
        <f>IF($E280="",0,VLOOKUP(E280,'50 V Femm_'!$E:$K,7,))</f>
        <v>#N/A</v>
      </c>
      <c r="N280" s="5">
        <f>IF($E280="",0,VLOOKUP(E280,'50 V Masc_'!$E:$K,7,))</f>
        <v>969</v>
      </c>
      <c r="O280" s="5" t="e">
        <f>IF($E280="",0,VLOOKUP(E280,'Lungo IV Femm_'!$E:$K,7,))</f>
        <v>#N/A</v>
      </c>
      <c r="P280" s="5" t="e">
        <f>IF($E280="",0,VLOOKUP(E280,'Lungo IV Masc_'!$E:$K,7,))</f>
        <v>#N/A</v>
      </c>
      <c r="Q280" s="5" t="e">
        <f>IF($E280="",0,VLOOKUP(E280,'Lungo V Femm_'!$E:$K,7,))</f>
        <v>#N/A</v>
      </c>
      <c r="R280" s="5">
        <f>IF($E280="",0,VLOOKUP(E280,'Lungo V Masc_'!$E:$K,7,))</f>
        <v>986</v>
      </c>
      <c r="S280" s="5" t="e">
        <f>IF($E280="",0,VLOOKUP(E280,'Vortex IV Femm_'!$E:$K,7,))</f>
        <v>#N/A</v>
      </c>
      <c r="T280" s="5" t="e">
        <f>IF($E280="",0,VLOOKUP(E280,'Vortex IV Masc_'!$E:$K,7,))</f>
        <v>#N/A</v>
      </c>
      <c r="U280" s="5" t="e">
        <f>IF($E280="",0,VLOOKUP(E280,'Vortex V Femm_'!$E:$K,7,))</f>
        <v>#N/A</v>
      </c>
      <c r="V280" s="5">
        <f>IF($E280="",0,VLOOKUP(E280,'Vortex V Masc_'!$E:$K,7,))</f>
        <v>995</v>
      </c>
    </row>
    <row r="281" spans="1:22" x14ac:dyDescent="0.15">
      <c r="A281" s="5">
        <v>280</v>
      </c>
      <c r="B281" s="65">
        <v>4070</v>
      </c>
      <c r="C281" s="63" t="s">
        <v>621</v>
      </c>
      <c r="D281" s="63" t="s">
        <v>622</v>
      </c>
      <c r="E281" s="5" t="str">
        <f t="shared" si="9"/>
        <v>REGAGIOVANNI PAOLO</v>
      </c>
      <c r="F281" s="65" t="s">
        <v>23</v>
      </c>
      <c r="G281" s="71" t="s">
        <v>10</v>
      </c>
      <c r="H281" s="65" t="s">
        <v>183</v>
      </c>
      <c r="I281" s="65" t="s">
        <v>184</v>
      </c>
      <c r="J281" s="5">
        <f t="shared" si="10"/>
        <v>2950</v>
      </c>
      <c r="K281" s="5" t="e">
        <f>IF($E281="",0,VLOOKUP(E281,'50 IV Femm_'!$E:$K,7,))</f>
        <v>#N/A</v>
      </c>
      <c r="L281" s="5" t="e">
        <f>IF($E281="",0,VLOOKUP(E281,'50 IV Masc_'!$E:$K,7,))</f>
        <v>#N/A</v>
      </c>
      <c r="M281" s="5" t="e">
        <f>IF($E281="",0,VLOOKUP(E281,'50 V Femm_'!$E:$K,7,))</f>
        <v>#N/A</v>
      </c>
      <c r="N281" s="5">
        <f>IF($E281="",0,VLOOKUP(E281,'50 V Masc_'!$E:$K,7,))</f>
        <v>997</v>
      </c>
      <c r="O281" s="5" t="e">
        <f>IF($E281="",0,VLOOKUP(E281,'Lungo IV Femm_'!$E:$K,7,))</f>
        <v>#N/A</v>
      </c>
      <c r="P281" s="5" t="e">
        <f>IF($E281="",0,VLOOKUP(E281,'Lungo IV Masc_'!$E:$K,7,))</f>
        <v>#N/A</v>
      </c>
      <c r="Q281" s="5" t="e">
        <f>IF($E281="",0,VLOOKUP(E281,'Lungo V Femm_'!$E:$K,7,))</f>
        <v>#N/A</v>
      </c>
      <c r="R281" s="5">
        <f>IF($E281="",0,VLOOKUP(E281,'Lungo V Masc_'!$E:$K,7,))</f>
        <v>980</v>
      </c>
      <c r="S281" s="5" t="e">
        <f>IF($E281="",0,VLOOKUP(E281,'Vortex IV Femm_'!$E:$K,7,))</f>
        <v>#N/A</v>
      </c>
      <c r="T281" s="5" t="e">
        <f>IF($E281="",0,VLOOKUP(E281,'Vortex IV Masc_'!$E:$K,7,))</f>
        <v>#N/A</v>
      </c>
      <c r="U281" s="5" t="e">
        <f>IF($E281="",0,VLOOKUP(E281,'Vortex V Femm_'!$E:$K,7,))</f>
        <v>#N/A</v>
      </c>
      <c r="V281" s="5">
        <f>IF($E281="",0,VLOOKUP(E281,'Vortex V Masc_'!$E:$K,7,))</f>
        <v>973</v>
      </c>
    </row>
    <row r="282" spans="1:22" x14ac:dyDescent="0.15">
      <c r="A282" s="5">
        <v>281</v>
      </c>
      <c r="B282" s="65">
        <v>4053</v>
      </c>
      <c r="C282" s="67" t="s">
        <v>600</v>
      </c>
      <c r="D282" s="67" t="s">
        <v>124</v>
      </c>
      <c r="E282" s="5" t="str">
        <f t="shared" si="9"/>
        <v>CANEVARI GIACOMO</v>
      </c>
      <c r="F282" s="70" t="s">
        <v>24</v>
      </c>
      <c r="G282" s="71" t="s">
        <v>10</v>
      </c>
      <c r="H282" s="65" t="s">
        <v>183</v>
      </c>
      <c r="I282" s="65" t="s">
        <v>184</v>
      </c>
      <c r="J282" s="5">
        <f t="shared" si="10"/>
        <v>2947</v>
      </c>
      <c r="K282" s="5" t="e">
        <f>IF($E282="",0,VLOOKUP(E282,'50 IV Femm_'!$E:$K,7,))</f>
        <v>#N/A</v>
      </c>
      <c r="L282" s="5" t="e">
        <f>IF($E282="",0,VLOOKUP(E282,'50 IV Masc_'!$E:$K,7,))</f>
        <v>#N/A</v>
      </c>
      <c r="M282" s="5" t="e">
        <f>IF($E282="",0,VLOOKUP(E282,'50 V Femm_'!$E:$K,7,))</f>
        <v>#N/A</v>
      </c>
      <c r="N282" s="5">
        <f>IF($E282="",0,VLOOKUP(E282,'50 V Masc_'!$E:$K,7,))</f>
        <v>987</v>
      </c>
      <c r="O282" s="5" t="e">
        <f>IF($E282="",0,VLOOKUP(E282,'Lungo IV Femm_'!$E:$K,7,))</f>
        <v>#N/A</v>
      </c>
      <c r="P282" s="5" t="e">
        <f>IF($E282="",0,VLOOKUP(E282,'Lungo IV Masc_'!$E:$K,7,))</f>
        <v>#N/A</v>
      </c>
      <c r="Q282" s="5" t="e">
        <f>IF($E282="",0,VLOOKUP(E282,'Lungo V Femm_'!$E:$K,7,))</f>
        <v>#N/A</v>
      </c>
      <c r="R282" s="5">
        <f>IF($E282="",0,VLOOKUP(E282,'Lungo V Masc_'!$E:$K,7,))</f>
        <v>983</v>
      </c>
      <c r="S282" s="5" t="e">
        <f>IF($E282="",0,VLOOKUP(E282,'Vortex IV Femm_'!$E:$K,7,))</f>
        <v>#N/A</v>
      </c>
      <c r="T282" s="5" t="e">
        <f>IF($E282="",0,VLOOKUP(E282,'Vortex IV Masc_'!$E:$K,7,))</f>
        <v>#N/A</v>
      </c>
      <c r="U282" s="5" t="e">
        <f>IF($E282="",0,VLOOKUP(E282,'Vortex V Femm_'!$E:$K,7,))</f>
        <v>#N/A</v>
      </c>
      <c r="V282" s="5">
        <f>IF($E282="",0,VLOOKUP(E282,'Vortex V Masc_'!$E:$K,7,))</f>
        <v>977</v>
      </c>
    </row>
    <row r="283" spans="1:22" x14ac:dyDescent="0.15">
      <c r="A283" s="5">
        <v>282</v>
      </c>
      <c r="B283" s="65">
        <v>4041</v>
      </c>
      <c r="C283" s="63" t="s">
        <v>586</v>
      </c>
      <c r="D283" s="63" t="s">
        <v>147</v>
      </c>
      <c r="E283" s="5" t="str">
        <f t="shared" si="9"/>
        <v>COLOSIMOLEONARDO</v>
      </c>
      <c r="F283" s="65" t="s">
        <v>19</v>
      </c>
      <c r="G283" s="65" t="s">
        <v>12</v>
      </c>
      <c r="H283" s="65" t="s">
        <v>183</v>
      </c>
      <c r="I283" s="65" t="s">
        <v>184</v>
      </c>
      <c r="J283" s="5">
        <f t="shared" si="10"/>
        <v>2943</v>
      </c>
      <c r="K283" s="5" t="e">
        <f>IF($E283="",0,VLOOKUP(E283,'50 IV Femm_'!$E:$K,7,))</f>
        <v>#N/A</v>
      </c>
      <c r="L283" s="5" t="e">
        <f>IF($E283="",0,VLOOKUP(E283,'50 IV Masc_'!$E:$K,7,))</f>
        <v>#N/A</v>
      </c>
      <c r="M283" s="5" t="e">
        <f>IF($E283="",0,VLOOKUP(E283,'50 V Femm_'!$E:$K,7,))</f>
        <v>#N/A</v>
      </c>
      <c r="N283" s="5">
        <f>IF($E283="",0,VLOOKUP(E283,'50 V Masc_'!$E:$K,7,))</f>
        <v>973</v>
      </c>
      <c r="O283" s="5" t="e">
        <f>IF($E283="",0,VLOOKUP(E283,'Lungo IV Femm_'!$E:$K,7,))</f>
        <v>#N/A</v>
      </c>
      <c r="P283" s="5" t="e">
        <f>IF($E283="",0,VLOOKUP(E283,'Lungo IV Masc_'!$E:$K,7,))</f>
        <v>#N/A</v>
      </c>
      <c r="Q283" s="5" t="e">
        <f>IF($E283="",0,VLOOKUP(E283,'Lungo V Femm_'!$E:$K,7,))</f>
        <v>#N/A</v>
      </c>
      <c r="R283" s="5">
        <f>IF($E283="",0,VLOOKUP(E283,'Lungo V Masc_'!$E:$K,7,))</f>
        <v>995</v>
      </c>
      <c r="S283" s="5" t="e">
        <f>IF($E283="",0,VLOOKUP(E283,'Vortex IV Femm_'!$E:$K,7,))</f>
        <v>#N/A</v>
      </c>
      <c r="T283" s="5" t="e">
        <f>IF($E283="",0,VLOOKUP(E283,'Vortex IV Masc_'!$E:$K,7,))</f>
        <v>#N/A</v>
      </c>
      <c r="U283" s="5" t="e">
        <f>IF($E283="",0,VLOOKUP(E283,'Vortex V Femm_'!$E:$K,7,))</f>
        <v>#N/A</v>
      </c>
      <c r="V283" s="5">
        <f>IF($E283="",0,VLOOKUP(E283,'Vortex V Masc_'!$E:$K,7,))</f>
        <v>975</v>
      </c>
    </row>
    <row r="284" spans="1:22" x14ac:dyDescent="0.15">
      <c r="A284" s="5">
        <v>283</v>
      </c>
      <c r="B284" s="65">
        <v>4067</v>
      </c>
      <c r="C284" s="63" t="s">
        <v>155</v>
      </c>
      <c r="D284" s="63" t="s">
        <v>195</v>
      </c>
      <c r="E284" s="5" t="str">
        <f t="shared" si="9"/>
        <v>IBRAHIMMAHMOUD</v>
      </c>
      <c r="F284" s="65" t="s">
        <v>23</v>
      </c>
      <c r="G284" s="71" t="s">
        <v>10</v>
      </c>
      <c r="H284" s="65" t="s">
        <v>183</v>
      </c>
      <c r="I284" s="65" t="s">
        <v>184</v>
      </c>
      <c r="J284" s="5">
        <f t="shared" si="10"/>
        <v>2943</v>
      </c>
      <c r="K284" s="5" t="e">
        <f>IF($E284="",0,VLOOKUP(E284,'50 IV Femm_'!$E:$K,7,))</f>
        <v>#N/A</v>
      </c>
      <c r="L284" s="5" t="e">
        <f>IF($E284="",0,VLOOKUP(E284,'50 IV Masc_'!$E:$K,7,))</f>
        <v>#N/A</v>
      </c>
      <c r="M284" s="5" t="e">
        <f>IF($E284="",0,VLOOKUP(E284,'50 V Femm_'!$E:$K,7,))</f>
        <v>#N/A</v>
      </c>
      <c r="N284" s="5">
        <f>IF($E284="",0,VLOOKUP(E284,'50 V Masc_'!$E:$K,7,))</f>
        <v>985</v>
      </c>
      <c r="O284" s="5" t="e">
        <f>IF($E284="",0,VLOOKUP(E284,'Lungo IV Femm_'!$E:$K,7,))</f>
        <v>#N/A</v>
      </c>
      <c r="P284" s="5" t="e">
        <f>IF($E284="",0,VLOOKUP(E284,'Lungo IV Masc_'!$E:$K,7,))</f>
        <v>#N/A</v>
      </c>
      <c r="Q284" s="5" t="e">
        <f>IF($E284="",0,VLOOKUP(E284,'Lungo V Femm_'!$E:$K,7,))</f>
        <v>#N/A</v>
      </c>
      <c r="R284" s="5">
        <f>IF($E284="",0,VLOOKUP(E284,'Lungo V Masc_'!$E:$K,7,))</f>
        <v>990</v>
      </c>
      <c r="S284" s="5" t="e">
        <f>IF($E284="",0,VLOOKUP(E284,'Vortex IV Femm_'!$E:$K,7,))</f>
        <v>#N/A</v>
      </c>
      <c r="T284" s="5" t="e">
        <f>IF($E284="",0,VLOOKUP(E284,'Vortex IV Masc_'!$E:$K,7,))</f>
        <v>#N/A</v>
      </c>
      <c r="U284" s="5" t="e">
        <f>IF($E284="",0,VLOOKUP(E284,'Vortex V Femm_'!$E:$K,7,))</f>
        <v>#N/A</v>
      </c>
      <c r="V284" s="5">
        <f>IF($E284="",0,VLOOKUP(E284,'Vortex V Masc_'!$E:$K,7,))</f>
        <v>968</v>
      </c>
    </row>
    <row r="285" spans="1:22" x14ac:dyDescent="0.15">
      <c r="A285" s="5">
        <v>284</v>
      </c>
      <c r="B285" s="65">
        <v>4063</v>
      </c>
      <c r="C285" s="63" t="s">
        <v>615</v>
      </c>
      <c r="D285" s="63" t="s">
        <v>588</v>
      </c>
      <c r="E285" s="5" t="str">
        <f t="shared" si="9"/>
        <v>BROGNONIVITTORIO</v>
      </c>
      <c r="F285" s="65" t="s">
        <v>23</v>
      </c>
      <c r="G285" s="71" t="s">
        <v>10</v>
      </c>
      <c r="H285" s="65" t="s">
        <v>183</v>
      </c>
      <c r="I285" s="65" t="s">
        <v>184</v>
      </c>
      <c r="J285" s="5">
        <f t="shared" si="10"/>
        <v>2939</v>
      </c>
      <c r="K285" s="5" t="e">
        <f>IF($E285="",0,VLOOKUP(E285,'50 IV Femm_'!$E:$K,7,))</f>
        <v>#N/A</v>
      </c>
      <c r="L285" s="5" t="e">
        <f>IF($E285="",0,VLOOKUP(E285,'50 IV Masc_'!$E:$K,7,))</f>
        <v>#N/A</v>
      </c>
      <c r="M285" s="5" t="e">
        <f>IF($E285="",0,VLOOKUP(E285,'50 V Femm_'!$E:$K,7,))</f>
        <v>#N/A</v>
      </c>
      <c r="N285" s="5">
        <f>IF($E285="",0,VLOOKUP(E285,'50 V Masc_'!$E:$K,7,))</f>
        <v>976</v>
      </c>
      <c r="O285" s="5" t="e">
        <f>IF($E285="",0,VLOOKUP(E285,'Lungo IV Femm_'!$E:$K,7,))</f>
        <v>#N/A</v>
      </c>
      <c r="P285" s="5" t="e">
        <f>IF($E285="",0,VLOOKUP(E285,'Lungo IV Masc_'!$E:$K,7,))</f>
        <v>#N/A</v>
      </c>
      <c r="Q285" s="5" t="e">
        <f>IF($E285="",0,VLOOKUP(E285,'Lungo V Femm_'!$E:$K,7,))</f>
        <v>#N/A</v>
      </c>
      <c r="R285" s="5">
        <f>IF($E285="",0,VLOOKUP(E285,'Lungo V Masc_'!$E:$K,7,))</f>
        <v>973</v>
      </c>
      <c r="S285" s="5" t="e">
        <f>IF($E285="",0,VLOOKUP(E285,'Vortex IV Femm_'!$E:$K,7,))</f>
        <v>#N/A</v>
      </c>
      <c r="T285" s="5" t="e">
        <f>IF($E285="",0,VLOOKUP(E285,'Vortex IV Masc_'!$E:$K,7,))</f>
        <v>#N/A</v>
      </c>
      <c r="U285" s="5" t="e">
        <f>IF($E285="",0,VLOOKUP(E285,'Vortex V Femm_'!$E:$K,7,))</f>
        <v>#N/A</v>
      </c>
      <c r="V285" s="5">
        <f>IF($E285="",0,VLOOKUP(E285,'Vortex V Masc_'!$E:$K,7,))</f>
        <v>990</v>
      </c>
    </row>
    <row r="286" spans="1:22" x14ac:dyDescent="0.15">
      <c r="A286" s="5">
        <v>285</v>
      </c>
      <c r="B286" s="65">
        <v>4033</v>
      </c>
      <c r="C286" s="63" t="s">
        <v>577</v>
      </c>
      <c r="D286" s="63" t="s">
        <v>578</v>
      </c>
      <c r="E286" s="5" t="str">
        <f t="shared" si="9"/>
        <v>SEYEMOUHAMADOU LAMINE</v>
      </c>
      <c r="F286" s="65" t="s">
        <v>18</v>
      </c>
      <c r="G286" s="65" t="s">
        <v>12</v>
      </c>
      <c r="H286" s="65" t="s">
        <v>183</v>
      </c>
      <c r="I286" s="65" t="s">
        <v>184</v>
      </c>
      <c r="J286" s="5">
        <f t="shared" si="10"/>
        <v>2938</v>
      </c>
      <c r="K286" s="5" t="e">
        <f>IF($E286="",0,VLOOKUP(E286,'50 IV Femm_'!$E:$K,7,))</f>
        <v>#N/A</v>
      </c>
      <c r="L286" s="5" t="e">
        <f>IF($E286="",0,VLOOKUP(E286,'50 IV Masc_'!$E:$K,7,))</f>
        <v>#N/A</v>
      </c>
      <c r="M286" s="5" t="e">
        <f>IF($E286="",0,VLOOKUP(E286,'50 V Femm_'!$E:$K,7,))</f>
        <v>#N/A</v>
      </c>
      <c r="N286" s="5">
        <f>IF($E286="",0,VLOOKUP(E286,'50 V Masc_'!$E:$K,7,))</f>
        <v>992</v>
      </c>
      <c r="O286" s="5" t="e">
        <f>IF($E286="",0,VLOOKUP(E286,'Lungo IV Femm_'!$E:$K,7,))</f>
        <v>#N/A</v>
      </c>
      <c r="P286" s="5" t="e">
        <f>IF($E286="",0,VLOOKUP(E286,'Lungo IV Masc_'!$E:$K,7,))</f>
        <v>#N/A</v>
      </c>
      <c r="Q286" s="5" t="e">
        <f>IF($E286="",0,VLOOKUP(E286,'Lungo V Femm_'!$E:$K,7,))</f>
        <v>#N/A</v>
      </c>
      <c r="R286" s="5">
        <f>IF($E286="",0,VLOOKUP(E286,'Lungo V Masc_'!$E:$K,7,))</f>
        <v>964</v>
      </c>
      <c r="S286" s="5" t="e">
        <f>IF($E286="",0,VLOOKUP(E286,'Vortex IV Femm_'!$E:$K,7,))</f>
        <v>#N/A</v>
      </c>
      <c r="T286" s="5" t="e">
        <f>IF($E286="",0,VLOOKUP(E286,'Vortex IV Masc_'!$E:$K,7,))</f>
        <v>#N/A</v>
      </c>
      <c r="U286" s="5" t="e">
        <f>IF($E286="",0,VLOOKUP(E286,'Vortex V Femm_'!$E:$K,7,))</f>
        <v>#N/A</v>
      </c>
      <c r="V286" s="5">
        <f>IF($E286="",0,VLOOKUP(E286,'Vortex V Masc_'!$E:$K,7,))</f>
        <v>982</v>
      </c>
    </row>
    <row r="287" spans="1:22" x14ac:dyDescent="0.15">
      <c r="A287" s="5">
        <v>286</v>
      </c>
      <c r="B287" s="65">
        <v>4037</v>
      </c>
      <c r="C287" s="63" t="s">
        <v>549</v>
      </c>
      <c r="D287" s="63" t="s">
        <v>178</v>
      </c>
      <c r="E287" s="5" t="str">
        <f t="shared" si="9"/>
        <v>CAMERONICARLO</v>
      </c>
      <c r="F287" s="65" t="s">
        <v>19</v>
      </c>
      <c r="G287" s="65" t="s">
        <v>12</v>
      </c>
      <c r="H287" s="65" t="s">
        <v>183</v>
      </c>
      <c r="I287" s="65" t="s">
        <v>184</v>
      </c>
      <c r="J287" s="5">
        <f t="shared" si="10"/>
        <v>2935</v>
      </c>
      <c r="K287" s="5" t="e">
        <f>IF($E287="",0,VLOOKUP(E287,'50 IV Femm_'!$E:$K,7,))</f>
        <v>#N/A</v>
      </c>
      <c r="L287" s="5" t="e">
        <f>IF($E287="",0,VLOOKUP(E287,'50 IV Masc_'!$E:$K,7,))</f>
        <v>#N/A</v>
      </c>
      <c r="M287" s="5" t="e">
        <f>IF($E287="",0,VLOOKUP(E287,'50 V Femm_'!$E:$K,7,))</f>
        <v>#N/A</v>
      </c>
      <c r="N287" s="5">
        <f>IF($E287="",0,VLOOKUP(E287,'50 V Masc_'!$E:$K,7,))</f>
        <v>979</v>
      </c>
      <c r="O287" s="5" t="e">
        <f>IF($E287="",0,VLOOKUP(E287,'Lungo IV Femm_'!$E:$K,7,))</f>
        <v>#N/A</v>
      </c>
      <c r="P287" s="5" t="e">
        <f>IF($E287="",0,VLOOKUP(E287,'Lungo IV Masc_'!$E:$K,7,))</f>
        <v>#N/A</v>
      </c>
      <c r="Q287" s="5" t="e">
        <f>IF($E287="",0,VLOOKUP(E287,'Lungo V Femm_'!$E:$K,7,))</f>
        <v>#N/A</v>
      </c>
      <c r="R287" s="5">
        <f>IF($E287="",0,VLOOKUP(E287,'Lungo V Masc_'!$E:$K,7,))</f>
        <v>994</v>
      </c>
      <c r="S287" s="5" t="e">
        <f>IF($E287="",0,VLOOKUP(E287,'Vortex IV Femm_'!$E:$K,7,))</f>
        <v>#N/A</v>
      </c>
      <c r="T287" s="5" t="e">
        <f>IF($E287="",0,VLOOKUP(E287,'Vortex IV Masc_'!$E:$K,7,))</f>
        <v>#N/A</v>
      </c>
      <c r="U287" s="5" t="e">
        <f>IF($E287="",0,VLOOKUP(E287,'Vortex V Femm_'!$E:$K,7,))</f>
        <v>#N/A</v>
      </c>
      <c r="V287" s="5">
        <f>IF($E287="",0,VLOOKUP(E287,'Vortex V Masc_'!$E:$K,7,))</f>
        <v>962</v>
      </c>
    </row>
    <row r="288" spans="1:22" x14ac:dyDescent="0.15">
      <c r="A288" s="5">
        <v>287</v>
      </c>
      <c r="B288" s="65">
        <v>4027</v>
      </c>
      <c r="C288" s="63" t="s">
        <v>155</v>
      </c>
      <c r="D288" s="63" t="s">
        <v>570</v>
      </c>
      <c r="E288" s="5" t="str">
        <f t="shared" si="9"/>
        <v>IBRAHIMMOHAMED BASEM IBRAHIM MOHAMED</v>
      </c>
      <c r="F288" s="65" t="s">
        <v>18</v>
      </c>
      <c r="G288" s="65" t="s">
        <v>12</v>
      </c>
      <c r="H288" s="65" t="s">
        <v>183</v>
      </c>
      <c r="I288" s="65" t="s">
        <v>184</v>
      </c>
      <c r="J288" s="5">
        <f t="shared" si="10"/>
        <v>2931</v>
      </c>
      <c r="K288" s="5" t="e">
        <f>IF($E288="",0,VLOOKUP(E288,'50 IV Femm_'!$E:$K,7,))</f>
        <v>#N/A</v>
      </c>
      <c r="L288" s="5" t="e">
        <f>IF($E288="",0,VLOOKUP(E288,'50 IV Masc_'!$E:$K,7,))</f>
        <v>#N/A</v>
      </c>
      <c r="M288" s="5" t="e">
        <f>IF($E288="",0,VLOOKUP(E288,'50 V Femm_'!$E:$K,7,))</f>
        <v>#N/A</v>
      </c>
      <c r="N288" s="5">
        <f>IF($E288="",0,VLOOKUP(E288,'50 V Masc_'!$E:$K,7,))</f>
        <v>975</v>
      </c>
      <c r="O288" s="5" t="e">
        <f>IF($E288="",0,VLOOKUP(E288,'Lungo IV Femm_'!$E:$K,7,))</f>
        <v>#N/A</v>
      </c>
      <c r="P288" s="5" t="e">
        <f>IF($E288="",0,VLOOKUP(E288,'Lungo IV Masc_'!$E:$K,7,))</f>
        <v>#N/A</v>
      </c>
      <c r="Q288" s="5" t="e">
        <f>IF($E288="",0,VLOOKUP(E288,'Lungo V Femm_'!$E:$K,7,))</f>
        <v>#N/A</v>
      </c>
      <c r="R288" s="5">
        <f>IF($E288="",0,VLOOKUP(E288,'Lungo V Masc_'!$E:$K,7,))</f>
        <v>969</v>
      </c>
      <c r="S288" s="5" t="e">
        <f>IF($E288="",0,VLOOKUP(E288,'Vortex IV Femm_'!$E:$K,7,))</f>
        <v>#N/A</v>
      </c>
      <c r="T288" s="5" t="e">
        <f>IF($E288="",0,VLOOKUP(E288,'Vortex IV Masc_'!$E:$K,7,))</f>
        <v>#N/A</v>
      </c>
      <c r="U288" s="5" t="e">
        <f>IF($E288="",0,VLOOKUP(E288,'Vortex V Femm_'!$E:$K,7,))</f>
        <v>#N/A</v>
      </c>
      <c r="V288" s="5">
        <f>IF($E288="",0,VLOOKUP(E288,'Vortex V Masc_'!$E:$K,7,))</f>
        <v>987</v>
      </c>
    </row>
    <row r="289" spans="1:22" x14ac:dyDescent="0.15">
      <c r="A289" s="5">
        <v>288</v>
      </c>
      <c r="B289" s="65">
        <v>4061</v>
      </c>
      <c r="C289" s="63" t="s">
        <v>611</v>
      </c>
      <c r="D289" s="63" t="s">
        <v>612</v>
      </c>
      <c r="E289" s="5" t="str">
        <f t="shared" si="9"/>
        <v>BABOILIAN</v>
      </c>
      <c r="F289" s="65" t="s">
        <v>23</v>
      </c>
      <c r="G289" s="71" t="s">
        <v>10</v>
      </c>
      <c r="H289" s="65" t="s">
        <v>183</v>
      </c>
      <c r="I289" s="65" t="s">
        <v>184</v>
      </c>
      <c r="J289" s="5">
        <f t="shared" si="10"/>
        <v>2931</v>
      </c>
      <c r="K289" s="5" t="e">
        <f>IF($E289="",0,VLOOKUP(E289,'50 IV Femm_'!$E:$K,7,))</f>
        <v>#N/A</v>
      </c>
      <c r="L289" s="5" t="e">
        <f>IF($E289="",0,VLOOKUP(E289,'50 IV Masc_'!$E:$K,7,))</f>
        <v>#N/A</v>
      </c>
      <c r="M289" s="5" t="e">
        <f>IF($E289="",0,VLOOKUP(E289,'50 V Femm_'!$E:$K,7,))</f>
        <v>#N/A</v>
      </c>
      <c r="N289" s="5">
        <f>IF($E289="",0,VLOOKUP(E289,'50 V Masc_'!$E:$K,7,))</f>
        <v>990</v>
      </c>
      <c r="O289" s="5" t="e">
        <f>IF($E289="",0,VLOOKUP(E289,'Lungo IV Femm_'!$E:$K,7,))</f>
        <v>#N/A</v>
      </c>
      <c r="P289" s="5" t="e">
        <f>IF($E289="",0,VLOOKUP(E289,'Lungo IV Masc_'!$E:$K,7,))</f>
        <v>#N/A</v>
      </c>
      <c r="Q289" s="5" t="e">
        <f>IF($E289="",0,VLOOKUP(E289,'Lungo V Femm_'!$E:$K,7,))</f>
        <v>#N/A</v>
      </c>
      <c r="R289" s="5">
        <f>IF($E289="",0,VLOOKUP(E289,'Lungo V Masc_'!$E:$K,7,))</f>
        <v>976</v>
      </c>
      <c r="S289" s="5" t="e">
        <f>IF($E289="",0,VLOOKUP(E289,'Vortex IV Femm_'!$E:$K,7,))</f>
        <v>#N/A</v>
      </c>
      <c r="T289" s="5" t="e">
        <f>IF($E289="",0,VLOOKUP(E289,'Vortex IV Masc_'!$E:$K,7,))</f>
        <v>#N/A</v>
      </c>
      <c r="U289" s="5" t="e">
        <f>IF($E289="",0,VLOOKUP(E289,'Vortex V Femm_'!$E:$K,7,))</f>
        <v>#N/A</v>
      </c>
      <c r="V289" s="5">
        <f>IF($E289="",0,VLOOKUP(E289,'Vortex V Masc_'!$E:$K,7,))</f>
        <v>965</v>
      </c>
    </row>
    <row r="290" spans="1:22" x14ac:dyDescent="0.15">
      <c r="A290" s="5">
        <v>289</v>
      </c>
      <c r="B290" s="65">
        <v>4025</v>
      </c>
      <c r="C290" s="63" t="s">
        <v>567</v>
      </c>
      <c r="D290" s="63" t="s">
        <v>568</v>
      </c>
      <c r="E290" s="5" t="str">
        <f t="shared" si="9"/>
        <v>DRAGHIGIOVANNI MARIA</v>
      </c>
      <c r="F290" s="65" t="s">
        <v>18</v>
      </c>
      <c r="G290" s="65" t="s">
        <v>12</v>
      </c>
      <c r="H290" s="65" t="s">
        <v>183</v>
      </c>
      <c r="I290" s="65" t="s">
        <v>184</v>
      </c>
      <c r="J290" s="5">
        <f t="shared" si="10"/>
        <v>2929</v>
      </c>
      <c r="K290" s="5" t="e">
        <f>IF($E290="",0,VLOOKUP(E290,'50 IV Femm_'!$E:$K,7,))</f>
        <v>#N/A</v>
      </c>
      <c r="L290" s="5" t="e">
        <f>IF($E290="",0,VLOOKUP(E290,'50 IV Masc_'!$E:$K,7,))</f>
        <v>#N/A</v>
      </c>
      <c r="M290" s="5" t="e">
        <f>IF($E290="",0,VLOOKUP(E290,'50 V Femm_'!$E:$K,7,))</f>
        <v>#N/A</v>
      </c>
      <c r="N290" s="5">
        <f>IF($E290="",0,VLOOKUP(E290,'50 V Masc_'!$E:$K,7,))</f>
        <v>961</v>
      </c>
      <c r="O290" s="5" t="e">
        <f>IF($E290="",0,VLOOKUP(E290,'Lungo IV Femm_'!$E:$K,7,))</f>
        <v>#N/A</v>
      </c>
      <c r="P290" s="5" t="e">
        <f>IF($E290="",0,VLOOKUP(E290,'Lungo IV Masc_'!$E:$K,7,))</f>
        <v>#N/A</v>
      </c>
      <c r="Q290" s="5" t="e">
        <f>IF($E290="",0,VLOOKUP(E290,'Lungo V Femm_'!$E:$K,7,))</f>
        <v>#N/A</v>
      </c>
      <c r="R290" s="5">
        <f>IF($E290="",0,VLOOKUP(E290,'Lungo V Masc_'!$E:$K,7,))</f>
        <v>982</v>
      </c>
      <c r="S290" s="5" t="e">
        <f>IF($E290="",0,VLOOKUP(E290,'Vortex IV Femm_'!$E:$K,7,))</f>
        <v>#N/A</v>
      </c>
      <c r="T290" s="5" t="e">
        <f>IF($E290="",0,VLOOKUP(E290,'Vortex IV Masc_'!$E:$K,7,))</f>
        <v>#N/A</v>
      </c>
      <c r="U290" s="5" t="e">
        <f>IF($E290="",0,VLOOKUP(E290,'Vortex V Femm_'!$E:$K,7,))</f>
        <v>#N/A</v>
      </c>
      <c r="V290" s="5">
        <f>IF($E290="",0,VLOOKUP(E290,'Vortex V Masc_'!$E:$K,7,))</f>
        <v>986</v>
      </c>
    </row>
    <row r="291" spans="1:22" x14ac:dyDescent="0.15">
      <c r="A291" s="5">
        <v>290</v>
      </c>
      <c r="B291" s="65">
        <v>4029</v>
      </c>
      <c r="C291" s="63" t="s">
        <v>572</v>
      </c>
      <c r="D291" s="63" t="s">
        <v>573</v>
      </c>
      <c r="E291" s="5" t="str">
        <f t="shared" si="9"/>
        <v>CHAVEZ ROMEROJEREMY ISRAEL</v>
      </c>
      <c r="F291" s="65" t="s">
        <v>18</v>
      </c>
      <c r="G291" s="65" t="s">
        <v>12</v>
      </c>
      <c r="H291" s="65" t="s">
        <v>183</v>
      </c>
      <c r="I291" s="65" t="s">
        <v>184</v>
      </c>
      <c r="J291" s="5">
        <f t="shared" si="10"/>
        <v>2920</v>
      </c>
      <c r="K291" s="5" t="e">
        <f>IF($E291="",0,VLOOKUP(E291,'50 IV Femm_'!$E:$K,7,))</f>
        <v>#N/A</v>
      </c>
      <c r="L291" s="5" t="e">
        <f>IF($E291="",0,VLOOKUP(E291,'50 IV Masc_'!$E:$K,7,))</f>
        <v>#N/A</v>
      </c>
      <c r="M291" s="5" t="e">
        <f>IF($E291="",0,VLOOKUP(E291,'50 V Femm_'!$E:$K,7,))</f>
        <v>#N/A</v>
      </c>
      <c r="N291" s="5">
        <f>IF($E291="",0,VLOOKUP(E291,'50 V Masc_'!$E:$K,7,))</f>
        <v>954</v>
      </c>
      <c r="O291" s="5" t="e">
        <f>IF($E291="",0,VLOOKUP(E291,'Lungo IV Femm_'!$E:$K,7,))</f>
        <v>#N/A</v>
      </c>
      <c r="P291" s="5" t="e">
        <f>IF($E291="",0,VLOOKUP(E291,'Lungo IV Masc_'!$E:$K,7,))</f>
        <v>#N/A</v>
      </c>
      <c r="Q291" s="5" t="e">
        <f>IF($E291="",0,VLOOKUP(E291,'Lungo V Femm_'!$E:$K,7,))</f>
        <v>#N/A</v>
      </c>
      <c r="R291" s="5">
        <f>IF($E291="",0,VLOOKUP(E291,'Lungo V Masc_'!$E:$K,7,))</f>
        <v>977</v>
      </c>
      <c r="S291" s="5" t="e">
        <f>IF($E291="",0,VLOOKUP(E291,'Vortex IV Femm_'!$E:$K,7,))</f>
        <v>#N/A</v>
      </c>
      <c r="T291" s="5" t="e">
        <f>IF($E291="",0,VLOOKUP(E291,'Vortex IV Masc_'!$E:$K,7,))</f>
        <v>#N/A</v>
      </c>
      <c r="U291" s="5" t="e">
        <f>IF($E291="",0,VLOOKUP(E291,'Vortex V Femm_'!$E:$K,7,))</f>
        <v>#N/A</v>
      </c>
      <c r="V291" s="5">
        <f>IF($E291="",0,VLOOKUP(E291,'Vortex V Masc_'!$E:$K,7,))</f>
        <v>989</v>
      </c>
    </row>
    <row r="292" spans="1:22" x14ac:dyDescent="0.15">
      <c r="A292" s="5">
        <v>291</v>
      </c>
      <c r="B292" s="65">
        <v>4058</v>
      </c>
      <c r="C292" s="63" t="s">
        <v>607</v>
      </c>
      <c r="D292" s="63" t="s">
        <v>608</v>
      </c>
      <c r="E292" s="5" t="str">
        <f t="shared" si="9"/>
        <v>ZERROUFISHAQ</v>
      </c>
      <c r="F292" s="65" t="s">
        <v>23</v>
      </c>
      <c r="G292" s="71" t="s">
        <v>10</v>
      </c>
      <c r="H292" s="65" t="s">
        <v>183</v>
      </c>
      <c r="I292" s="65" t="s">
        <v>184</v>
      </c>
      <c r="J292" s="5">
        <f t="shared" si="10"/>
        <v>2916</v>
      </c>
      <c r="K292" s="5" t="e">
        <f>IF($E292="",0,VLOOKUP(E292,'50 IV Femm_'!$E:$K,7,))</f>
        <v>#N/A</v>
      </c>
      <c r="L292" s="5" t="e">
        <f>IF($E292="",0,VLOOKUP(E292,'50 IV Masc_'!$E:$K,7,))</f>
        <v>#N/A</v>
      </c>
      <c r="M292" s="5" t="e">
        <f>IF($E292="",0,VLOOKUP(E292,'50 V Femm_'!$E:$K,7,))</f>
        <v>#N/A</v>
      </c>
      <c r="N292" s="5">
        <f>IF($E292="",0,VLOOKUP(E292,'50 V Masc_'!$E:$K,7,))</f>
        <v>977</v>
      </c>
      <c r="O292" s="5" t="e">
        <f>IF($E292="",0,VLOOKUP(E292,'Lungo IV Femm_'!$E:$K,7,))</f>
        <v>#N/A</v>
      </c>
      <c r="P292" s="5" t="e">
        <f>IF($E292="",0,VLOOKUP(E292,'Lungo IV Masc_'!$E:$K,7,))</f>
        <v>#N/A</v>
      </c>
      <c r="Q292" s="5" t="e">
        <f>IF($E292="",0,VLOOKUP(E292,'Lungo V Femm_'!$E:$K,7,))</f>
        <v>#N/A</v>
      </c>
      <c r="R292" s="5">
        <f>IF($E292="",0,VLOOKUP(E292,'Lungo V Masc_'!$E:$K,7,))</f>
        <v>987</v>
      </c>
      <c r="S292" s="5" t="e">
        <f>IF($E292="",0,VLOOKUP(E292,'Vortex IV Femm_'!$E:$K,7,))</f>
        <v>#N/A</v>
      </c>
      <c r="T292" s="5" t="e">
        <f>IF($E292="",0,VLOOKUP(E292,'Vortex IV Masc_'!$E:$K,7,))</f>
        <v>#N/A</v>
      </c>
      <c r="U292" s="5" t="e">
        <f>IF($E292="",0,VLOOKUP(E292,'Vortex V Femm_'!$E:$K,7,))</f>
        <v>#N/A</v>
      </c>
      <c r="V292" s="5">
        <f>IF($E292="",0,VLOOKUP(E292,'Vortex V Masc_'!$E:$K,7,))</f>
        <v>952</v>
      </c>
    </row>
    <row r="293" spans="1:22" x14ac:dyDescent="0.15">
      <c r="A293" s="5">
        <v>292</v>
      </c>
      <c r="B293" s="65">
        <v>4036</v>
      </c>
      <c r="C293" s="63" t="s">
        <v>581</v>
      </c>
      <c r="D293" s="63" t="s">
        <v>80</v>
      </c>
      <c r="E293" s="5" t="str">
        <f t="shared" si="9"/>
        <v>AMMARANAS</v>
      </c>
      <c r="F293" s="65" t="s">
        <v>19</v>
      </c>
      <c r="G293" s="65" t="s">
        <v>12</v>
      </c>
      <c r="H293" s="65" t="s">
        <v>183</v>
      </c>
      <c r="I293" s="65" t="s">
        <v>184</v>
      </c>
      <c r="J293" s="5">
        <f t="shared" si="10"/>
        <v>2915</v>
      </c>
      <c r="K293" s="5" t="e">
        <f>IF($E293="",0,VLOOKUP(E293,'50 IV Femm_'!$E:$K,7,))</f>
        <v>#N/A</v>
      </c>
      <c r="L293" s="5" t="e">
        <f>IF($E293="",0,VLOOKUP(E293,'50 IV Masc_'!$E:$K,7,))</f>
        <v>#N/A</v>
      </c>
      <c r="M293" s="5" t="e">
        <f>IF($E293="",0,VLOOKUP(E293,'50 V Femm_'!$E:$K,7,))</f>
        <v>#N/A</v>
      </c>
      <c r="N293" s="5">
        <f>IF($E293="",0,VLOOKUP(E293,'50 V Masc_'!$E:$K,7,))</f>
        <v>974</v>
      </c>
      <c r="O293" s="5" t="e">
        <f>IF($E293="",0,VLOOKUP(E293,'Lungo IV Femm_'!$E:$K,7,))</f>
        <v>#N/A</v>
      </c>
      <c r="P293" s="5" t="e">
        <f>IF($E293="",0,VLOOKUP(E293,'Lungo IV Masc_'!$E:$K,7,))</f>
        <v>#N/A</v>
      </c>
      <c r="Q293" s="5" t="e">
        <f>IF($E293="",0,VLOOKUP(E293,'Lungo V Femm_'!$E:$K,7,))</f>
        <v>#N/A</v>
      </c>
      <c r="R293" s="5">
        <f>IF($E293="",0,VLOOKUP(E293,'Lungo V Masc_'!$E:$K,7,))</f>
        <v>993</v>
      </c>
      <c r="S293" s="5" t="e">
        <f>IF($E293="",0,VLOOKUP(E293,'Vortex IV Femm_'!$E:$K,7,))</f>
        <v>#N/A</v>
      </c>
      <c r="T293" s="5" t="e">
        <f>IF($E293="",0,VLOOKUP(E293,'Vortex IV Masc_'!$E:$K,7,))</f>
        <v>#N/A</v>
      </c>
      <c r="U293" s="5" t="e">
        <f>IF($E293="",0,VLOOKUP(E293,'Vortex V Femm_'!$E:$K,7,))</f>
        <v>#N/A</v>
      </c>
      <c r="V293" s="5">
        <f>IF($E293="",0,VLOOKUP(E293,'Vortex V Masc_'!$E:$K,7,))</f>
        <v>948</v>
      </c>
    </row>
    <row r="294" spans="1:22" x14ac:dyDescent="0.15">
      <c r="A294" s="5">
        <v>293</v>
      </c>
      <c r="B294" s="65">
        <v>4046</v>
      </c>
      <c r="C294" s="63" t="s">
        <v>118</v>
      </c>
      <c r="D294" s="63" t="s">
        <v>594</v>
      </c>
      <c r="E294" s="5" t="str">
        <f t="shared" si="9"/>
        <v>PARRINODIEGO</v>
      </c>
      <c r="F294" s="65" t="s">
        <v>21</v>
      </c>
      <c r="G294" s="68" t="s">
        <v>10</v>
      </c>
      <c r="H294" s="65" t="s">
        <v>183</v>
      </c>
      <c r="I294" s="65" t="s">
        <v>184</v>
      </c>
      <c r="J294" s="5">
        <f t="shared" si="10"/>
        <v>2911</v>
      </c>
      <c r="K294" s="5" t="e">
        <f>IF($E294="",0,VLOOKUP(E294,'50 IV Femm_'!$E:$K,7,))</f>
        <v>#N/A</v>
      </c>
      <c r="L294" s="5" t="e">
        <f>IF($E294="",0,VLOOKUP(E294,'50 IV Masc_'!$E:$K,7,))</f>
        <v>#N/A</v>
      </c>
      <c r="M294" s="5" t="e">
        <f>IF($E294="",0,VLOOKUP(E294,'50 V Femm_'!$E:$K,7,))</f>
        <v>#N/A</v>
      </c>
      <c r="N294" s="5">
        <f>IF($E294="",0,VLOOKUP(E294,'50 V Masc_'!$E:$K,7,))</f>
        <v>981</v>
      </c>
      <c r="O294" s="5" t="e">
        <f>IF($E294="",0,VLOOKUP(E294,'Lungo IV Femm_'!$E:$K,7,))</f>
        <v>#N/A</v>
      </c>
      <c r="P294" s="5" t="e">
        <f>IF($E294="",0,VLOOKUP(E294,'Lungo IV Masc_'!$E:$K,7,))</f>
        <v>#N/A</v>
      </c>
      <c r="Q294" s="5" t="e">
        <f>IF($E294="",0,VLOOKUP(E294,'Lungo V Femm_'!$E:$K,7,))</f>
        <v>#N/A</v>
      </c>
      <c r="R294" s="5">
        <f>IF($E294="",0,VLOOKUP(E294,'Lungo V Masc_'!$E:$K,7,))</f>
        <v>981</v>
      </c>
      <c r="S294" s="5" t="e">
        <f>IF($E294="",0,VLOOKUP(E294,'Vortex IV Femm_'!$E:$K,7,))</f>
        <v>#N/A</v>
      </c>
      <c r="T294" s="5" t="e">
        <f>IF($E294="",0,VLOOKUP(E294,'Vortex IV Masc_'!$E:$K,7,))</f>
        <v>#N/A</v>
      </c>
      <c r="U294" s="5" t="e">
        <f>IF($E294="",0,VLOOKUP(E294,'Vortex V Femm_'!$E:$K,7,))</f>
        <v>#N/A</v>
      </c>
      <c r="V294" s="5">
        <f>IF($E294="",0,VLOOKUP(E294,'Vortex V Masc_'!$E:$K,7,))</f>
        <v>949</v>
      </c>
    </row>
    <row r="295" spans="1:22" x14ac:dyDescent="0.15">
      <c r="A295" s="5">
        <v>294</v>
      </c>
      <c r="B295" s="65">
        <v>4024</v>
      </c>
      <c r="C295" s="63" t="s">
        <v>565</v>
      </c>
      <c r="D295" s="63" t="s">
        <v>566</v>
      </c>
      <c r="E295" s="5" t="str">
        <f t="shared" si="9"/>
        <v>PICCIONEMIRKO GIOVANNI</v>
      </c>
      <c r="F295" s="65" t="s">
        <v>18</v>
      </c>
      <c r="G295" s="65" t="s">
        <v>12</v>
      </c>
      <c r="H295" s="65" t="s">
        <v>183</v>
      </c>
      <c r="I295" s="65" t="s">
        <v>184</v>
      </c>
      <c r="J295" s="5">
        <f t="shared" si="10"/>
        <v>2908</v>
      </c>
      <c r="K295" s="5" t="e">
        <f>IF($E295="",0,VLOOKUP(E295,'50 IV Femm_'!$E:$K,7,))</f>
        <v>#N/A</v>
      </c>
      <c r="L295" s="5" t="e">
        <f>IF($E295="",0,VLOOKUP(E295,'50 IV Masc_'!$E:$K,7,))</f>
        <v>#N/A</v>
      </c>
      <c r="M295" s="5" t="e">
        <f>IF($E295="",0,VLOOKUP(E295,'50 V Femm_'!$E:$K,7,))</f>
        <v>#N/A</v>
      </c>
      <c r="N295" s="5">
        <f>IF($E295="",0,VLOOKUP(E295,'50 V Masc_'!$E:$K,7,))</f>
        <v>970</v>
      </c>
      <c r="O295" s="5" t="e">
        <f>IF($E295="",0,VLOOKUP(E295,'Lungo IV Femm_'!$E:$K,7,))</f>
        <v>#N/A</v>
      </c>
      <c r="P295" s="5" t="e">
        <f>IF($E295="",0,VLOOKUP(E295,'Lungo IV Masc_'!$E:$K,7,))</f>
        <v>#N/A</v>
      </c>
      <c r="Q295" s="5" t="e">
        <f>IF($E295="",0,VLOOKUP(E295,'Lungo V Femm_'!$E:$K,7,))</f>
        <v>#N/A</v>
      </c>
      <c r="R295" s="5">
        <f>IF($E295="",0,VLOOKUP(E295,'Lungo V Masc_'!$E:$K,7,))</f>
        <v>988</v>
      </c>
      <c r="S295" s="5" t="e">
        <f>IF($E295="",0,VLOOKUP(E295,'Vortex IV Femm_'!$E:$K,7,))</f>
        <v>#N/A</v>
      </c>
      <c r="T295" s="5" t="e">
        <f>IF($E295="",0,VLOOKUP(E295,'Vortex IV Masc_'!$E:$K,7,))</f>
        <v>#N/A</v>
      </c>
      <c r="U295" s="5" t="e">
        <f>IF($E295="",0,VLOOKUP(E295,'Vortex V Femm_'!$E:$K,7,))</f>
        <v>#N/A</v>
      </c>
      <c r="V295" s="5">
        <f>IF($E295="",0,VLOOKUP(E295,'Vortex V Masc_'!$E:$K,7,))</f>
        <v>950</v>
      </c>
    </row>
    <row r="296" spans="1:22" x14ac:dyDescent="0.15">
      <c r="A296" s="5">
        <v>295</v>
      </c>
      <c r="B296" s="65">
        <v>4021</v>
      </c>
      <c r="C296" s="63" t="s">
        <v>562</v>
      </c>
      <c r="D296" s="63" t="s">
        <v>126</v>
      </c>
      <c r="E296" s="5" t="str">
        <f t="shared" si="9"/>
        <v>FIGUCCIOEDOARDO</v>
      </c>
      <c r="F296" s="65" t="s">
        <v>18</v>
      </c>
      <c r="G296" s="65" t="s">
        <v>12</v>
      </c>
      <c r="H296" s="65" t="s">
        <v>183</v>
      </c>
      <c r="I296" s="65" t="s">
        <v>184</v>
      </c>
      <c r="J296" s="5">
        <f t="shared" si="10"/>
        <v>2904</v>
      </c>
      <c r="K296" s="5" t="e">
        <f>IF($E296="",0,VLOOKUP(E296,'50 IV Femm_'!$E:$K,7,))</f>
        <v>#N/A</v>
      </c>
      <c r="L296" s="5" t="e">
        <f>IF($E296="",0,VLOOKUP(E296,'50 IV Masc_'!$E:$K,7,))</f>
        <v>#N/A</v>
      </c>
      <c r="M296" s="5" t="e">
        <f>IF($E296="",0,VLOOKUP(E296,'50 V Femm_'!$E:$K,7,))</f>
        <v>#N/A</v>
      </c>
      <c r="N296" s="5">
        <f>IF($E296="",0,VLOOKUP(E296,'50 V Masc_'!$E:$K,7,))</f>
        <v>944</v>
      </c>
      <c r="O296" s="5" t="e">
        <f>IF($E296="",0,VLOOKUP(E296,'Lungo IV Femm_'!$E:$K,7,))</f>
        <v>#N/A</v>
      </c>
      <c r="P296" s="5" t="e">
        <f>IF($E296="",0,VLOOKUP(E296,'Lungo IV Masc_'!$E:$K,7,))</f>
        <v>#N/A</v>
      </c>
      <c r="Q296" s="5" t="e">
        <f>IF($E296="",0,VLOOKUP(E296,'Lungo V Femm_'!$E:$K,7,))</f>
        <v>#N/A</v>
      </c>
      <c r="R296" s="5">
        <f>IF($E296="",0,VLOOKUP(E296,'Lungo V Masc_'!$E:$K,7,))</f>
        <v>968</v>
      </c>
      <c r="S296" s="5" t="e">
        <f>IF($E296="",0,VLOOKUP(E296,'Vortex IV Femm_'!$E:$K,7,))</f>
        <v>#N/A</v>
      </c>
      <c r="T296" s="5" t="e">
        <f>IF($E296="",0,VLOOKUP(E296,'Vortex IV Masc_'!$E:$K,7,))</f>
        <v>#N/A</v>
      </c>
      <c r="U296" s="5" t="e">
        <f>IF($E296="",0,VLOOKUP(E296,'Vortex V Femm_'!$E:$K,7,))</f>
        <v>#N/A</v>
      </c>
      <c r="V296" s="5">
        <f>IF($E296="",0,VLOOKUP(E296,'Vortex V Masc_'!$E:$K,7,))</f>
        <v>992</v>
      </c>
    </row>
    <row r="297" spans="1:22" x14ac:dyDescent="0.15">
      <c r="A297" s="5">
        <v>296</v>
      </c>
      <c r="B297" s="65">
        <v>4030</v>
      </c>
      <c r="C297" s="63" t="s">
        <v>574</v>
      </c>
      <c r="D297" s="63" t="s">
        <v>131</v>
      </c>
      <c r="E297" s="5" t="str">
        <f t="shared" si="9"/>
        <v>DESIRO'LUCA</v>
      </c>
      <c r="F297" s="65" t="s">
        <v>18</v>
      </c>
      <c r="G297" s="65" t="s">
        <v>12</v>
      </c>
      <c r="H297" s="65" t="s">
        <v>183</v>
      </c>
      <c r="I297" s="65" t="s">
        <v>184</v>
      </c>
      <c r="J297" s="5">
        <f t="shared" si="10"/>
        <v>2902</v>
      </c>
      <c r="K297" s="5" t="e">
        <f>IF($E297="",0,VLOOKUP(E297,'50 IV Femm_'!$E:$K,7,))</f>
        <v>#N/A</v>
      </c>
      <c r="L297" s="5" t="e">
        <f>IF($E297="",0,VLOOKUP(E297,'50 IV Masc_'!$E:$K,7,))</f>
        <v>#N/A</v>
      </c>
      <c r="M297" s="5" t="e">
        <f>IF($E297="",0,VLOOKUP(E297,'50 V Femm_'!$E:$K,7,))</f>
        <v>#N/A</v>
      </c>
      <c r="N297" s="5">
        <f>IF($E297="",0,VLOOKUP(E297,'50 V Masc_'!$E:$K,7,))</f>
        <v>966</v>
      </c>
      <c r="O297" s="5" t="e">
        <f>IF($E297="",0,VLOOKUP(E297,'Lungo IV Femm_'!$E:$K,7,))</f>
        <v>#N/A</v>
      </c>
      <c r="P297" s="5" t="e">
        <f>IF($E297="",0,VLOOKUP(E297,'Lungo IV Masc_'!$E:$K,7,))</f>
        <v>#N/A</v>
      </c>
      <c r="Q297" s="5" t="e">
        <f>IF($E297="",0,VLOOKUP(E297,'Lungo V Femm_'!$E:$K,7,))</f>
        <v>#N/A</v>
      </c>
      <c r="R297" s="5">
        <f>IF($E297="",0,VLOOKUP(E297,'Lungo V Masc_'!$E:$K,7,))</f>
        <v>967</v>
      </c>
      <c r="S297" s="5" t="e">
        <f>IF($E297="",0,VLOOKUP(E297,'Vortex IV Femm_'!$E:$K,7,))</f>
        <v>#N/A</v>
      </c>
      <c r="T297" s="5" t="e">
        <f>IF($E297="",0,VLOOKUP(E297,'Vortex IV Masc_'!$E:$K,7,))</f>
        <v>#N/A</v>
      </c>
      <c r="U297" s="5" t="e">
        <f>IF($E297="",0,VLOOKUP(E297,'Vortex V Femm_'!$E:$K,7,))</f>
        <v>#N/A</v>
      </c>
      <c r="V297" s="5">
        <f>IF($E297="",0,VLOOKUP(E297,'Vortex V Masc_'!$E:$K,7,))</f>
        <v>969</v>
      </c>
    </row>
    <row r="298" spans="1:22" x14ac:dyDescent="0.15">
      <c r="A298" s="5">
        <v>297</v>
      </c>
      <c r="B298" s="65">
        <v>4040</v>
      </c>
      <c r="C298" s="63" t="s">
        <v>585</v>
      </c>
      <c r="D298" s="63" t="s">
        <v>175</v>
      </c>
      <c r="E298" s="5" t="str">
        <f t="shared" si="9"/>
        <v>PORTA FUSEROEMANUEL</v>
      </c>
      <c r="F298" s="65" t="s">
        <v>19</v>
      </c>
      <c r="G298" s="65" t="s">
        <v>12</v>
      </c>
      <c r="H298" s="65" t="s">
        <v>183</v>
      </c>
      <c r="I298" s="65" t="s">
        <v>184</v>
      </c>
      <c r="J298" s="5">
        <f t="shared" si="10"/>
        <v>2894</v>
      </c>
      <c r="K298" s="5" t="e">
        <f>IF($E298="",0,VLOOKUP(E298,'50 IV Femm_'!$E:$K,7,))</f>
        <v>#N/A</v>
      </c>
      <c r="L298" s="5" t="e">
        <f>IF($E298="",0,VLOOKUP(E298,'50 IV Masc_'!$E:$K,7,))</f>
        <v>#N/A</v>
      </c>
      <c r="M298" s="5" t="e">
        <f>IF($E298="",0,VLOOKUP(E298,'50 V Femm_'!$E:$K,7,))</f>
        <v>#N/A</v>
      </c>
      <c r="N298" s="5">
        <f>IF($E298="",0,VLOOKUP(E298,'50 V Masc_'!$E:$K,7,))</f>
        <v>959</v>
      </c>
      <c r="O298" s="5" t="e">
        <f>IF($E298="",0,VLOOKUP(E298,'Lungo IV Femm_'!$E:$K,7,))</f>
        <v>#N/A</v>
      </c>
      <c r="P298" s="5" t="e">
        <f>IF($E298="",0,VLOOKUP(E298,'Lungo IV Masc_'!$E:$K,7,))</f>
        <v>#N/A</v>
      </c>
      <c r="Q298" s="5" t="e">
        <f>IF($E298="",0,VLOOKUP(E298,'Lungo V Femm_'!$E:$K,7,))</f>
        <v>#N/A</v>
      </c>
      <c r="R298" s="5">
        <f>IF($E298="",0,VLOOKUP(E298,'Lungo V Masc_'!$E:$K,7,))</f>
        <v>971</v>
      </c>
      <c r="S298" s="5" t="e">
        <f>IF($E298="",0,VLOOKUP(E298,'Vortex IV Femm_'!$E:$K,7,))</f>
        <v>#N/A</v>
      </c>
      <c r="T298" s="5" t="e">
        <f>IF($E298="",0,VLOOKUP(E298,'Vortex IV Masc_'!$E:$K,7,))</f>
        <v>#N/A</v>
      </c>
      <c r="U298" s="5" t="e">
        <f>IF($E298="",0,VLOOKUP(E298,'Vortex V Femm_'!$E:$K,7,))</f>
        <v>#N/A</v>
      </c>
      <c r="V298" s="5">
        <f>IF($E298="",0,VLOOKUP(E298,'Vortex V Masc_'!$E:$K,7,))</f>
        <v>964</v>
      </c>
    </row>
    <row r="299" spans="1:22" x14ac:dyDescent="0.15">
      <c r="A299" s="5">
        <v>298</v>
      </c>
      <c r="B299" s="65">
        <v>4068</v>
      </c>
      <c r="C299" s="63" t="s">
        <v>618</v>
      </c>
      <c r="D299" s="63" t="s">
        <v>619</v>
      </c>
      <c r="E299" s="5" t="str">
        <f t="shared" si="9"/>
        <v>MAGENTA BIASINAPARIDE</v>
      </c>
      <c r="F299" s="65" t="s">
        <v>23</v>
      </c>
      <c r="G299" s="71" t="s">
        <v>10</v>
      </c>
      <c r="H299" s="65" t="s">
        <v>183</v>
      </c>
      <c r="I299" s="65" t="s">
        <v>184</v>
      </c>
      <c r="J299" s="5">
        <f t="shared" si="10"/>
        <v>2887</v>
      </c>
      <c r="K299" s="5" t="e">
        <f>IF($E299="",0,VLOOKUP(E299,'50 IV Femm_'!$E:$K,7,))</f>
        <v>#N/A</v>
      </c>
      <c r="L299" s="5" t="e">
        <f>IF($E299="",0,VLOOKUP(E299,'50 IV Masc_'!$E:$K,7,))</f>
        <v>#N/A</v>
      </c>
      <c r="M299" s="5" t="e">
        <f>IF($E299="",0,VLOOKUP(E299,'50 V Femm_'!$E:$K,7,))</f>
        <v>#N/A</v>
      </c>
      <c r="N299" s="5">
        <f>IF($E299="",0,VLOOKUP(E299,'50 V Masc_'!$E:$K,7,))</f>
        <v>950</v>
      </c>
      <c r="O299" s="5" t="e">
        <f>IF($E299="",0,VLOOKUP(E299,'Lungo IV Femm_'!$E:$K,7,))</f>
        <v>#N/A</v>
      </c>
      <c r="P299" s="5" t="e">
        <f>IF($E299="",0,VLOOKUP(E299,'Lungo IV Masc_'!$E:$K,7,))</f>
        <v>#N/A</v>
      </c>
      <c r="Q299" s="5" t="e">
        <f>IF($E299="",0,VLOOKUP(E299,'Lungo V Femm_'!$E:$K,7,))</f>
        <v>#N/A</v>
      </c>
      <c r="R299" s="5">
        <f>IF($E299="",0,VLOOKUP(E299,'Lungo V Masc_'!$E:$K,7,))</f>
        <v>978</v>
      </c>
      <c r="S299" s="5" t="e">
        <f>IF($E299="",0,VLOOKUP(E299,'Vortex IV Femm_'!$E:$K,7,))</f>
        <v>#N/A</v>
      </c>
      <c r="T299" s="5" t="e">
        <f>IF($E299="",0,VLOOKUP(E299,'Vortex IV Masc_'!$E:$K,7,))</f>
        <v>#N/A</v>
      </c>
      <c r="U299" s="5" t="e">
        <f>IF($E299="",0,VLOOKUP(E299,'Vortex V Femm_'!$E:$K,7,))</f>
        <v>#N/A</v>
      </c>
      <c r="V299" s="5">
        <f>IF($E299="",0,VLOOKUP(E299,'Vortex V Masc_'!$E:$K,7,))</f>
        <v>959</v>
      </c>
    </row>
    <row r="300" spans="1:22" x14ac:dyDescent="0.15">
      <c r="A300" s="5">
        <v>299</v>
      </c>
      <c r="B300" s="65">
        <v>4022</v>
      </c>
      <c r="C300" s="63" t="s">
        <v>563</v>
      </c>
      <c r="D300" s="63" t="s">
        <v>177</v>
      </c>
      <c r="E300" s="5" t="str">
        <f t="shared" si="9"/>
        <v>LABERINTIGIULIO</v>
      </c>
      <c r="F300" s="65" t="s">
        <v>18</v>
      </c>
      <c r="G300" s="65" t="s">
        <v>12</v>
      </c>
      <c r="H300" s="65" t="s">
        <v>183</v>
      </c>
      <c r="I300" s="65" t="s">
        <v>184</v>
      </c>
      <c r="J300" s="5">
        <f t="shared" si="10"/>
        <v>2885</v>
      </c>
      <c r="K300" s="5" t="e">
        <f>IF($E300="",0,VLOOKUP(E300,'50 IV Femm_'!$E:$K,7,))</f>
        <v>#N/A</v>
      </c>
      <c r="L300" s="5" t="e">
        <f>IF($E300="",0,VLOOKUP(E300,'50 IV Masc_'!$E:$K,7,))</f>
        <v>#N/A</v>
      </c>
      <c r="M300" s="5" t="e">
        <f>IF($E300="",0,VLOOKUP(E300,'50 V Femm_'!$E:$K,7,))</f>
        <v>#N/A</v>
      </c>
      <c r="N300" s="5">
        <f>IF($E300="",0,VLOOKUP(E300,'50 V Masc_'!$E:$K,7,))</f>
        <v>964</v>
      </c>
      <c r="O300" s="5" t="e">
        <f>IF($E300="",0,VLOOKUP(E300,'Lungo IV Femm_'!$E:$K,7,))</f>
        <v>#N/A</v>
      </c>
      <c r="P300" s="5" t="e">
        <f>IF($E300="",0,VLOOKUP(E300,'Lungo IV Masc_'!$E:$K,7,))</f>
        <v>#N/A</v>
      </c>
      <c r="Q300" s="5" t="e">
        <f>IF($E300="",0,VLOOKUP(E300,'Lungo V Femm_'!$E:$K,7,))</f>
        <v>#N/A</v>
      </c>
      <c r="R300" s="5">
        <f>IF($E300="",0,VLOOKUP(E300,'Lungo V Masc_'!$E:$K,7,))</f>
        <v>966</v>
      </c>
      <c r="S300" s="5" t="e">
        <f>IF($E300="",0,VLOOKUP(E300,'Vortex IV Femm_'!$E:$K,7,))</f>
        <v>#N/A</v>
      </c>
      <c r="T300" s="5" t="e">
        <f>IF($E300="",0,VLOOKUP(E300,'Vortex IV Masc_'!$E:$K,7,))</f>
        <v>#N/A</v>
      </c>
      <c r="U300" s="5" t="e">
        <f>IF($E300="",0,VLOOKUP(E300,'Vortex V Femm_'!$E:$K,7,))</f>
        <v>#N/A</v>
      </c>
      <c r="V300" s="5">
        <f>IF($E300="",0,VLOOKUP(E300,'Vortex V Masc_'!$E:$K,7,))</f>
        <v>955</v>
      </c>
    </row>
    <row r="301" spans="1:22" x14ac:dyDescent="0.15">
      <c r="A301" s="5">
        <v>300</v>
      </c>
      <c r="B301" s="65">
        <v>4057</v>
      </c>
      <c r="C301" s="63" t="s">
        <v>128</v>
      </c>
      <c r="D301" s="63" t="s">
        <v>606</v>
      </c>
      <c r="E301" s="5" t="str">
        <f t="shared" si="9"/>
        <v>MOHAMEDEYAD</v>
      </c>
      <c r="F301" s="65" t="s">
        <v>23</v>
      </c>
      <c r="G301" s="71" t="s">
        <v>10</v>
      </c>
      <c r="H301" s="65" t="s">
        <v>183</v>
      </c>
      <c r="I301" s="65" t="s">
        <v>184</v>
      </c>
      <c r="J301" s="5">
        <f t="shared" si="10"/>
        <v>2883</v>
      </c>
      <c r="K301" s="5" t="e">
        <f>IF($E301="",0,VLOOKUP(E301,'50 IV Femm_'!$E:$K,7,))</f>
        <v>#N/A</v>
      </c>
      <c r="L301" s="5" t="e">
        <f>IF($E301="",0,VLOOKUP(E301,'50 IV Masc_'!$E:$K,7,))</f>
        <v>#N/A</v>
      </c>
      <c r="M301" s="5" t="e">
        <f>IF($E301="",0,VLOOKUP(E301,'50 V Femm_'!$E:$K,7,))</f>
        <v>#N/A</v>
      </c>
      <c r="N301" s="5">
        <f>IF($E301="",0,VLOOKUP(E301,'50 V Masc_'!$E:$K,7,))</f>
        <v>960</v>
      </c>
      <c r="O301" s="5" t="e">
        <f>IF($E301="",0,VLOOKUP(E301,'Lungo IV Femm_'!$E:$K,7,))</f>
        <v>#N/A</v>
      </c>
      <c r="P301" s="5" t="e">
        <f>IF($E301="",0,VLOOKUP(E301,'Lungo IV Masc_'!$E:$K,7,))</f>
        <v>#N/A</v>
      </c>
      <c r="Q301" s="5" t="e">
        <f>IF($E301="",0,VLOOKUP(E301,'Lungo V Femm_'!$E:$K,7,))</f>
        <v>#N/A</v>
      </c>
      <c r="R301" s="5">
        <f>IF($E301="",0,VLOOKUP(E301,'Lungo V Masc_'!$E:$K,7,))</f>
        <v>970</v>
      </c>
      <c r="S301" s="5" t="e">
        <f>IF($E301="",0,VLOOKUP(E301,'Vortex IV Femm_'!$E:$K,7,))</f>
        <v>#N/A</v>
      </c>
      <c r="T301" s="5" t="e">
        <f>IF($E301="",0,VLOOKUP(E301,'Vortex IV Masc_'!$E:$K,7,))</f>
        <v>#N/A</v>
      </c>
      <c r="U301" s="5" t="e">
        <f>IF($E301="",0,VLOOKUP(E301,'Vortex V Femm_'!$E:$K,7,))</f>
        <v>#N/A</v>
      </c>
      <c r="V301" s="5">
        <f>IF($E301="",0,VLOOKUP(E301,'Vortex V Masc_'!$E:$K,7,))</f>
        <v>953</v>
      </c>
    </row>
    <row r="302" spans="1:22" x14ac:dyDescent="0.15">
      <c r="A302" s="5">
        <v>301</v>
      </c>
      <c r="B302" s="65">
        <v>4038</v>
      </c>
      <c r="C302" s="63" t="s">
        <v>133</v>
      </c>
      <c r="D302" s="63" t="s">
        <v>582</v>
      </c>
      <c r="E302" s="5" t="str">
        <f t="shared" si="9"/>
        <v>CHICCONIENEA</v>
      </c>
      <c r="F302" s="65" t="s">
        <v>19</v>
      </c>
      <c r="G302" s="65" t="s">
        <v>12</v>
      </c>
      <c r="H302" s="65" t="s">
        <v>183</v>
      </c>
      <c r="I302" s="65" t="s">
        <v>184</v>
      </c>
      <c r="J302" s="5">
        <f t="shared" si="10"/>
        <v>2881</v>
      </c>
      <c r="K302" s="5" t="e">
        <f>IF($E302="",0,VLOOKUP(E302,'50 IV Femm_'!$E:$K,7,))</f>
        <v>#N/A</v>
      </c>
      <c r="L302" s="5" t="e">
        <f>IF($E302="",0,VLOOKUP(E302,'50 IV Masc_'!$E:$K,7,))</f>
        <v>#N/A</v>
      </c>
      <c r="M302" s="5" t="e">
        <f>IF($E302="",0,VLOOKUP(E302,'50 V Femm_'!$E:$K,7,))</f>
        <v>#N/A</v>
      </c>
      <c r="N302" s="5">
        <f>IF($E302="",0,VLOOKUP(E302,'50 V Masc_'!$E:$K,7,))</f>
        <v>951</v>
      </c>
      <c r="O302" s="5" t="e">
        <f>IF($E302="",0,VLOOKUP(E302,'Lungo IV Femm_'!$E:$K,7,))</f>
        <v>#N/A</v>
      </c>
      <c r="P302" s="5" t="e">
        <f>IF($E302="",0,VLOOKUP(E302,'Lungo IV Masc_'!$E:$K,7,))</f>
        <v>#N/A</v>
      </c>
      <c r="Q302" s="5" t="e">
        <f>IF($E302="",0,VLOOKUP(E302,'Lungo V Femm_'!$E:$K,7,))</f>
        <v>#N/A</v>
      </c>
      <c r="R302" s="5">
        <f>IF($E302="",0,VLOOKUP(E302,'Lungo V Masc_'!$E:$K,7,))</f>
        <v>979</v>
      </c>
      <c r="S302" s="5" t="e">
        <f>IF($E302="",0,VLOOKUP(E302,'Vortex IV Femm_'!$E:$K,7,))</f>
        <v>#N/A</v>
      </c>
      <c r="T302" s="5" t="e">
        <f>IF($E302="",0,VLOOKUP(E302,'Vortex IV Masc_'!$E:$K,7,))</f>
        <v>#N/A</v>
      </c>
      <c r="U302" s="5" t="e">
        <f>IF($E302="",0,VLOOKUP(E302,'Vortex V Femm_'!$E:$K,7,))</f>
        <v>#N/A</v>
      </c>
      <c r="V302" s="5">
        <f>IF($E302="",0,VLOOKUP(E302,'Vortex V Masc_'!$E:$K,7,))</f>
        <v>951</v>
      </c>
    </row>
    <row r="303" spans="1:22" x14ac:dyDescent="0.15">
      <c r="A303" s="5">
        <v>302</v>
      </c>
      <c r="B303" s="65">
        <v>4060</v>
      </c>
      <c r="C303" s="63" t="s">
        <v>610</v>
      </c>
      <c r="D303" s="63" t="s">
        <v>79</v>
      </c>
      <c r="E303" s="5" t="str">
        <f t="shared" si="9"/>
        <v>ATTIA BADRAHMED</v>
      </c>
      <c r="F303" s="65" t="s">
        <v>23</v>
      </c>
      <c r="G303" s="71" t="s">
        <v>10</v>
      </c>
      <c r="H303" s="65" t="s">
        <v>183</v>
      </c>
      <c r="I303" s="65" t="s">
        <v>184</v>
      </c>
      <c r="J303" s="5">
        <f t="shared" si="10"/>
        <v>2880</v>
      </c>
      <c r="K303" s="5" t="e">
        <f>IF($E303="",0,VLOOKUP(E303,'50 IV Femm_'!$E:$K,7,))</f>
        <v>#N/A</v>
      </c>
      <c r="L303" s="5" t="e">
        <f>IF($E303="",0,VLOOKUP(E303,'50 IV Masc_'!$E:$K,7,))</f>
        <v>#N/A</v>
      </c>
      <c r="M303" s="5" t="e">
        <f>IF($E303="",0,VLOOKUP(E303,'50 V Femm_'!$E:$K,7,))</f>
        <v>#N/A</v>
      </c>
      <c r="N303" s="5">
        <f>IF($E303="",0,VLOOKUP(E303,'50 V Masc_'!$E:$K,7,))</f>
        <v>949</v>
      </c>
      <c r="O303" s="5" t="e">
        <f>IF($E303="",0,VLOOKUP(E303,'Lungo IV Femm_'!$E:$K,7,))</f>
        <v>#N/A</v>
      </c>
      <c r="P303" s="5" t="e">
        <f>IF($E303="",0,VLOOKUP(E303,'Lungo IV Masc_'!$E:$K,7,))</f>
        <v>#N/A</v>
      </c>
      <c r="Q303" s="5" t="e">
        <f>IF($E303="",0,VLOOKUP(E303,'Lungo V Femm_'!$E:$K,7,))</f>
        <v>#N/A</v>
      </c>
      <c r="R303" s="5">
        <f>IF($E303="",0,VLOOKUP(E303,'Lungo V Masc_'!$E:$K,7,))</f>
        <v>974</v>
      </c>
      <c r="S303" s="5" t="e">
        <f>IF($E303="",0,VLOOKUP(E303,'Vortex IV Femm_'!$E:$K,7,))</f>
        <v>#N/A</v>
      </c>
      <c r="T303" s="5" t="e">
        <f>IF($E303="",0,VLOOKUP(E303,'Vortex IV Masc_'!$E:$K,7,))</f>
        <v>#N/A</v>
      </c>
      <c r="U303" s="5" t="e">
        <f>IF($E303="",0,VLOOKUP(E303,'Vortex V Femm_'!$E:$K,7,))</f>
        <v>#N/A</v>
      </c>
      <c r="V303" s="5">
        <f>IF($E303="",0,VLOOKUP(E303,'Vortex V Masc_'!$E:$K,7,))</f>
        <v>957</v>
      </c>
    </row>
    <row r="304" spans="1:22" x14ac:dyDescent="0.15">
      <c r="A304" s="5">
        <v>303</v>
      </c>
      <c r="B304" s="65">
        <v>4044</v>
      </c>
      <c r="C304" s="63" t="s">
        <v>590</v>
      </c>
      <c r="D304" s="63" t="s">
        <v>591</v>
      </c>
      <c r="E304" s="5" t="str">
        <f t="shared" si="9"/>
        <v xml:space="preserve">ALI  YASSIN MOHAMED NEGM IBRAHIM </v>
      </c>
      <c r="F304" s="65" t="s">
        <v>21</v>
      </c>
      <c r="G304" s="68" t="s">
        <v>10</v>
      </c>
      <c r="H304" s="65" t="s">
        <v>183</v>
      </c>
      <c r="I304" s="65" t="s">
        <v>184</v>
      </c>
      <c r="J304" s="5">
        <f t="shared" si="10"/>
        <v>2868</v>
      </c>
      <c r="K304" s="5" t="e">
        <f>IF($E304="",0,VLOOKUP(E304,'50 IV Femm_'!$E:$K,7,))</f>
        <v>#N/A</v>
      </c>
      <c r="L304" s="5" t="e">
        <f>IF($E304="",0,VLOOKUP(E304,'50 IV Masc_'!$E:$K,7,))</f>
        <v>#N/A</v>
      </c>
      <c r="M304" s="5" t="e">
        <f>IF($E304="",0,VLOOKUP(E304,'50 V Femm_'!$E:$K,7,))</f>
        <v>#N/A</v>
      </c>
      <c r="N304" s="5">
        <f>IF($E304="",0,VLOOKUP(E304,'50 V Masc_'!$E:$K,7,))</f>
        <v>955</v>
      </c>
      <c r="O304" s="5" t="e">
        <f>IF($E304="",0,VLOOKUP(E304,'Lungo IV Femm_'!$E:$K,7,))</f>
        <v>#N/A</v>
      </c>
      <c r="P304" s="5" t="e">
        <f>IF($E304="",0,VLOOKUP(E304,'Lungo IV Masc_'!$E:$K,7,))</f>
        <v>#N/A</v>
      </c>
      <c r="Q304" s="5" t="e">
        <f>IF($E304="",0,VLOOKUP(E304,'Lungo V Femm_'!$E:$K,7,))</f>
        <v>#N/A</v>
      </c>
      <c r="R304" s="5">
        <f>IF($E304="",0,VLOOKUP(E304,'Lungo V Masc_'!$E:$K,7,))</f>
        <v>972</v>
      </c>
      <c r="S304" s="5" t="e">
        <f>IF($E304="",0,VLOOKUP(E304,'Vortex IV Femm_'!$E:$K,7,))</f>
        <v>#N/A</v>
      </c>
      <c r="T304" s="5" t="e">
        <f>IF($E304="",0,VLOOKUP(E304,'Vortex IV Masc_'!$E:$K,7,))</f>
        <v>#N/A</v>
      </c>
      <c r="U304" s="5" t="e">
        <f>IF($E304="",0,VLOOKUP(E304,'Vortex V Femm_'!$E:$K,7,))</f>
        <v>#N/A</v>
      </c>
      <c r="V304" s="5">
        <f>IF($E304="",0,VLOOKUP(E304,'Vortex V Masc_'!$E:$K,7,))</f>
        <v>941</v>
      </c>
    </row>
    <row r="305" spans="1:22" x14ac:dyDescent="0.15">
      <c r="A305" s="5">
        <v>304</v>
      </c>
      <c r="B305" s="65">
        <v>4042</v>
      </c>
      <c r="C305" s="63" t="s">
        <v>587</v>
      </c>
      <c r="D305" s="63" t="s">
        <v>588</v>
      </c>
      <c r="E305" s="5" t="str">
        <f t="shared" si="9"/>
        <v>SCOTTI COBIANCHIVITTORIO</v>
      </c>
      <c r="F305" s="65" t="s">
        <v>19</v>
      </c>
      <c r="G305" s="65" t="s">
        <v>12</v>
      </c>
      <c r="H305" s="65" t="s">
        <v>183</v>
      </c>
      <c r="I305" s="65" t="s">
        <v>184</v>
      </c>
      <c r="J305" s="5">
        <f t="shared" si="10"/>
        <v>2867</v>
      </c>
      <c r="K305" s="5" t="e">
        <f>IF($E305="",0,VLOOKUP(E305,'50 IV Femm_'!$E:$K,7,))</f>
        <v>#N/A</v>
      </c>
      <c r="L305" s="5" t="e">
        <f>IF($E305="",0,VLOOKUP(E305,'50 IV Masc_'!$E:$K,7,))</f>
        <v>#N/A</v>
      </c>
      <c r="M305" s="5" t="e">
        <f>IF($E305="",0,VLOOKUP(E305,'50 V Femm_'!$E:$K,7,))</f>
        <v>#N/A</v>
      </c>
      <c r="N305" s="5">
        <f>IF($E305="",0,VLOOKUP(E305,'50 V Masc_'!$E:$K,7,))</f>
        <v>945</v>
      </c>
      <c r="O305" s="5" t="e">
        <f>IF($E305="",0,VLOOKUP(E305,'Lungo IV Femm_'!$E:$K,7,))</f>
        <v>#N/A</v>
      </c>
      <c r="P305" s="5" t="e">
        <f>IF($E305="",0,VLOOKUP(E305,'Lungo IV Masc_'!$E:$K,7,))</f>
        <v>#N/A</v>
      </c>
      <c r="Q305" s="5" t="e">
        <f>IF($E305="",0,VLOOKUP(E305,'Lungo V Femm_'!$E:$K,7,))</f>
        <v>#N/A</v>
      </c>
      <c r="R305" s="5">
        <f>IF($E305="",0,VLOOKUP(E305,'Lungo V Masc_'!$E:$K,7,))</f>
        <v>961</v>
      </c>
      <c r="S305" s="5" t="e">
        <f>IF($E305="",0,VLOOKUP(E305,'Vortex IV Femm_'!$E:$K,7,))</f>
        <v>#N/A</v>
      </c>
      <c r="T305" s="5" t="e">
        <f>IF($E305="",0,VLOOKUP(E305,'Vortex IV Masc_'!$E:$K,7,))</f>
        <v>#N/A</v>
      </c>
      <c r="U305" s="5" t="e">
        <f>IF($E305="",0,VLOOKUP(E305,'Vortex V Femm_'!$E:$K,7,))</f>
        <v>#N/A</v>
      </c>
      <c r="V305" s="5">
        <f>IF($E305="",0,VLOOKUP(E305,'Vortex V Masc_'!$E:$K,7,))</f>
        <v>961</v>
      </c>
    </row>
    <row r="306" spans="1:22" x14ac:dyDescent="0.15">
      <c r="A306" s="5">
        <v>305</v>
      </c>
      <c r="B306" s="65">
        <v>4043</v>
      </c>
      <c r="C306" s="66" t="s">
        <v>365</v>
      </c>
      <c r="D306" s="66" t="s">
        <v>589</v>
      </c>
      <c r="E306" s="5" t="str">
        <f t="shared" si="9"/>
        <v>MANZOJUSTIN</v>
      </c>
      <c r="F306" s="69" t="s">
        <v>22</v>
      </c>
      <c r="G306" s="68" t="s">
        <v>12</v>
      </c>
      <c r="H306" s="65" t="s">
        <v>183</v>
      </c>
      <c r="I306" s="65" t="s">
        <v>184</v>
      </c>
      <c r="J306" s="5">
        <f t="shared" si="10"/>
        <v>2850</v>
      </c>
      <c r="K306" s="5" t="e">
        <f>IF($E306="",0,VLOOKUP(E306,'50 IV Femm_'!$E:$K,7,))</f>
        <v>#N/A</v>
      </c>
      <c r="L306" s="5" t="e">
        <f>IF($E306="",0,VLOOKUP(E306,'50 IV Masc_'!$E:$K,7,))</f>
        <v>#N/A</v>
      </c>
      <c r="M306" s="5" t="e">
        <f>IF($E306="",0,VLOOKUP(E306,'50 V Femm_'!$E:$K,7,))</f>
        <v>#N/A</v>
      </c>
      <c r="N306" s="5">
        <f>IF($E306="",0,VLOOKUP(E306,'50 V Masc_'!$E:$K,7,))</f>
        <v>947</v>
      </c>
      <c r="O306" s="5" t="e">
        <f>IF($E306="",0,VLOOKUP(E306,'Lungo IV Femm_'!$E:$K,7,))</f>
        <v>#N/A</v>
      </c>
      <c r="P306" s="5" t="e">
        <f>IF($E306="",0,VLOOKUP(E306,'Lungo IV Masc_'!$E:$K,7,))</f>
        <v>#N/A</v>
      </c>
      <c r="Q306" s="5" t="e">
        <f>IF($E306="",0,VLOOKUP(E306,'Lungo V Femm_'!$E:$K,7,))</f>
        <v>#N/A</v>
      </c>
      <c r="R306" s="5">
        <f>IF($E306="",0,VLOOKUP(E306,'Lungo V Masc_'!$E:$K,7,))</f>
        <v>960</v>
      </c>
      <c r="S306" s="5" t="e">
        <f>IF($E306="",0,VLOOKUP(E306,'Vortex IV Femm_'!$E:$K,7,))</f>
        <v>#N/A</v>
      </c>
      <c r="T306" s="5" t="e">
        <f>IF($E306="",0,VLOOKUP(E306,'Vortex IV Masc_'!$E:$K,7,))</f>
        <v>#N/A</v>
      </c>
      <c r="U306" s="5" t="e">
        <f>IF($E306="",0,VLOOKUP(E306,'Vortex V Femm_'!$E:$K,7,))</f>
        <v>#N/A</v>
      </c>
      <c r="V306" s="5">
        <f>IF($E306="",0,VLOOKUP(E306,'Vortex V Masc_'!$E:$K,7,))</f>
        <v>943</v>
      </c>
    </row>
    <row r="307" spans="1:22" x14ac:dyDescent="0.15">
      <c r="A307" s="5">
        <v>306</v>
      </c>
      <c r="B307" s="65">
        <v>4048</v>
      </c>
      <c r="C307" s="63" t="s">
        <v>91</v>
      </c>
      <c r="D307" s="63" t="s">
        <v>137</v>
      </c>
      <c r="E307" s="5" t="str">
        <f t="shared" si="9"/>
        <v>SILVAFILIPPO</v>
      </c>
      <c r="F307" s="65" t="s">
        <v>21</v>
      </c>
      <c r="G307" s="68" t="s">
        <v>10</v>
      </c>
      <c r="H307" s="65" t="s">
        <v>183</v>
      </c>
      <c r="I307" s="65" t="s">
        <v>184</v>
      </c>
      <c r="J307" s="5">
        <f t="shared" si="10"/>
        <v>2850</v>
      </c>
      <c r="K307" s="5" t="e">
        <f>IF($E307="",0,VLOOKUP(E307,'50 IV Femm_'!$E:$K,7,))</f>
        <v>#N/A</v>
      </c>
      <c r="L307" s="5" t="e">
        <f>IF($E307="",0,VLOOKUP(E307,'50 IV Masc_'!$E:$K,7,))</f>
        <v>#N/A</v>
      </c>
      <c r="M307" s="5" t="e">
        <f>IF($E307="",0,VLOOKUP(E307,'50 V Femm_'!$E:$K,7,))</f>
        <v>#N/A</v>
      </c>
      <c r="N307" s="5">
        <f>IF($E307="",0,VLOOKUP(E307,'50 V Masc_'!$E:$K,7,))</f>
        <v>941</v>
      </c>
      <c r="O307" s="5" t="e">
        <f>IF($E307="",0,VLOOKUP(E307,'Lungo IV Femm_'!$E:$K,7,))</f>
        <v>#N/A</v>
      </c>
      <c r="P307" s="5" t="e">
        <f>IF($E307="",0,VLOOKUP(E307,'Lungo IV Masc_'!$E:$K,7,))</f>
        <v>#N/A</v>
      </c>
      <c r="Q307" s="5" t="e">
        <f>IF($E307="",0,VLOOKUP(E307,'Lungo V Femm_'!$E:$K,7,))</f>
        <v>#N/A</v>
      </c>
      <c r="R307" s="5">
        <f>IF($E307="",0,VLOOKUP(E307,'Lungo V Masc_'!$E:$K,7,))</f>
        <v>962</v>
      </c>
      <c r="S307" s="5" t="e">
        <f>IF($E307="",0,VLOOKUP(E307,'Vortex IV Femm_'!$E:$K,7,))</f>
        <v>#N/A</v>
      </c>
      <c r="T307" s="5" t="e">
        <f>IF($E307="",0,VLOOKUP(E307,'Vortex IV Masc_'!$E:$K,7,))</f>
        <v>#N/A</v>
      </c>
      <c r="U307" s="5" t="e">
        <f>IF($E307="",0,VLOOKUP(E307,'Vortex V Femm_'!$E:$K,7,))</f>
        <v>#N/A</v>
      </c>
      <c r="V307" s="5">
        <f>IF($E307="",0,VLOOKUP(E307,'Vortex V Masc_'!$E:$K,7,))</f>
        <v>947</v>
      </c>
    </row>
    <row r="308" spans="1:22" x14ac:dyDescent="0.15">
      <c r="A308" s="5">
        <v>307</v>
      </c>
      <c r="B308" s="65">
        <v>4064</v>
      </c>
      <c r="C308" s="63" t="s">
        <v>85</v>
      </c>
      <c r="D308" s="63" t="s">
        <v>163</v>
      </c>
      <c r="E308" s="5" t="str">
        <f t="shared" si="9"/>
        <v>COSTAFEDERICO</v>
      </c>
      <c r="F308" s="65" t="s">
        <v>23</v>
      </c>
      <c r="G308" s="71" t="s">
        <v>10</v>
      </c>
      <c r="H308" s="65" t="s">
        <v>183</v>
      </c>
      <c r="I308" s="65" t="s">
        <v>184</v>
      </c>
      <c r="J308" s="5">
        <f t="shared" si="10"/>
        <v>2847</v>
      </c>
      <c r="K308" s="5" t="e">
        <f>IF($E308="",0,VLOOKUP(E308,'50 IV Femm_'!$E:$K,7,))</f>
        <v>#N/A</v>
      </c>
      <c r="L308" s="5" t="e">
        <f>IF($E308="",0,VLOOKUP(E308,'50 IV Masc_'!$E:$K,7,))</f>
        <v>#N/A</v>
      </c>
      <c r="M308" s="5" t="e">
        <f>IF($E308="",0,VLOOKUP(E308,'50 V Femm_'!$E:$K,7,))</f>
        <v>#N/A</v>
      </c>
      <c r="N308" s="5">
        <f>IF($E308="",0,VLOOKUP(E308,'50 V Masc_'!$E:$K,7,))</f>
        <v>946</v>
      </c>
      <c r="O308" s="5" t="e">
        <f>IF($E308="",0,VLOOKUP(E308,'Lungo IV Femm_'!$E:$K,7,))</f>
        <v>#N/A</v>
      </c>
      <c r="P308" s="5" t="e">
        <f>IF($E308="",0,VLOOKUP(E308,'Lungo IV Masc_'!$E:$K,7,))</f>
        <v>#N/A</v>
      </c>
      <c r="Q308" s="5" t="e">
        <f>IF($E308="",0,VLOOKUP(E308,'Lungo V Femm_'!$E:$K,7,))</f>
        <v>#N/A</v>
      </c>
      <c r="R308" s="5">
        <f>IF($E308="",0,VLOOKUP(E308,'Lungo V Masc_'!$E:$K,7,))</f>
        <v>963</v>
      </c>
      <c r="S308" s="5" t="e">
        <f>IF($E308="",0,VLOOKUP(E308,'Vortex IV Femm_'!$E:$K,7,))</f>
        <v>#N/A</v>
      </c>
      <c r="T308" s="5" t="e">
        <f>IF($E308="",0,VLOOKUP(E308,'Vortex IV Masc_'!$E:$K,7,))</f>
        <v>#N/A</v>
      </c>
      <c r="U308" s="5" t="e">
        <f>IF($E308="",0,VLOOKUP(E308,'Vortex V Femm_'!$E:$K,7,))</f>
        <v>#N/A</v>
      </c>
      <c r="V308" s="5">
        <f>IF($E308="",0,VLOOKUP(E308,'Vortex V Masc_'!$E:$K,7,))</f>
        <v>938</v>
      </c>
    </row>
    <row r="309" spans="1:22" x14ac:dyDescent="0.15">
      <c r="A309" s="5">
        <v>308</v>
      </c>
      <c r="B309" s="65">
        <v>4050</v>
      </c>
      <c r="C309" s="63" t="s">
        <v>596</v>
      </c>
      <c r="D309" s="63" t="s">
        <v>173</v>
      </c>
      <c r="E309" s="5" t="str">
        <f t="shared" si="9"/>
        <v>TAVELLASEBASTIAN</v>
      </c>
      <c r="F309" s="65" t="s">
        <v>21</v>
      </c>
      <c r="G309" s="68" t="s">
        <v>10</v>
      </c>
      <c r="H309" s="65" t="s">
        <v>183</v>
      </c>
      <c r="I309" s="65" t="s">
        <v>184</v>
      </c>
      <c r="J309" s="5">
        <f t="shared" si="10"/>
        <v>2845</v>
      </c>
      <c r="K309" s="5" t="e">
        <f>IF($E309="",0,VLOOKUP(E309,'50 IV Femm_'!$E:$K,7,))</f>
        <v>#N/A</v>
      </c>
      <c r="L309" s="5" t="e">
        <f>IF($E309="",0,VLOOKUP(E309,'50 IV Masc_'!$E:$K,7,))</f>
        <v>#N/A</v>
      </c>
      <c r="M309" s="5" t="e">
        <f>IF($E309="",0,VLOOKUP(E309,'50 V Femm_'!$E:$K,7,))</f>
        <v>#N/A</v>
      </c>
      <c r="N309" s="5">
        <f>IF($E309="",0,VLOOKUP(E309,'50 V Masc_'!$E:$K,7,))</f>
        <v>943</v>
      </c>
      <c r="O309" s="5" t="e">
        <f>IF($E309="",0,VLOOKUP(E309,'Lungo IV Femm_'!$E:$K,7,))</f>
        <v>#N/A</v>
      </c>
      <c r="P309" s="5" t="e">
        <f>IF($E309="",0,VLOOKUP(E309,'Lungo IV Masc_'!$E:$K,7,))</f>
        <v>#N/A</v>
      </c>
      <c r="Q309" s="5" t="e">
        <f>IF($E309="",0,VLOOKUP(E309,'Lungo V Femm_'!$E:$K,7,))</f>
        <v>#N/A</v>
      </c>
      <c r="R309" s="5">
        <f>IF($E309="",0,VLOOKUP(E309,'Lungo V Masc_'!$E:$K,7,))</f>
        <v>965</v>
      </c>
      <c r="S309" s="5" t="e">
        <f>IF($E309="",0,VLOOKUP(E309,'Vortex IV Femm_'!$E:$K,7,))</f>
        <v>#N/A</v>
      </c>
      <c r="T309" s="5" t="e">
        <f>IF($E309="",0,VLOOKUP(E309,'Vortex IV Masc_'!$E:$K,7,))</f>
        <v>#N/A</v>
      </c>
      <c r="U309" s="5" t="e">
        <f>IF($E309="",0,VLOOKUP(E309,'Vortex V Femm_'!$E:$K,7,))</f>
        <v>#N/A</v>
      </c>
      <c r="V309" s="5">
        <f>IF($E309="",0,VLOOKUP(E309,'Vortex V Masc_'!$E:$K,7,))</f>
        <v>937</v>
      </c>
    </row>
    <row r="310" spans="1:22" x14ac:dyDescent="0.15">
      <c r="A310" s="5">
        <v>309</v>
      </c>
      <c r="B310" s="65">
        <v>4086</v>
      </c>
      <c r="C310" s="63" t="s">
        <v>631</v>
      </c>
      <c r="D310" s="63" t="s">
        <v>166</v>
      </c>
      <c r="E310" s="5" t="str">
        <f t="shared" si="9"/>
        <v>CASSIBBATHOMAS</v>
      </c>
      <c r="F310" s="65" t="s">
        <v>20</v>
      </c>
      <c r="G310" s="68" t="s">
        <v>9</v>
      </c>
      <c r="H310" s="65" t="s">
        <v>183</v>
      </c>
      <c r="I310" s="65" t="s">
        <v>184</v>
      </c>
      <c r="J310" s="5">
        <f t="shared" si="10"/>
        <v>1984</v>
      </c>
      <c r="K310" s="5" t="e">
        <f>IF($E310="",0,VLOOKUP(E310,'50 IV Femm_'!$E:$K,7,))</f>
        <v>#N/A</v>
      </c>
      <c r="L310" s="5" t="e">
        <f>IF($E310="",0,VLOOKUP(E310,'50 IV Masc_'!$E:$K,7,))</f>
        <v>#N/A</v>
      </c>
      <c r="M310" s="5" t="e">
        <f>IF($E310="",0,VLOOKUP(E310,'50 V Femm_'!$E:$K,7,))</f>
        <v>#N/A</v>
      </c>
      <c r="N310" s="5">
        <f>IF($E310="",0,VLOOKUP(E310,'50 V Masc_'!$E:$K,7,))</f>
        <v>996</v>
      </c>
      <c r="O310" s="5" t="e">
        <f>IF($E310="",0,VLOOKUP(E310,'Lungo IV Femm_'!$E:$K,7,))</f>
        <v>#N/A</v>
      </c>
      <c r="P310" s="5" t="e">
        <f>IF($E310="",0,VLOOKUP(E310,'Lungo IV Masc_'!$E:$K,7,))</f>
        <v>#N/A</v>
      </c>
      <c r="Q310" s="5" t="e">
        <f>IF($E310="",0,VLOOKUP(E310,'Lungo V Femm_'!$E:$K,7,))</f>
        <v>#N/A</v>
      </c>
      <c r="R310" s="5" t="e">
        <f>IF($E310="",0,VLOOKUP(E310,'Lungo V Masc_'!$E:$K,7,))</f>
        <v>#N/A</v>
      </c>
      <c r="S310" s="5" t="e">
        <f>IF($E310="",0,VLOOKUP(E310,'Vortex IV Femm_'!$E:$K,7,))</f>
        <v>#N/A</v>
      </c>
      <c r="T310" s="5" t="e">
        <f>IF($E310="",0,VLOOKUP(E310,'Vortex IV Masc_'!$E:$K,7,))</f>
        <v>#N/A</v>
      </c>
      <c r="U310" s="5" t="e">
        <f>IF($E310="",0,VLOOKUP(E310,'Vortex V Femm_'!$E:$K,7,))</f>
        <v>#N/A</v>
      </c>
      <c r="V310" s="5">
        <f>IF($E310="",0,VLOOKUP(E310,'Vortex V Masc_'!$E:$K,7,))</f>
        <v>988</v>
      </c>
    </row>
    <row r="311" spans="1:22" x14ac:dyDescent="0.15">
      <c r="A311" s="5">
        <v>310</v>
      </c>
      <c r="B311" s="65">
        <v>4089</v>
      </c>
      <c r="C311" s="63" t="s">
        <v>633</v>
      </c>
      <c r="D311" s="63" t="s">
        <v>131</v>
      </c>
      <c r="E311" s="5" t="str">
        <f t="shared" si="9"/>
        <v>TORRIANILUCA</v>
      </c>
      <c r="F311" s="65" t="s">
        <v>20</v>
      </c>
      <c r="G311" s="68" t="s">
        <v>9</v>
      </c>
      <c r="H311" s="65" t="s">
        <v>183</v>
      </c>
      <c r="I311" s="65" t="s">
        <v>184</v>
      </c>
      <c r="J311" s="5">
        <f t="shared" si="10"/>
        <v>1976</v>
      </c>
      <c r="K311" s="5" t="e">
        <f>IF($E311="",0,VLOOKUP(E311,'50 IV Femm_'!$E:$K,7,))</f>
        <v>#N/A</v>
      </c>
      <c r="L311" s="5" t="e">
        <f>IF($E311="",0,VLOOKUP(E311,'50 IV Masc_'!$E:$K,7,))</f>
        <v>#N/A</v>
      </c>
      <c r="M311" s="5" t="e">
        <f>IF($E311="",0,VLOOKUP(E311,'50 V Femm_'!$E:$K,7,))</f>
        <v>#N/A</v>
      </c>
      <c r="N311" s="5">
        <f>IF($E311="",0,VLOOKUP(E311,'50 V Masc_'!$E:$K,7,))</f>
        <v>978</v>
      </c>
      <c r="O311" s="5" t="e">
        <f>IF($E311="",0,VLOOKUP(E311,'Lungo IV Femm_'!$E:$K,7,))</f>
        <v>#N/A</v>
      </c>
      <c r="P311" s="5" t="e">
        <f>IF($E311="",0,VLOOKUP(E311,'Lungo IV Masc_'!$E:$K,7,))</f>
        <v>#N/A</v>
      </c>
      <c r="Q311" s="5" t="e">
        <f>IF($E311="",0,VLOOKUP(E311,'Lungo V Femm_'!$E:$K,7,))</f>
        <v>#N/A</v>
      </c>
      <c r="R311" s="5" t="e">
        <f>IF($E311="",0,VLOOKUP(E311,'Lungo V Masc_'!$E:$K,7,))</f>
        <v>#N/A</v>
      </c>
      <c r="S311" s="5" t="e">
        <f>IF($E311="",0,VLOOKUP(E311,'Vortex IV Femm_'!$E:$K,7,))</f>
        <v>#N/A</v>
      </c>
      <c r="T311" s="5" t="e">
        <f>IF($E311="",0,VLOOKUP(E311,'Vortex IV Masc_'!$E:$K,7,))</f>
        <v>#N/A</v>
      </c>
      <c r="U311" s="5" t="e">
        <f>IF($E311="",0,VLOOKUP(E311,'Vortex V Femm_'!$E:$K,7,))</f>
        <v>#N/A</v>
      </c>
      <c r="V311" s="5">
        <f>IF($E311="",0,VLOOKUP(E311,'Vortex V Masc_'!$E:$K,7,))</f>
        <v>998</v>
      </c>
    </row>
    <row r="312" spans="1:22" x14ac:dyDescent="0.15">
      <c r="A312" s="5">
        <v>311</v>
      </c>
      <c r="B312" s="65">
        <v>4087</v>
      </c>
      <c r="C312" s="63" t="s">
        <v>632</v>
      </c>
      <c r="D312" s="63" t="s">
        <v>127</v>
      </c>
      <c r="E312" s="5" t="str">
        <f t="shared" si="9"/>
        <v>FIORELLOLORENZO</v>
      </c>
      <c r="F312" s="65" t="s">
        <v>20</v>
      </c>
      <c r="G312" s="68" t="s">
        <v>9</v>
      </c>
      <c r="H312" s="65" t="s">
        <v>183</v>
      </c>
      <c r="I312" s="65" t="s">
        <v>184</v>
      </c>
      <c r="J312" s="5">
        <f t="shared" si="10"/>
        <v>1956</v>
      </c>
      <c r="K312" s="5" t="e">
        <f>IF($E312="",0,VLOOKUP(E312,'50 IV Femm_'!$E:$K,7,))</f>
        <v>#N/A</v>
      </c>
      <c r="L312" s="5" t="e">
        <f>IF($E312="",0,VLOOKUP(E312,'50 IV Masc_'!$E:$K,7,))</f>
        <v>#N/A</v>
      </c>
      <c r="M312" s="5" t="e">
        <f>IF($E312="",0,VLOOKUP(E312,'50 V Femm_'!$E:$K,7,))</f>
        <v>#N/A</v>
      </c>
      <c r="N312" s="5">
        <f>IF($E312="",0,VLOOKUP(E312,'50 V Masc_'!$E:$K,7,))</f>
        <v>982</v>
      </c>
      <c r="O312" s="5" t="e">
        <f>IF($E312="",0,VLOOKUP(E312,'Lungo IV Femm_'!$E:$K,7,))</f>
        <v>#N/A</v>
      </c>
      <c r="P312" s="5" t="e">
        <f>IF($E312="",0,VLOOKUP(E312,'Lungo IV Masc_'!$E:$K,7,))</f>
        <v>#N/A</v>
      </c>
      <c r="Q312" s="5" t="e">
        <f>IF($E312="",0,VLOOKUP(E312,'Lungo V Femm_'!$E:$K,7,))</f>
        <v>#N/A</v>
      </c>
      <c r="R312" s="5" t="e">
        <f>IF($E312="",0,VLOOKUP(E312,'Lungo V Masc_'!$E:$K,7,))</f>
        <v>#N/A</v>
      </c>
      <c r="S312" s="5" t="e">
        <f>IF($E312="",0,VLOOKUP(E312,'Vortex IV Femm_'!$E:$K,7,))</f>
        <v>#N/A</v>
      </c>
      <c r="T312" s="5" t="e">
        <f>IF($E312="",0,VLOOKUP(E312,'Vortex IV Masc_'!$E:$K,7,))</f>
        <v>#N/A</v>
      </c>
      <c r="U312" s="5" t="e">
        <f>IF($E312="",0,VLOOKUP(E312,'Vortex V Femm_'!$E:$K,7,))</f>
        <v>#N/A</v>
      </c>
      <c r="V312" s="5">
        <f>IF($E312="",0,VLOOKUP(E312,'Vortex V Masc_'!$E:$K,7,))</f>
        <v>974</v>
      </c>
    </row>
    <row r="313" spans="1:22" x14ac:dyDescent="0.15">
      <c r="A313" s="5">
        <v>312</v>
      </c>
      <c r="B313" s="65">
        <v>4079</v>
      </c>
      <c r="C313" s="63" t="s">
        <v>625</v>
      </c>
      <c r="D313" s="63" t="s">
        <v>626</v>
      </c>
      <c r="E313" s="5" t="str">
        <f t="shared" si="9"/>
        <v>PENZANICOLO</v>
      </c>
      <c r="F313" s="65" t="s">
        <v>20</v>
      </c>
      <c r="G313" s="68" t="s">
        <v>9</v>
      </c>
      <c r="H313" s="65" t="s">
        <v>183</v>
      </c>
      <c r="I313" s="65" t="s">
        <v>184</v>
      </c>
      <c r="J313" s="5">
        <f t="shared" si="10"/>
        <v>1955</v>
      </c>
      <c r="K313" s="5" t="e">
        <f>IF($E313="",0,VLOOKUP(E313,'50 IV Femm_'!$E:$K,7,))</f>
        <v>#N/A</v>
      </c>
      <c r="L313" s="5" t="e">
        <f>IF($E313="",0,VLOOKUP(E313,'50 IV Masc_'!$E:$K,7,))</f>
        <v>#N/A</v>
      </c>
      <c r="M313" s="5" t="e">
        <f>IF($E313="",0,VLOOKUP(E313,'50 V Femm_'!$E:$K,7,))</f>
        <v>#N/A</v>
      </c>
      <c r="N313" s="5">
        <f>IF($E313="",0,VLOOKUP(E313,'50 V Masc_'!$E:$K,7,))</f>
        <v>972</v>
      </c>
      <c r="O313" s="5" t="e">
        <f>IF($E313="",0,VLOOKUP(E313,'Lungo IV Femm_'!$E:$K,7,))</f>
        <v>#N/A</v>
      </c>
      <c r="P313" s="5" t="e">
        <f>IF($E313="",0,VLOOKUP(E313,'Lungo IV Masc_'!$E:$K,7,))</f>
        <v>#N/A</v>
      </c>
      <c r="Q313" s="5" t="e">
        <f>IF($E313="",0,VLOOKUP(E313,'Lungo V Femm_'!$E:$K,7,))</f>
        <v>#N/A</v>
      </c>
      <c r="R313" s="5" t="e">
        <f>IF($E313="",0,VLOOKUP(E313,'Lungo V Masc_'!$E:$K,7,))</f>
        <v>#N/A</v>
      </c>
      <c r="S313" s="5" t="e">
        <f>IF($E313="",0,VLOOKUP(E313,'Vortex IV Femm_'!$E:$K,7,))</f>
        <v>#N/A</v>
      </c>
      <c r="T313" s="5" t="e">
        <f>IF($E313="",0,VLOOKUP(E313,'Vortex IV Masc_'!$E:$K,7,))</f>
        <v>#N/A</v>
      </c>
      <c r="U313" s="5" t="e">
        <f>IF($E313="",0,VLOOKUP(E313,'Vortex V Femm_'!$E:$K,7,))</f>
        <v>#N/A</v>
      </c>
      <c r="V313" s="5">
        <f>IF($E313="",0,VLOOKUP(E313,'Vortex V Masc_'!$E:$K,7,))</f>
        <v>983</v>
      </c>
    </row>
    <row r="314" spans="1:22" x14ac:dyDescent="0.15">
      <c r="A314" s="5">
        <v>313</v>
      </c>
      <c r="B314" s="65">
        <v>4082</v>
      </c>
      <c r="C314" s="63" t="s">
        <v>149</v>
      </c>
      <c r="D314" s="63" t="s">
        <v>588</v>
      </c>
      <c r="E314" s="5" t="str">
        <f t="shared" ref="E314:E368" si="11">CONCATENATE(C314,D314)</f>
        <v>LAVAGNOVITTORIO</v>
      </c>
      <c r="F314" s="65" t="s">
        <v>20</v>
      </c>
      <c r="G314" s="68" t="s">
        <v>9</v>
      </c>
      <c r="H314" s="65" t="s">
        <v>183</v>
      </c>
      <c r="I314" s="65" t="s">
        <v>184</v>
      </c>
      <c r="J314" s="5">
        <f t="shared" si="10"/>
        <v>1955</v>
      </c>
      <c r="K314" s="5" t="e">
        <f>IF($E314="",0,VLOOKUP(E314,'50 IV Femm_'!$E:$K,7,))</f>
        <v>#N/A</v>
      </c>
      <c r="L314" s="5" t="e">
        <f>IF($E314="",0,VLOOKUP(E314,'50 IV Masc_'!$E:$K,7,))</f>
        <v>#N/A</v>
      </c>
      <c r="M314" s="5" t="e">
        <f>IF($E314="",0,VLOOKUP(E314,'50 V Femm_'!$E:$K,7,))</f>
        <v>#N/A</v>
      </c>
      <c r="N314" s="5">
        <f>IF($E314="",0,VLOOKUP(E314,'50 V Masc_'!$E:$K,7,))</f>
        <v>983</v>
      </c>
      <c r="O314" s="5" t="e">
        <f>IF($E314="",0,VLOOKUP(E314,'Lungo IV Femm_'!$E:$K,7,))</f>
        <v>#N/A</v>
      </c>
      <c r="P314" s="5" t="e">
        <f>IF($E314="",0,VLOOKUP(E314,'Lungo IV Masc_'!$E:$K,7,))</f>
        <v>#N/A</v>
      </c>
      <c r="Q314" s="5" t="e">
        <f>IF($E314="",0,VLOOKUP(E314,'Lungo V Femm_'!$E:$K,7,))</f>
        <v>#N/A</v>
      </c>
      <c r="R314" s="5" t="e">
        <f>IF($E314="",0,VLOOKUP(E314,'Lungo V Masc_'!$E:$K,7,))</f>
        <v>#N/A</v>
      </c>
      <c r="S314" s="5" t="e">
        <f>IF($E314="",0,VLOOKUP(E314,'Vortex IV Femm_'!$E:$K,7,))</f>
        <v>#N/A</v>
      </c>
      <c r="T314" s="5" t="e">
        <f>IF($E314="",0,VLOOKUP(E314,'Vortex IV Masc_'!$E:$K,7,))</f>
        <v>#N/A</v>
      </c>
      <c r="U314" s="5" t="e">
        <f>IF($E314="",0,VLOOKUP(E314,'Vortex V Femm_'!$E:$K,7,))</f>
        <v>#N/A</v>
      </c>
      <c r="V314" s="5">
        <f>IF($E314="",0,VLOOKUP(E314,'Vortex V Masc_'!$E:$K,7,))</f>
        <v>972</v>
      </c>
    </row>
    <row r="315" spans="1:22" x14ac:dyDescent="0.15">
      <c r="A315" s="5">
        <v>314</v>
      </c>
      <c r="B315" s="65">
        <v>4090</v>
      </c>
      <c r="C315" s="63" t="s">
        <v>634</v>
      </c>
      <c r="D315" s="63" t="s">
        <v>635</v>
      </c>
      <c r="E315" s="5" t="str">
        <f t="shared" si="11"/>
        <v>BETTOLININIKLAS</v>
      </c>
      <c r="F315" s="65" t="s">
        <v>20</v>
      </c>
      <c r="G315" s="68" t="s">
        <v>9</v>
      </c>
      <c r="H315" s="65" t="s">
        <v>183</v>
      </c>
      <c r="I315" s="65" t="s">
        <v>184</v>
      </c>
      <c r="J315" s="5">
        <f t="shared" si="10"/>
        <v>1934</v>
      </c>
      <c r="K315" s="5" t="e">
        <f>IF($E315="",0,VLOOKUP(E315,'50 IV Femm_'!$E:$K,7,))</f>
        <v>#N/A</v>
      </c>
      <c r="L315" s="5" t="e">
        <f>IF($E315="",0,VLOOKUP(E315,'50 IV Masc_'!$E:$K,7,))</f>
        <v>#N/A</v>
      </c>
      <c r="M315" s="5" t="e">
        <f>IF($E315="",0,VLOOKUP(E315,'50 V Femm_'!$E:$K,7,))</f>
        <v>#N/A</v>
      </c>
      <c r="N315" s="5">
        <f>IF($E315="",0,VLOOKUP(E315,'50 V Masc_'!$E:$K,7,))</f>
        <v>968</v>
      </c>
      <c r="O315" s="5" t="e">
        <f>IF($E315="",0,VLOOKUP(E315,'Lungo IV Femm_'!$E:$K,7,))</f>
        <v>#N/A</v>
      </c>
      <c r="P315" s="5" t="e">
        <f>IF($E315="",0,VLOOKUP(E315,'Lungo IV Masc_'!$E:$K,7,))</f>
        <v>#N/A</v>
      </c>
      <c r="Q315" s="5" t="e">
        <f>IF($E315="",0,VLOOKUP(E315,'Lungo V Femm_'!$E:$K,7,))</f>
        <v>#N/A</v>
      </c>
      <c r="R315" s="5" t="e">
        <f>IF($E315="",0,VLOOKUP(E315,'Lungo V Masc_'!$E:$K,7,))</f>
        <v>#N/A</v>
      </c>
      <c r="S315" s="5" t="e">
        <f>IF($E315="",0,VLOOKUP(E315,'Vortex IV Femm_'!$E:$K,7,))</f>
        <v>#N/A</v>
      </c>
      <c r="T315" s="5" t="e">
        <f>IF($E315="",0,VLOOKUP(E315,'Vortex IV Masc_'!$E:$K,7,))</f>
        <v>#N/A</v>
      </c>
      <c r="U315" s="5" t="e">
        <f>IF($E315="",0,VLOOKUP(E315,'Vortex V Femm_'!$E:$K,7,))</f>
        <v>#N/A</v>
      </c>
      <c r="V315" s="5">
        <f>IF($E315="",0,VLOOKUP(E315,'Vortex V Masc_'!$E:$K,7,))</f>
        <v>966</v>
      </c>
    </row>
    <row r="316" spans="1:22" x14ac:dyDescent="0.15">
      <c r="A316" s="5">
        <v>315</v>
      </c>
      <c r="B316" s="65">
        <v>4092</v>
      </c>
      <c r="C316" s="63" t="s">
        <v>637</v>
      </c>
      <c r="D316" s="63" t="s">
        <v>638</v>
      </c>
      <c r="E316" s="5" t="str">
        <f t="shared" si="11"/>
        <v>VASCONNICHOLAS</v>
      </c>
      <c r="F316" s="65" t="s">
        <v>20</v>
      </c>
      <c r="G316" s="68" t="s">
        <v>9</v>
      </c>
      <c r="H316" s="65" t="s">
        <v>183</v>
      </c>
      <c r="I316" s="65" t="s">
        <v>184</v>
      </c>
      <c r="J316" s="5">
        <f t="shared" si="10"/>
        <v>1934</v>
      </c>
      <c r="K316" s="5" t="e">
        <f>IF($E316="",0,VLOOKUP(E316,'50 IV Femm_'!$E:$K,7,))</f>
        <v>#N/A</v>
      </c>
      <c r="L316" s="5" t="e">
        <f>IF($E316="",0,VLOOKUP(E316,'50 IV Masc_'!$E:$K,7,))</f>
        <v>#N/A</v>
      </c>
      <c r="M316" s="5" t="e">
        <f>IF($E316="",0,VLOOKUP(E316,'50 V Femm_'!$E:$K,7,))</f>
        <v>#N/A</v>
      </c>
      <c r="N316" s="5">
        <f>IF($E316="",0,VLOOKUP(E316,'50 V Masc_'!$E:$K,7,))</f>
        <v>971</v>
      </c>
      <c r="O316" s="5" t="e">
        <f>IF($E316="",0,VLOOKUP(E316,'Lungo IV Femm_'!$E:$K,7,))</f>
        <v>#N/A</v>
      </c>
      <c r="P316" s="5" t="e">
        <f>IF($E316="",0,VLOOKUP(E316,'Lungo IV Masc_'!$E:$K,7,))</f>
        <v>#N/A</v>
      </c>
      <c r="Q316" s="5" t="e">
        <f>IF($E316="",0,VLOOKUP(E316,'Lungo V Femm_'!$E:$K,7,))</f>
        <v>#N/A</v>
      </c>
      <c r="R316" s="5" t="e">
        <f>IF($E316="",0,VLOOKUP(E316,'Lungo V Masc_'!$E:$K,7,))</f>
        <v>#N/A</v>
      </c>
      <c r="S316" s="5" t="e">
        <f>IF($E316="",0,VLOOKUP(E316,'Vortex IV Femm_'!$E:$K,7,))</f>
        <v>#N/A</v>
      </c>
      <c r="T316" s="5" t="e">
        <f>IF($E316="",0,VLOOKUP(E316,'Vortex IV Masc_'!$E:$K,7,))</f>
        <v>#N/A</v>
      </c>
      <c r="U316" s="5" t="e">
        <f>IF($E316="",0,VLOOKUP(E316,'Vortex V Femm_'!$E:$K,7,))</f>
        <v>#N/A</v>
      </c>
      <c r="V316" s="5">
        <f>IF($E316="",0,VLOOKUP(E316,'Vortex V Masc_'!$E:$K,7,))</f>
        <v>963</v>
      </c>
    </row>
    <row r="317" spans="1:22" x14ac:dyDescent="0.15">
      <c r="A317" s="5">
        <v>316</v>
      </c>
      <c r="B317" s="65">
        <v>4078</v>
      </c>
      <c r="C317" s="63" t="s">
        <v>623</v>
      </c>
      <c r="D317" s="63" t="s">
        <v>624</v>
      </c>
      <c r="E317" s="5" t="str">
        <f t="shared" si="11"/>
        <v>ABURABIMOUSTAHA HASSAN</v>
      </c>
      <c r="F317" s="65" t="s">
        <v>20</v>
      </c>
      <c r="G317" s="68" t="s">
        <v>9</v>
      </c>
      <c r="H317" s="65" t="s">
        <v>183</v>
      </c>
      <c r="I317" s="65" t="s">
        <v>184</v>
      </c>
      <c r="J317" s="5">
        <f t="shared" si="10"/>
        <v>1930</v>
      </c>
      <c r="K317" s="5" t="e">
        <f>IF($E317="",0,VLOOKUP(E317,'50 IV Femm_'!$E:$K,7,))</f>
        <v>#N/A</v>
      </c>
      <c r="L317" s="5" t="e">
        <f>IF($E317="",0,VLOOKUP(E317,'50 IV Masc_'!$E:$K,7,))</f>
        <v>#N/A</v>
      </c>
      <c r="M317" s="5" t="e">
        <f>IF($E317="",0,VLOOKUP(E317,'50 V Femm_'!$E:$K,7,))</f>
        <v>#N/A</v>
      </c>
      <c r="N317" s="5">
        <f>IF($E317="",0,VLOOKUP(E317,'50 V Masc_'!$E:$K,7,))</f>
        <v>952</v>
      </c>
      <c r="O317" s="5" t="e">
        <f>IF($E317="",0,VLOOKUP(E317,'Lungo IV Femm_'!$E:$K,7,))</f>
        <v>#N/A</v>
      </c>
      <c r="P317" s="5" t="e">
        <f>IF($E317="",0,VLOOKUP(E317,'Lungo IV Masc_'!$E:$K,7,))</f>
        <v>#N/A</v>
      </c>
      <c r="Q317" s="5" t="e">
        <f>IF($E317="",0,VLOOKUP(E317,'Lungo V Femm_'!$E:$K,7,))</f>
        <v>#N/A</v>
      </c>
      <c r="R317" s="5" t="e">
        <f>IF($E317="",0,VLOOKUP(E317,'Lungo V Masc_'!$E:$K,7,))</f>
        <v>#N/A</v>
      </c>
      <c r="S317" s="5" t="e">
        <f>IF($E317="",0,VLOOKUP(E317,'Vortex IV Femm_'!$E:$K,7,))</f>
        <v>#N/A</v>
      </c>
      <c r="T317" s="5" t="e">
        <f>IF($E317="",0,VLOOKUP(E317,'Vortex IV Masc_'!$E:$K,7,))</f>
        <v>#N/A</v>
      </c>
      <c r="U317" s="5" t="e">
        <f>IF($E317="",0,VLOOKUP(E317,'Vortex V Femm_'!$E:$K,7,))</f>
        <v>#N/A</v>
      </c>
      <c r="V317" s="5">
        <f>IF($E317="",0,VLOOKUP(E317,'Vortex V Masc_'!$E:$K,7,))</f>
        <v>978</v>
      </c>
    </row>
    <row r="318" spans="1:22" x14ac:dyDescent="0.15">
      <c r="A318" s="5">
        <v>317</v>
      </c>
      <c r="B318" s="65">
        <v>4051</v>
      </c>
      <c r="C318" s="63" t="s">
        <v>597</v>
      </c>
      <c r="D318" s="63" t="s">
        <v>144</v>
      </c>
      <c r="E318" s="5" t="str">
        <f t="shared" si="11"/>
        <v>SACCHIRICCARDO</v>
      </c>
      <c r="F318" s="65" t="s">
        <v>14</v>
      </c>
      <c r="G318" s="68" t="s">
        <v>14</v>
      </c>
      <c r="H318" s="65" t="s">
        <v>183</v>
      </c>
      <c r="I318" s="65" t="s">
        <v>184</v>
      </c>
      <c r="J318" s="5">
        <f t="shared" si="10"/>
        <v>1929</v>
      </c>
      <c r="K318" s="5" t="e">
        <f>IF($E318="",0,VLOOKUP(E318,'50 IV Femm_'!$E:$K,7,))</f>
        <v>#N/A</v>
      </c>
      <c r="L318" s="5" t="e">
        <f>IF($E318="",0,VLOOKUP(E318,'50 IV Masc_'!$E:$K,7,))</f>
        <v>#N/A</v>
      </c>
      <c r="M318" s="5" t="e">
        <f>IF($E318="",0,VLOOKUP(E318,'50 V Femm_'!$E:$K,7,))</f>
        <v>#N/A</v>
      </c>
      <c r="N318" s="5">
        <f>IF($E318="",0,VLOOKUP(E318,'50 V Masc_'!$E:$K,7,))</f>
        <v>962</v>
      </c>
      <c r="O318" s="5" t="e">
        <f>IF($E318="",0,VLOOKUP(E318,'Lungo IV Femm_'!$E:$K,7,))</f>
        <v>#N/A</v>
      </c>
      <c r="P318" s="5" t="e">
        <f>IF($E318="",0,VLOOKUP(E318,'Lungo IV Masc_'!$E:$K,7,))</f>
        <v>#N/A</v>
      </c>
      <c r="Q318" s="5" t="e">
        <f>IF($E318="",0,VLOOKUP(E318,'Lungo V Femm_'!$E:$K,7,))</f>
        <v>#N/A</v>
      </c>
      <c r="R318" s="5" t="e">
        <f>IF($E318="",0,VLOOKUP(E318,'Lungo V Masc_'!$E:$K,7,))</f>
        <v>#N/A</v>
      </c>
      <c r="S318" s="5" t="e">
        <f>IF($E318="",0,VLOOKUP(E318,'Vortex IV Femm_'!$E:$K,7,))</f>
        <v>#N/A</v>
      </c>
      <c r="T318" s="5" t="e">
        <f>IF($E318="",0,VLOOKUP(E318,'Vortex IV Masc_'!$E:$K,7,))</f>
        <v>#N/A</v>
      </c>
      <c r="U318" s="5" t="e">
        <f>IF($E318="",0,VLOOKUP(E318,'Vortex V Femm_'!$E:$K,7,))</f>
        <v>#N/A</v>
      </c>
      <c r="V318" s="5">
        <f>IF($E318="",0,VLOOKUP(E318,'Vortex V Masc_'!$E:$K,7,))</f>
        <v>967</v>
      </c>
    </row>
    <row r="319" spans="1:22" x14ac:dyDescent="0.15">
      <c r="A319" s="5">
        <v>318</v>
      </c>
      <c r="B319" s="65">
        <v>4084</v>
      </c>
      <c r="C319" s="63" t="s">
        <v>629</v>
      </c>
      <c r="D319" s="63" t="s">
        <v>134</v>
      </c>
      <c r="E319" s="5" t="str">
        <f t="shared" si="11"/>
        <v>BONECCHIELIA</v>
      </c>
      <c r="F319" s="65" t="s">
        <v>20</v>
      </c>
      <c r="G319" s="68" t="s">
        <v>9</v>
      </c>
      <c r="H319" s="65" t="s">
        <v>183</v>
      </c>
      <c r="I319" s="65" t="s">
        <v>184</v>
      </c>
      <c r="J319" s="5">
        <f t="shared" si="10"/>
        <v>1924</v>
      </c>
      <c r="K319" s="5" t="e">
        <f>IF($E319="",0,VLOOKUP(E319,'50 IV Femm_'!$E:$K,7,))</f>
        <v>#N/A</v>
      </c>
      <c r="L319" s="5" t="e">
        <f>IF($E319="",0,VLOOKUP(E319,'50 IV Masc_'!$E:$K,7,))</f>
        <v>#N/A</v>
      </c>
      <c r="M319" s="5" t="e">
        <f>IF($E319="",0,VLOOKUP(E319,'50 V Femm_'!$E:$K,7,))</f>
        <v>#N/A</v>
      </c>
      <c r="N319" s="5">
        <f>IF($E319="",0,VLOOKUP(E319,'50 V Masc_'!$E:$K,7,))</f>
        <v>940</v>
      </c>
      <c r="O319" s="5" t="e">
        <f>IF($E319="",0,VLOOKUP(E319,'Lungo IV Femm_'!$E:$K,7,))</f>
        <v>#N/A</v>
      </c>
      <c r="P319" s="5" t="e">
        <f>IF($E319="",0,VLOOKUP(E319,'Lungo IV Masc_'!$E:$K,7,))</f>
        <v>#N/A</v>
      </c>
      <c r="Q319" s="5" t="e">
        <f>IF($E319="",0,VLOOKUP(E319,'Lungo V Femm_'!$E:$K,7,))</f>
        <v>#N/A</v>
      </c>
      <c r="R319" s="5" t="e">
        <f>IF($E319="",0,VLOOKUP(E319,'Lungo V Masc_'!$E:$K,7,))</f>
        <v>#N/A</v>
      </c>
      <c r="S319" s="5" t="e">
        <f>IF($E319="",0,VLOOKUP(E319,'Vortex IV Femm_'!$E:$K,7,))</f>
        <v>#N/A</v>
      </c>
      <c r="T319" s="5" t="e">
        <f>IF($E319="",0,VLOOKUP(E319,'Vortex IV Masc_'!$E:$K,7,))</f>
        <v>#N/A</v>
      </c>
      <c r="U319" s="5" t="e">
        <f>IF($E319="",0,VLOOKUP(E319,'Vortex V Femm_'!$E:$K,7,))</f>
        <v>#N/A</v>
      </c>
      <c r="V319" s="5">
        <f>IF($E319="",0,VLOOKUP(E319,'Vortex V Masc_'!$E:$K,7,))</f>
        <v>984</v>
      </c>
    </row>
    <row r="320" spans="1:22" x14ac:dyDescent="0.15">
      <c r="A320" s="5">
        <v>319</v>
      </c>
      <c r="B320" s="65">
        <v>4009</v>
      </c>
      <c r="C320" s="63" t="s">
        <v>367</v>
      </c>
      <c r="D320" s="63" t="s">
        <v>548</v>
      </c>
      <c r="E320" s="5" t="str">
        <f t="shared" si="11"/>
        <v>NIDASIONOVAK</v>
      </c>
      <c r="F320" s="65" t="s">
        <v>15</v>
      </c>
      <c r="G320" s="71" t="s">
        <v>15</v>
      </c>
      <c r="H320" s="65" t="s">
        <v>183</v>
      </c>
      <c r="I320" s="65" t="s">
        <v>184</v>
      </c>
      <c r="J320" s="5">
        <f t="shared" si="10"/>
        <v>1921</v>
      </c>
      <c r="K320" s="5" t="e">
        <f>IF($E320="",0,VLOOKUP(E320,'50 IV Femm_'!$E:$K,7,))</f>
        <v>#N/A</v>
      </c>
      <c r="L320" s="5" t="e">
        <f>IF($E320="",0,VLOOKUP(E320,'50 IV Masc_'!$E:$K,7,))</f>
        <v>#N/A</v>
      </c>
      <c r="M320" s="5" t="e">
        <f>IF($E320="",0,VLOOKUP(E320,'50 V Femm_'!$E:$K,7,))</f>
        <v>#N/A</v>
      </c>
      <c r="N320" s="5">
        <f>IF($E320="",0,VLOOKUP(E320,'50 V Masc_'!$E:$K,7,))</f>
        <v>965</v>
      </c>
      <c r="O320" s="5" t="e">
        <f>IF($E320="",0,VLOOKUP(E320,'Lungo IV Femm_'!$E:$K,7,))</f>
        <v>#N/A</v>
      </c>
      <c r="P320" s="5" t="e">
        <f>IF($E320="",0,VLOOKUP(E320,'Lungo IV Masc_'!$E:$K,7,))</f>
        <v>#N/A</v>
      </c>
      <c r="Q320" s="5" t="e">
        <f>IF($E320="",0,VLOOKUP(E320,'Lungo V Femm_'!$E:$K,7,))</f>
        <v>#N/A</v>
      </c>
      <c r="R320" s="5" t="e">
        <f>IF($E320="",0,VLOOKUP(E320,'Lungo V Masc_'!$E:$K,7,))</f>
        <v>#N/A</v>
      </c>
      <c r="S320" s="5" t="e">
        <f>IF($E320="",0,VLOOKUP(E320,'Vortex IV Femm_'!$E:$K,7,))</f>
        <v>#N/A</v>
      </c>
      <c r="T320" s="5" t="e">
        <f>IF($E320="",0,VLOOKUP(E320,'Vortex IV Masc_'!$E:$K,7,))</f>
        <v>#N/A</v>
      </c>
      <c r="U320" s="5" t="e">
        <f>IF($E320="",0,VLOOKUP(E320,'Vortex V Femm_'!$E:$K,7,))</f>
        <v>#N/A</v>
      </c>
      <c r="V320" s="5">
        <f>IF($E320="",0,VLOOKUP(E320,'Vortex V Masc_'!$E:$K,7,))</f>
        <v>956</v>
      </c>
    </row>
    <row r="321" spans="1:22" x14ac:dyDescent="0.15">
      <c r="A321" s="5">
        <v>320</v>
      </c>
      <c r="B321" s="65">
        <v>4015</v>
      </c>
      <c r="C321" s="63" t="s">
        <v>555</v>
      </c>
      <c r="D321" s="63" t="s">
        <v>556</v>
      </c>
      <c r="E321" s="5" t="str">
        <f t="shared" si="11"/>
        <v>SIRBUTHIAGO GABRIEL</v>
      </c>
      <c r="F321" s="65" t="s">
        <v>59</v>
      </c>
      <c r="G321" s="71" t="s">
        <v>58</v>
      </c>
      <c r="H321" s="65" t="s">
        <v>183</v>
      </c>
      <c r="I321" s="65" t="s">
        <v>184</v>
      </c>
      <c r="J321" s="5">
        <f t="shared" si="10"/>
        <v>1917</v>
      </c>
      <c r="K321" s="5" t="e">
        <f>IF($E321="",0,VLOOKUP(E321,'50 IV Femm_'!$E:$K,7,))</f>
        <v>#N/A</v>
      </c>
      <c r="L321" s="5" t="e">
        <f>IF($E321="",0,VLOOKUP(E321,'50 IV Masc_'!$E:$K,7,))</f>
        <v>#N/A</v>
      </c>
      <c r="M321" s="5" t="e">
        <f>IF($E321="",0,VLOOKUP(E321,'50 V Femm_'!$E:$K,7,))</f>
        <v>#N/A</v>
      </c>
      <c r="N321" s="5">
        <f>IF($E321="",0,VLOOKUP(E321,'50 V Masc_'!$E:$K,7,))</f>
        <v>957</v>
      </c>
      <c r="O321" s="5" t="e">
        <f>IF($E321="",0,VLOOKUP(E321,'Lungo IV Femm_'!$E:$K,7,))</f>
        <v>#N/A</v>
      </c>
      <c r="P321" s="5" t="e">
        <f>IF($E321="",0,VLOOKUP(E321,'Lungo IV Masc_'!$E:$K,7,))</f>
        <v>#N/A</v>
      </c>
      <c r="Q321" s="5" t="e">
        <f>IF($E321="",0,VLOOKUP(E321,'Lungo V Femm_'!$E:$K,7,))</f>
        <v>#N/A</v>
      </c>
      <c r="R321" s="5" t="e">
        <f>IF($E321="",0,VLOOKUP(E321,'Lungo V Masc_'!$E:$K,7,))</f>
        <v>#N/A</v>
      </c>
      <c r="S321" s="5" t="e">
        <f>IF($E321="",0,VLOOKUP(E321,'Vortex IV Femm_'!$E:$K,7,))</f>
        <v>#N/A</v>
      </c>
      <c r="T321" s="5" t="e">
        <f>IF($E321="",0,VLOOKUP(E321,'Vortex IV Masc_'!$E:$K,7,))</f>
        <v>#N/A</v>
      </c>
      <c r="U321" s="5" t="e">
        <f>IF($E321="",0,VLOOKUP(E321,'Vortex V Femm_'!$E:$K,7,))</f>
        <v>#N/A</v>
      </c>
      <c r="V321" s="5">
        <f>IF($E321="",0,VLOOKUP(E321,'Vortex V Masc_'!$E:$K,7,))</f>
        <v>960</v>
      </c>
    </row>
    <row r="322" spans="1:22" x14ac:dyDescent="0.15">
      <c r="A322" s="5">
        <v>321</v>
      </c>
      <c r="B322" s="65">
        <v>4091</v>
      </c>
      <c r="C322" s="63" t="s">
        <v>636</v>
      </c>
      <c r="D322" s="63" t="s">
        <v>594</v>
      </c>
      <c r="E322" s="5" t="str">
        <f t="shared" si="11"/>
        <v>MALINVERNODIEGO</v>
      </c>
      <c r="F322" s="65" t="s">
        <v>20</v>
      </c>
      <c r="G322" s="68" t="s">
        <v>9</v>
      </c>
      <c r="H322" s="65" t="s">
        <v>183</v>
      </c>
      <c r="I322" s="65" t="s">
        <v>184</v>
      </c>
      <c r="J322" s="5">
        <f t="shared" ref="J322:J368" si="12">SUMIF(K322:V322,"&lt;&gt;#N/D")</f>
        <v>1906</v>
      </c>
      <c r="K322" s="5" t="e">
        <f>IF($E322="",0,VLOOKUP(E322,'50 IV Femm_'!$E:$K,7,))</f>
        <v>#N/A</v>
      </c>
      <c r="L322" s="5" t="e">
        <f>IF($E322="",0,VLOOKUP(E322,'50 IV Masc_'!$E:$K,7,))</f>
        <v>#N/A</v>
      </c>
      <c r="M322" s="5" t="e">
        <f>IF($E322="",0,VLOOKUP(E322,'50 V Femm_'!$E:$K,7,))</f>
        <v>#N/A</v>
      </c>
      <c r="N322" s="5">
        <f>IF($E322="",0,VLOOKUP(E322,'50 V Masc_'!$E:$K,7,))</f>
        <v>948</v>
      </c>
      <c r="O322" s="5" t="e">
        <f>IF($E322="",0,VLOOKUP(E322,'Lungo IV Femm_'!$E:$K,7,))</f>
        <v>#N/A</v>
      </c>
      <c r="P322" s="5" t="e">
        <f>IF($E322="",0,VLOOKUP(E322,'Lungo IV Masc_'!$E:$K,7,))</f>
        <v>#N/A</v>
      </c>
      <c r="Q322" s="5" t="e">
        <f>IF($E322="",0,VLOOKUP(E322,'Lungo V Femm_'!$E:$K,7,))</f>
        <v>#N/A</v>
      </c>
      <c r="R322" s="5" t="e">
        <f>IF($E322="",0,VLOOKUP(E322,'Lungo V Masc_'!$E:$K,7,))</f>
        <v>#N/A</v>
      </c>
      <c r="S322" s="5" t="e">
        <f>IF($E322="",0,VLOOKUP(E322,'Vortex IV Femm_'!$E:$K,7,))</f>
        <v>#N/A</v>
      </c>
      <c r="T322" s="5" t="e">
        <f>IF($E322="",0,VLOOKUP(E322,'Vortex IV Masc_'!$E:$K,7,))</f>
        <v>#N/A</v>
      </c>
      <c r="U322" s="5" t="e">
        <f>IF($E322="",0,VLOOKUP(E322,'Vortex V Femm_'!$E:$K,7,))</f>
        <v>#N/A</v>
      </c>
      <c r="V322" s="5">
        <f>IF($E322="",0,VLOOKUP(E322,'Vortex V Masc_'!$E:$K,7,))</f>
        <v>958</v>
      </c>
    </row>
    <row r="323" spans="1:22" x14ac:dyDescent="0.15">
      <c r="A323" s="5">
        <v>322</v>
      </c>
      <c r="B323" s="65">
        <v>4085</v>
      </c>
      <c r="C323" s="63" t="s">
        <v>630</v>
      </c>
      <c r="D323" s="63" t="s">
        <v>137</v>
      </c>
      <c r="E323" s="5" t="str">
        <f t="shared" si="11"/>
        <v>MENEGHETTIFILIPPO</v>
      </c>
      <c r="F323" s="65" t="s">
        <v>20</v>
      </c>
      <c r="G323" s="68" t="s">
        <v>9</v>
      </c>
      <c r="H323" s="65" t="s">
        <v>183</v>
      </c>
      <c r="I323" s="65" t="s">
        <v>184</v>
      </c>
      <c r="J323" s="5">
        <f t="shared" si="12"/>
        <v>1902</v>
      </c>
      <c r="K323" s="5" t="e">
        <f>IF($E323="",0,VLOOKUP(E323,'50 IV Femm_'!$E:$K,7,))</f>
        <v>#N/A</v>
      </c>
      <c r="L323" s="5" t="e">
        <f>IF($E323="",0,VLOOKUP(E323,'50 IV Masc_'!$E:$K,7,))</f>
        <v>#N/A</v>
      </c>
      <c r="M323" s="5" t="e">
        <f>IF($E323="",0,VLOOKUP(E323,'50 V Femm_'!$E:$K,7,))</f>
        <v>#N/A</v>
      </c>
      <c r="N323" s="5">
        <f>IF($E323="",0,VLOOKUP(E323,'50 V Masc_'!$E:$K,7,))</f>
        <v>963</v>
      </c>
      <c r="O323" s="5" t="e">
        <f>IF($E323="",0,VLOOKUP(E323,'Lungo IV Femm_'!$E:$K,7,))</f>
        <v>#N/A</v>
      </c>
      <c r="P323" s="5" t="e">
        <f>IF($E323="",0,VLOOKUP(E323,'Lungo IV Masc_'!$E:$K,7,))</f>
        <v>#N/A</v>
      </c>
      <c r="Q323" s="5" t="e">
        <f>IF($E323="",0,VLOOKUP(E323,'Lungo V Femm_'!$E:$K,7,))</f>
        <v>#N/A</v>
      </c>
      <c r="R323" s="5" t="e">
        <f>IF($E323="",0,VLOOKUP(E323,'Lungo V Masc_'!$E:$K,7,))</f>
        <v>#N/A</v>
      </c>
      <c r="S323" s="5" t="e">
        <f>IF($E323="",0,VLOOKUP(E323,'Vortex IV Femm_'!$E:$K,7,))</f>
        <v>#N/A</v>
      </c>
      <c r="T323" s="5" t="e">
        <f>IF($E323="",0,VLOOKUP(E323,'Vortex IV Masc_'!$E:$K,7,))</f>
        <v>#N/A</v>
      </c>
      <c r="U323" s="5" t="e">
        <f>IF($E323="",0,VLOOKUP(E323,'Vortex V Femm_'!$E:$K,7,))</f>
        <v>#N/A</v>
      </c>
      <c r="V323" s="5">
        <f>IF($E323="",0,VLOOKUP(E323,'Vortex V Masc_'!$E:$K,7,))</f>
        <v>939</v>
      </c>
    </row>
    <row r="324" spans="1:22" x14ac:dyDescent="0.15">
      <c r="A324" s="5">
        <v>323</v>
      </c>
      <c r="B324" s="65">
        <v>4083</v>
      </c>
      <c r="C324" s="63" t="s">
        <v>628</v>
      </c>
      <c r="D324" s="63" t="s">
        <v>137</v>
      </c>
      <c r="E324" s="5" t="str">
        <f t="shared" si="11"/>
        <v>BARBIEROFILIPPO</v>
      </c>
      <c r="F324" s="65" t="s">
        <v>20</v>
      </c>
      <c r="G324" s="68" t="s">
        <v>9</v>
      </c>
      <c r="H324" s="65" t="s">
        <v>183</v>
      </c>
      <c r="I324" s="65" t="s">
        <v>184</v>
      </c>
      <c r="J324" s="5">
        <f t="shared" si="12"/>
        <v>1898</v>
      </c>
      <c r="K324" s="5" t="e">
        <f>IF($E324="",0,VLOOKUP(E324,'50 IV Femm_'!$E:$K,7,))</f>
        <v>#N/A</v>
      </c>
      <c r="L324" s="5" t="e">
        <f>IF($E324="",0,VLOOKUP(E324,'50 IV Masc_'!$E:$K,7,))</f>
        <v>#N/A</v>
      </c>
      <c r="M324" s="5" t="e">
        <f>IF($E324="",0,VLOOKUP(E324,'50 V Femm_'!$E:$K,7,))</f>
        <v>#N/A</v>
      </c>
      <c r="N324" s="5">
        <f>IF($E324="",0,VLOOKUP(E324,'50 V Masc_'!$E:$K,7,))</f>
        <v>958</v>
      </c>
      <c r="O324" s="5" t="e">
        <f>IF($E324="",0,VLOOKUP(E324,'Lungo IV Femm_'!$E:$K,7,))</f>
        <v>#N/A</v>
      </c>
      <c r="P324" s="5" t="e">
        <f>IF($E324="",0,VLOOKUP(E324,'Lungo IV Masc_'!$E:$K,7,))</f>
        <v>#N/A</v>
      </c>
      <c r="Q324" s="5" t="e">
        <f>IF($E324="",0,VLOOKUP(E324,'Lungo V Femm_'!$E:$K,7,))</f>
        <v>#N/A</v>
      </c>
      <c r="R324" s="5" t="e">
        <f>IF($E324="",0,VLOOKUP(E324,'Lungo V Masc_'!$E:$K,7,))</f>
        <v>#N/A</v>
      </c>
      <c r="S324" s="5" t="e">
        <f>IF($E324="",0,VLOOKUP(E324,'Vortex IV Femm_'!$E:$K,7,))</f>
        <v>#N/A</v>
      </c>
      <c r="T324" s="5" t="e">
        <f>IF($E324="",0,VLOOKUP(E324,'Vortex IV Masc_'!$E:$K,7,))</f>
        <v>#N/A</v>
      </c>
      <c r="U324" s="5" t="e">
        <f>IF($E324="",0,VLOOKUP(E324,'Vortex V Femm_'!$E:$K,7,))</f>
        <v>#N/A</v>
      </c>
      <c r="V324" s="5">
        <f>IF($E324="",0,VLOOKUP(E324,'Vortex V Masc_'!$E:$K,7,))</f>
        <v>940</v>
      </c>
    </row>
    <row r="325" spans="1:22" x14ac:dyDescent="0.15">
      <c r="A325" s="5">
        <v>324</v>
      </c>
      <c r="B325" s="65">
        <v>4012</v>
      </c>
      <c r="C325" s="63" t="s">
        <v>552</v>
      </c>
      <c r="D325" s="63" t="s">
        <v>164</v>
      </c>
      <c r="E325" s="5" t="str">
        <f t="shared" si="11"/>
        <v>PALADINONICOLAS</v>
      </c>
      <c r="F325" s="65" t="s">
        <v>59</v>
      </c>
      <c r="G325" s="71" t="s">
        <v>58</v>
      </c>
      <c r="H325" s="65" t="s">
        <v>183</v>
      </c>
      <c r="I325" s="65" t="s">
        <v>184</v>
      </c>
      <c r="J325" s="5">
        <f t="shared" si="12"/>
        <v>1893</v>
      </c>
      <c r="K325" s="5" t="e">
        <f>IF($E325="",0,VLOOKUP(E325,'50 IV Femm_'!$E:$K,7,))</f>
        <v>#N/A</v>
      </c>
      <c r="L325" s="5" t="e">
        <f>IF($E325="",0,VLOOKUP(E325,'50 IV Masc_'!$E:$K,7,))</f>
        <v>#N/A</v>
      </c>
      <c r="M325" s="5" t="e">
        <f>IF($E325="",0,VLOOKUP(E325,'50 V Femm_'!$E:$K,7,))</f>
        <v>#N/A</v>
      </c>
      <c r="N325" s="5">
        <f>IF($E325="",0,VLOOKUP(E325,'50 V Masc_'!$E:$K,7,))</f>
        <v>939</v>
      </c>
      <c r="O325" s="5" t="e">
        <f>IF($E325="",0,VLOOKUP(E325,'Lungo IV Femm_'!$E:$K,7,))</f>
        <v>#N/A</v>
      </c>
      <c r="P325" s="5" t="e">
        <f>IF($E325="",0,VLOOKUP(E325,'Lungo IV Masc_'!$E:$K,7,))</f>
        <v>#N/A</v>
      </c>
      <c r="Q325" s="5" t="e">
        <f>IF($E325="",0,VLOOKUP(E325,'Lungo V Femm_'!$E:$K,7,))</f>
        <v>#N/A</v>
      </c>
      <c r="R325" s="5" t="e">
        <f>IF($E325="",0,VLOOKUP(E325,'Lungo V Masc_'!$E:$K,7,))</f>
        <v>#N/A</v>
      </c>
      <c r="S325" s="5" t="e">
        <f>IF($E325="",0,VLOOKUP(E325,'Vortex IV Femm_'!$E:$K,7,))</f>
        <v>#N/A</v>
      </c>
      <c r="T325" s="5" t="e">
        <f>IF($E325="",0,VLOOKUP(E325,'Vortex IV Masc_'!$E:$K,7,))</f>
        <v>#N/A</v>
      </c>
      <c r="U325" s="5" t="e">
        <f>IF($E325="",0,VLOOKUP(E325,'Vortex V Femm_'!$E:$K,7,))</f>
        <v>#N/A</v>
      </c>
      <c r="V325" s="5">
        <f>IF($E325="",0,VLOOKUP(E325,'Vortex V Masc_'!$E:$K,7,))</f>
        <v>954</v>
      </c>
    </row>
    <row r="326" spans="1:22" x14ac:dyDescent="0.15">
      <c r="A326" s="5">
        <v>325</v>
      </c>
      <c r="B326" s="65">
        <v>4010</v>
      </c>
      <c r="C326" s="63" t="s">
        <v>549</v>
      </c>
      <c r="D326" s="63" t="s">
        <v>174</v>
      </c>
      <c r="E326" s="5" t="str">
        <f t="shared" si="11"/>
        <v>CAMERONITOMMASO</v>
      </c>
      <c r="F326" s="65" t="s">
        <v>15</v>
      </c>
      <c r="G326" s="71" t="s">
        <v>15</v>
      </c>
      <c r="H326" s="65" t="s">
        <v>183</v>
      </c>
      <c r="I326" s="65" t="s">
        <v>184</v>
      </c>
      <c r="J326" s="5">
        <f t="shared" si="12"/>
        <v>1887</v>
      </c>
      <c r="K326" s="5" t="e">
        <f>IF($E326="",0,VLOOKUP(E326,'50 IV Femm_'!$E:$K,7,))</f>
        <v>#N/A</v>
      </c>
      <c r="L326" s="5" t="e">
        <f>IF($E326="",0,VLOOKUP(E326,'50 IV Masc_'!$E:$K,7,))</f>
        <v>#N/A</v>
      </c>
      <c r="M326" s="5" t="e">
        <f>IF($E326="",0,VLOOKUP(E326,'50 V Femm_'!$E:$K,7,))</f>
        <v>#N/A</v>
      </c>
      <c r="N326" s="5">
        <f>IF($E326="",0,VLOOKUP(E326,'50 V Masc_'!$E:$K,7,))</f>
        <v>942</v>
      </c>
      <c r="O326" s="5" t="e">
        <f>IF($E326="",0,VLOOKUP(E326,'Lungo IV Femm_'!$E:$K,7,))</f>
        <v>#N/A</v>
      </c>
      <c r="P326" s="5" t="e">
        <f>IF($E326="",0,VLOOKUP(E326,'Lungo IV Masc_'!$E:$K,7,))</f>
        <v>#N/A</v>
      </c>
      <c r="Q326" s="5" t="e">
        <f>IF($E326="",0,VLOOKUP(E326,'Lungo V Femm_'!$E:$K,7,))</f>
        <v>#N/A</v>
      </c>
      <c r="R326" s="5" t="e">
        <f>IF($E326="",0,VLOOKUP(E326,'Lungo V Masc_'!$E:$K,7,))</f>
        <v>#N/A</v>
      </c>
      <c r="S326" s="5" t="e">
        <f>IF($E326="",0,VLOOKUP(E326,'Vortex IV Femm_'!$E:$K,7,))</f>
        <v>#N/A</v>
      </c>
      <c r="T326" s="5" t="e">
        <f>IF($E326="",0,VLOOKUP(E326,'Vortex IV Masc_'!$E:$K,7,))</f>
        <v>#N/A</v>
      </c>
      <c r="U326" s="5" t="e">
        <f>IF($E326="",0,VLOOKUP(E326,'Vortex V Femm_'!$E:$K,7,))</f>
        <v>#N/A</v>
      </c>
      <c r="V326" s="5">
        <f>IF($E326="",0,VLOOKUP(E326,'Vortex V Masc_'!$E:$K,7,))</f>
        <v>945</v>
      </c>
    </row>
    <row r="327" spans="1:22" x14ac:dyDescent="0.15">
      <c r="A327" s="5">
        <v>326</v>
      </c>
      <c r="B327" s="65">
        <v>4008</v>
      </c>
      <c r="C327" s="63" t="s">
        <v>513</v>
      </c>
      <c r="D327" s="63" t="s">
        <v>143</v>
      </c>
      <c r="E327" s="5" t="str">
        <f t="shared" si="11"/>
        <v>RUSSOJACOPO</v>
      </c>
      <c r="F327" s="65" t="s">
        <v>17</v>
      </c>
      <c r="G327" s="68" t="s">
        <v>639</v>
      </c>
      <c r="H327" s="65" t="s">
        <v>183</v>
      </c>
      <c r="I327" s="65" t="s">
        <v>184</v>
      </c>
      <c r="J327" s="5">
        <f t="shared" si="12"/>
        <v>1880</v>
      </c>
      <c r="K327" s="5" t="e">
        <f>IF($E327="",0,VLOOKUP(E327,'50 IV Femm_'!$E:$K,7,))</f>
        <v>#N/A</v>
      </c>
      <c r="L327" s="5" t="e">
        <f>IF($E327="",0,VLOOKUP(E327,'50 IV Masc_'!$E:$K,7,))</f>
        <v>#N/A</v>
      </c>
      <c r="M327" s="5" t="e">
        <f>IF($E327="",0,VLOOKUP(E327,'50 V Femm_'!$E:$K,7,))</f>
        <v>#N/A</v>
      </c>
      <c r="N327" s="5">
        <f>IF($E327="",0,VLOOKUP(E327,'50 V Masc_'!$E:$K,7,))</f>
        <v>938</v>
      </c>
      <c r="O327" s="5" t="e">
        <f>IF($E327="",0,VLOOKUP(E327,'Lungo IV Femm_'!$E:$K,7,))</f>
        <v>#N/A</v>
      </c>
      <c r="P327" s="5" t="e">
        <f>IF($E327="",0,VLOOKUP(E327,'Lungo IV Masc_'!$E:$K,7,))</f>
        <v>#N/A</v>
      </c>
      <c r="Q327" s="5" t="e">
        <f>IF($E327="",0,VLOOKUP(E327,'Lungo V Femm_'!$E:$K,7,))</f>
        <v>#N/A</v>
      </c>
      <c r="R327" s="5" t="e">
        <f>IF($E327="",0,VLOOKUP(E327,'Lungo V Masc_'!$E:$K,7,))</f>
        <v>#N/A</v>
      </c>
      <c r="S327" s="5" t="e">
        <f>IF($E327="",0,VLOOKUP(E327,'Vortex IV Femm_'!$E:$K,7,))</f>
        <v>#N/A</v>
      </c>
      <c r="T327" s="5" t="e">
        <f>IF($E327="",0,VLOOKUP(E327,'Vortex IV Masc_'!$E:$K,7,))</f>
        <v>#N/A</v>
      </c>
      <c r="U327" s="5" t="e">
        <f>IF($E327="",0,VLOOKUP(E327,'Vortex V Femm_'!$E:$K,7,))</f>
        <v>#N/A</v>
      </c>
      <c r="V327" s="5">
        <f>IF($E327="",0,VLOOKUP(E327,'Vortex V Masc_'!$E:$K,7,))</f>
        <v>942</v>
      </c>
    </row>
    <row r="328" spans="1:22" x14ac:dyDescent="0.15">
      <c r="A328" s="5">
        <v>327</v>
      </c>
      <c r="B328" s="65">
        <v>4081</v>
      </c>
      <c r="C328" s="63" t="s">
        <v>113</v>
      </c>
      <c r="D328" s="63" t="s">
        <v>151</v>
      </c>
      <c r="E328" s="5" t="str">
        <f t="shared" si="11"/>
        <v>LUTRIANIDAVIDE</v>
      </c>
      <c r="F328" s="65" t="s">
        <v>20</v>
      </c>
      <c r="G328" s="68" t="s">
        <v>9</v>
      </c>
      <c r="H328" s="65" t="s">
        <v>183</v>
      </c>
      <c r="I328" s="65" t="s">
        <v>184</v>
      </c>
      <c r="J328" s="5">
        <f t="shared" si="12"/>
        <v>996</v>
      </c>
      <c r="K328" s="5" t="e">
        <f>IF($E328="",0,VLOOKUP(E328,'50 IV Femm_'!$E:$K,7,))</f>
        <v>#N/A</v>
      </c>
      <c r="L328" s="5" t="e">
        <f>IF($E328="",0,VLOOKUP(E328,'50 IV Masc_'!$E:$K,7,))</f>
        <v>#N/A</v>
      </c>
      <c r="M328" s="5" t="e">
        <f>IF($E328="",0,VLOOKUP(E328,'50 V Femm_'!$E:$K,7,))</f>
        <v>#N/A</v>
      </c>
      <c r="N328" s="5" t="e">
        <f>IF($E328="",0,VLOOKUP(E328,'50 V Masc_'!$E:$K,7,))</f>
        <v>#N/A</v>
      </c>
      <c r="O328" s="5" t="e">
        <f>IF($E328="",0,VLOOKUP(E328,'Lungo IV Femm_'!$E:$K,7,))</f>
        <v>#N/A</v>
      </c>
      <c r="P328" s="5" t="e">
        <f>IF($E328="",0,VLOOKUP(E328,'Lungo IV Masc_'!$E:$K,7,))</f>
        <v>#N/A</v>
      </c>
      <c r="Q328" s="5" t="e">
        <f>IF($E328="",0,VLOOKUP(E328,'Lungo V Femm_'!$E:$K,7,))</f>
        <v>#N/A</v>
      </c>
      <c r="R328" s="5" t="e">
        <f>IF($E328="",0,VLOOKUP(E328,'Lungo V Masc_'!$E:$K,7,))</f>
        <v>#N/A</v>
      </c>
      <c r="S328" s="5" t="e">
        <f>IF($E328="",0,VLOOKUP(E328,'Vortex IV Femm_'!$E:$K,7,))</f>
        <v>#N/A</v>
      </c>
      <c r="T328" s="5" t="e">
        <f>IF($E328="",0,VLOOKUP(E328,'Vortex IV Masc_'!$E:$K,7,))</f>
        <v>#N/A</v>
      </c>
      <c r="U328" s="5" t="e">
        <f>IF($E328="",0,VLOOKUP(E328,'Vortex V Femm_'!$E:$K,7,))</f>
        <v>#N/A</v>
      </c>
      <c r="V328" s="5">
        <f>IF($E328="",0,VLOOKUP(E328,'Vortex V Masc_'!$E:$K,7,))</f>
        <v>996</v>
      </c>
    </row>
    <row r="329" spans="1:22" x14ac:dyDescent="0.15">
      <c r="A329" s="5">
        <v>328</v>
      </c>
      <c r="B329" s="65">
        <v>4006</v>
      </c>
      <c r="C329" s="63" t="s">
        <v>73</v>
      </c>
      <c r="D329" s="63" t="s">
        <v>382</v>
      </c>
      <c r="E329" s="5" t="str">
        <f t="shared" si="11"/>
        <v>GREGHIFABIO</v>
      </c>
      <c r="F329" s="65" t="s">
        <v>17</v>
      </c>
      <c r="G329" s="68" t="s">
        <v>639</v>
      </c>
      <c r="H329" s="65" t="s">
        <v>183</v>
      </c>
      <c r="I329" s="65" t="s">
        <v>184</v>
      </c>
      <c r="J329" s="5">
        <f t="shared" si="12"/>
        <v>979</v>
      </c>
      <c r="K329" s="5" t="e">
        <f>IF($E329="",0,VLOOKUP(E329,'50 IV Femm_'!$E:$K,7,))</f>
        <v>#N/A</v>
      </c>
      <c r="L329" s="5" t="e">
        <f>IF($E329="",0,VLOOKUP(E329,'50 IV Masc_'!$E:$K,7,))</f>
        <v>#N/A</v>
      </c>
      <c r="M329" s="5" t="e">
        <f>IF($E329="",0,VLOOKUP(E329,'50 V Femm_'!$E:$K,7,))</f>
        <v>#N/A</v>
      </c>
      <c r="N329" s="5" t="e">
        <f>IF($E329="",0,VLOOKUP(E329,'50 V Masc_'!$E:$K,7,))</f>
        <v>#N/A</v>
      </c>
      <c r="O329" s="5" t="e">
        <f>IF($E329="",0,VLOOKUP(E329,'Lungo IV Femm_'!$E:$K,7,))</f>
        <v>#N/A</v>
      </c>
      <c r="P329" s="5" t="e">
        <f>IF($E329="",0,VLOOKUP(E329,'Lungo IV Masc_'!$E:$K,7,))</f>
        <v>#N/A</v>
      </c>
      <c r="Q329" s="5" t="e">
        <f>IF($E329="",0,VLOOKUP(E329,'Lungo V Femm_'!$E:$K,7,))</f>
        <v>#N/A</v>
      </c>
      <c r="R329" s="5" t="e">
        <f>IF($E329="",0,VLOOKUP(E329,'Lungo V Masc_'!$E:$K,7,))</f>
        <v>#N/A</v>
      </c>
      <c r="S329" s="5" t="e">
        <f>IF($E329="",0,VLOOKUP(E329,'Vortex IV Femm_'!$E:$K,7,))</f>
        <v>#N/A</v>
      </c>
      <c r="T329" s="5" t="e">
        <f>IF($E329="",0,VLOOKUP(E329,'Vortex IV Masc_'!$E:$K,7,))</f>
        <v>#N/A</v>
      </c>
      <c r="U329" s="5" t="e">
        <f>IF($E329="",0,VLOOKUP(E329,'Vortex V Femm_'!$E:$K,7,))</f>
        <v>#N/A</v>
      </c>
      <c r="V329" s="5">
        <f>IF($E329="",0,VLOOKUP(E329,'Vortex V Masc_'!$E:$K,7,))</f>
        <v>979</v>
      </c>
    </row>
    <row r="330" spans="1:22" x14ac:dyDescent="0.15">
      <c r="A330" s="5">
        <v>329</v>
      </c>
      <c r="B330" s="65">
        <v>4001</v>
      </c>
      <c r="C330" s="63" t="s">
        <v>142</v>
      </c>
      <c r="D330" s="63" t="s">
        <v>539</v>
      </c>
      <c r="E330" s="5" t="str">
        <f t="shared" si="11"/>
        <v>CIRPACIIANIS  GABRIEL</v>
      </c>
      <c r="F330" s="65" t="s">
        <v>17</v>
      </c>
      <c r="G330" s="68" t="s">
        <v>639</v>
      </c>
      <c r="H330" s="65" t="s">
        <v>183</v>
      </c>
      <c r="I330" s="65" t="s">
        <v>184</v>
      </c>
      <c r="J330" s="5">
        <f t="shared" si="12"/>
        <v>0</v>
      </c>
      <c r="K330" s="5" t="e">
        <f>IF($E330="",0,VLOOKUP(E330,'50 IV Femm_'!$E:$K,7,))</f>
        <v>#N/A</v>
      </c>
      <c r="L330" s="5" t="e">
        <f>IF($E330="",0,VLOOKUP(E330,'50 IV Masc_'!$E:$K,7,))</f>
        <v>#N/A</v>
      </c>
      <c r="M330" s="5" t="e">
        <f>IF($E330="",0,VLOOKUP(E330,'50 V Femm_'!$E:$K,7,))</f>
        <v>#N/A</v>
      </c>
      <c r="N330" s="5" t="e">
        <f>IF($E330="",0,VLOOKUP(E330,'50 V Masc_'!$E:$K,7,))</f>
        <v>#N/A</v>
      </c>
      <c r="O330" s="5" t="e">
        <f>IF($E330="",0,VLOOKUP(E330,'Lungo IV Femm_'!$E:$K,7,))</f>
        <v>#N/A</v>
      </c>
      <c r="P330" s="5" t="e">
        <f>IF($E330="",0,VLOOKUP(E330,'Lungo IV Masc_'!$E:$K,7,))</f>
        <v>#N/A</v>
      </c>
      <c r="Q330" s="5" t="e">
        <f>IF($E330="",0,VLOOKUP(E330,'Lungo V Femm_'!$E:$K,7,))</f>
        <v>#N/A</v>
      </c>
      <c r="R330" s="5" t="e">
        <f>IF($E330="",0,VLOOKUP(E330,'Lungo V Masc_'!$E:$K,7,))</f>
        <v>#N/A</v>
      </c>
      <c r="S330" s="5" t="e">
        <f>IF($E330="",0,VLOOKUP(E330,'Vortex IV Femm_'!$E:$K,7,))</f>
        <v>#N/A</v>
      </c>
      <c r="T330" s="5" t="e">
        <f>IF($E330="",0,VLOOKUP(E330,'Vortex IV Masc_'!$E:$K,7,))</f>
        <v>#N/A</v>
      </c>
      <c r="U330" s="5" t="e">
        <f>IF($E330="",0,VLOOKUP(E330,'Vortex V Femm_'!$E:$K,7,))</f>
        <v>#N/A</v>
      </c>
      <c r="V330" s="5" t="e">
        <f>IF($E330="",0,VLOOKUP(E330,'Vortex V Masc_'!$E:$K,7,))</f>
        <v>#N/A</v>
      </c>
    </row>
    <row r="331" spans="1:22" x14ac:dyDescent="0.15">
      <c r="A331" s="5">
        <v>330</v>
      </c>
      <c r="B331" s="65">
        <v>4002</v>
      </c>
      <c r="C331" s="63" t="s">
        <v>128</v>
      </c>
      <c r="D331" s="63" t="s">
        <v>540</v>
      </c>
      <c r="E331" s="5" t="str">
        <f t="shared" si="11"/>
        <v>MOHAMEDHELAL</v>
      </c>
      <c r="F331" s="65" t="s">
        <v>17</v>
      </c>
      <c r="G331" s="68" t="s">
        <v>639</v>
      </c>
      <c r="H331" s="65" t="s">
        <v>183</v>
      </c>
      <c r="I331" s="65" t="s">
        <v>184</v>
      </c>
      <c r="J331" s="5">
        <f t="shared" si="12"/>
        <v>0</v>
      </c>
      <c r="K331" s="5" t="e">
        <f>IF($E331="",0,VLOOKUP(E331,'50 IV Femm_'!$E:$K,7,))</f>
        <v>#N/A</v>
      </c>
      <c r="L331" s="5" t="e">
        <f>IF($E331="",0,VLOOKUP(E331,'50 IV Masc_'!$E:$K,7,))</f>
        <v>#N/A</v>
      </c>
      <c r="M331" s="5" t="e">
        <f>IF($E331="",0,VLOOKUP(E331,'50 V Femm_'!$E:$K,7,))</f>
        <v>#N/A</v>
      </c>
      <c r="N331" s="5" t="e">
        <f>IF($E331="",0,VLOOKUP(E331,'50 V Masc_'!$E:$K,7,))</f>
        <v>#N/A</v>
      </c>
      <c r="O331" s="5" t="e">
        <f>IF($E331="",0,VLOOKUP(E331,'Lungo IV Femm_'!$E:$K,7,))</f>
        <v>#N/A</v>
      </c>
      <c r="P331" s="5" t="e">
        <f>IF($E331="",0,VLOOKUP(E331,'Lungo IV Masc_'!$E:$K,7,))</f>
        <v>#N/A</v>
      </c>
      <c r="Q331" s="5" t="e">
        <f>IF($E331="",0,VLOOKUP(E331,'Lungo V Femm_'!$E:$K,7,))</f>
        <v>#N/A</v>
      </c>
      <c r="R331" s="5" t="e">
        <f>IF($E331="",0,VLOOKUP(E331,'Lungo V Masc_'!$E:$K,7,))</f>
        <v>#N/A</v>
      </c>
      <c r="S331" s="5" t="e">
        <f>IF($E331="",0,VLOOKUP(E331,'Vortex IV Femm_'!$E:$K,7,))</f>
        <v>#N/A</v>
      </c>
      <c r="T331" s="5" t="e">
        <f>IF($E331="",0,VLOOKUP(E331,'Vortex IV Masc_'!$E:$K,7,))</f>
        <v>#N/A</v>
      </c>
      <c r="U331" s="5" t="e">
        <f>IF($E331="",0,VLOOKUP(E331,'Vortex V Femm_'!$E:$K,7,))</f>
        <v>#N/A</v>
      </c>
      <c r="V331" s="5" t="e">
        <f>IF($E331="",0,VLOOKUP(E331,'Vortex V Masc_'!$E:$K,7,))</f>
        <v>#N/A</v>
      </c>
    </row>
    <row r="332" spans="1:22" x14ac:dyDescent="0.15">
      <c r="A332" s="5">
        <v>331</v>
      </c>
      <c r="B332" s="65">
        <v>4003</v>
      </c>
      <c r="C332" s="63" t="s">
        <v>541</v>
      </c>
      <c r="D332" s="63" t="s">
        <v>542</v>
      </c>
      <c r="E332" s="5" t="str">
        <f t="shared" si="11"/>
        <v>MOURSISAMA  KHALED</v>
      </c>
      <c r="F332" s="65" t="s">
        <v>17</v>
      </c>
      <c r="G332" s="68" t="s">
        <v>639</v>
      </c>
      <c r="H332" s="65" t="s">
        <v>183</v>
      </c>
      <c r="I332" s="65" t="s">
        <v>184</v>
      </c>
      <c r="J332" s="5">
        <f t="shared" si="12"/>
        <v>0</v>
      </c>
      <c r="K332" s="5" t="e">
        <f>IF($E332="",0,VLOOKUP(E332,'50 IV Femm_'!$E:$K,7,))</f>
        <v>#N/A</v>
      </c>
      <c r="L332" s="5" t="e">
        <f>IF($E332="",0,VLOOKUP(E332,'50 IV Masc_'!$E:$K,7,))</f>
        <v>#N/A</v>
      </c>
      <c r="M332" s="5" t="e">
        <f>IF($E332="",0,VLOOKUP(E332,'50 V Femm_'!$E:$K,7,))</f>
        <v>#N/A</v>
      </c>
      <c r="N332" s="5" t="e">
        <f>IF($E332="",0,VLOOKUP(E332,'50 V Masc_'!$E:$K,7,))</f>
        <v>#N/A</v>
      </c>
      <c r="O332" s="5" t="e">
        <f>IF($E332="",0,VLOOKUP(E332,'Lungo IV Femm_'!$E:$K,7,))</f>
        <v>#N/A</v>
      </c>
      <c r="P332" s="5" t="e">
        <f>IF($E332="",0,VLOOKUP(E332,'Lungo IV Masc_'!$E:$K,7,))</f>
        <v>#N/A</v>
      </c>
      <c r="Q332" s="5" t="e">
        <f>IF($E332="",0,VLOOKUP(E332,'Lungo V Femm_'!$E:$K,7,))</f>
        <v>#N/A</v>
      </c>
      <c r="R332" s="5" t="e">
        <f>IF($E332="",0,VLOOKUP(E332,'Lungo V Masc_'!$E:$K,7,))</f>
        <v>#N/A</v>
      </c>
      <c r="S332" s="5" t="e">
        <f>IF($E332="",0,VLOOKUP(E332,'Vortex IV Femm_'!$E:$K,7,))</f>
        <v>#N/A</v>
      </c>
      <c r="T332" s="5" t="e">
        <f>IF($E332="",0,VLOOKUP(E332,'Vortex IV Masc_'!$E:$K,7,))</f>
        <v>#N/A</v>
      </c>
      <c r="U332" s="5" t="e">
        <f>IF($E332="",0,VLOOKUP(E332,'Vortex V Femm_'!$E:$K,7,))</f>
        <v>#N/A</v>
      </c>
      <c r="V332" s="5" t="e">
        <f>IF($E332="",0,VLOOKUP(E332,'Vortex V Masc_'!$E:$K,7,))</f>
        <v>#N/A</v>
      </c>
    </row>
    <row r="333" spans="1:22" x14ac:dyDescent="0.15">
      <c r="A333" s="5">
        <v>332</v>
      </c>
      <c r="B333" s="65">
        <v>4004</v>
      </c>
      <c r="C333" s="63" t="s">
        <v>543</v>
      </c>
      <c r="D333" s="63" t="s">
        <v>120</v>
      </c>
      <c r="E333" s="5" t="str">
        <f t="shared" si="11"/>
        <v>NEPOTISIMONE</v>
      </c>
      <c r="F333" s="65" t="s">
        <v>17</v>
      </c>
      <c r="G333" s="68" t="s">
        <v>639</v>
      </c>
      <c r="H333" s="65" t="s">
        <v>183</v>
      </c>
      <c r="I333" s="65" t="s">
        <v>184</v>
      </c>
      <c r="J333" s="5">
        <f t="shared" si="12"/>
        <v>0</v>
      </c>
      <c r="K333" s="5" t="e">
        <f>IF($E333="",0,VLOOKUP(E333,'50 IV Femm_'!$E:$K,7,))</f>
        <v>#N/A</v>
      </c>
      <c r="L333" s="5" t="e">
        <f>IF($E333="",0,VLOOKUP(E333,'50 IV Masc_'!$E:$K,7,))</f>
        <v>#N/A</v>
      </c>
      <c r="M333" s="5" t="e">
        <f>IF($E333="",0,VLOOKUP(E333,'50 V Femm_'!$E:$K,7,))</f>
        <v>#N/A</v>
      </c>
      <c r="N333" s="5" t="e">
        <f>IF($E333="",0,VLOOKUP(E333,'50 V Masc_'!$E:$K,7,))</f>
        <v>#N/A</v>
      </c>
      <c r="O333" s="5" t="e">
        <f>IF($E333="",0,VLOOKUP(E333,'Lungo IV Femm_'!$E:$K,7,))</f>
        <v>#N/A</v>
      </c>
      <c r="P333" s="5" t="e">
        <f>IF($E333="",0,VLOOKUP(E333,'Lungo IV Masc_'!$E:$K,7,))</f>
        <v>#N/A</v>
      </c>
      <c r="Q333" s="5" t="e">
        <f>IF($E333="",0,VLOOKUP(E333,'Lungo V Femm_'!$E:$K,7,))</f>
        <v>#N/A</v>
      </c>
      <c r="R333" s="5" t="e">
        <f>IF($E333="",0,VLOOKUP(E333,'Lungo V Masc_'!$E:$K,7,))</f>
        <v>#N/A</v>
      </c>
      <c r="S333" s="5" t="e">
        <f>IF($E333="",0,VLOOKUP(E333,'Vortex IV Femm_'!$E:$K,7,))</f>
        <v>#N/A</v>
      </c>
      <c r="T333" s="5" t="e">
        <f>IF($E333="",0,VLOOKUP(E333,'Vortex IV Masc_'!$E:$K,7,))</f>
        <v>#N/A</v>
      </c>
      <c r="U333" s="5" t="e">
        <f>IF($E333="",0,VLOOKUP(E333,'Vortex V Femm_'!$E:$K,7,))</f>
        <v>#N/A</v>
      </c>
      <c r="V333" s="5" t="e">
        <f>IF($E333="",0,VLOOKUP(E333,'Vortex V Masc_'!$E:$K,7,))</f>
        <v>#N/A</v>
      </c>
    </row>
    <row r="334" spans="1:22" x14ac:dyDescent="0.15">
      <c r="A334" s="5">
        <v>333</v>
      </c>
      <c r="B334" s="65">
        <v>4005</v>
      </c>
      <c r="C334" s="63" t="s">
        <v>544</v>
      </c>
      <c r="D334" s="63" t="s">
        <v>545</v>
      </c>
      <c r="E334" s="5" t="str">
        <f t="shared" si="11"/>
        <v>COJOCARIALEXANDRU</v>
      </c>
      <c r="F334" s="65" t="s">
        <v>17</v>
      </c>
      <c r="G334" s="68" t="s">
        <v>639</v>
      </c>
      <c r="H334" s="65" t="s">
        <v>183</v>
      </c>
      <c r="I334" s="65" t="s">
        <v>184</v>
      </c>
      <c r="J334" s="5">
        <f t="shared" si="12"/>
        <v>0</v>
      </c>
      <c r="K334" s="5" t="e">
        <f>IF($E334="",0,VLOOKUP(E334,'50 IV Femm_'!$E:$K,7,))</f>
        <v>#N/A</v>
      </c>
      <c r="L334" s="5" t="e">
        <f>IF($E334="",0,VLOOKUP(E334,'50 IV Masc_'!$E:$K,7,))</f>
        <v>#N/A</v>
      </c>
      <c r="M334" s="5" t="e">
        <f>IF($E334="",0,VLOOKUP(E334,'50 V Femm_'!$E:$K,7,))</f>
        <v>#N/A</v>
      </c>
      <c r="N334" s="5" t="e">
        <f>IF($E334="",0,VLOOKUP(E334,'50 V Masc_'!$E:$K,7,))</f>
        <v>#N/A</v>
      </c>
      <c r="O334" s="5" t="e">
        <f>IF($E334="",0,VLOOKUP(E334,'Lungo IV Femm_'!$E:$K,7,))</f>
        <v>#N/A</v>
      </c>
      <c r="P334" s="5" t="e">
        <f>IF($E334="",0,VLOOKUP(E334,'Lungo IV Masc_'!$E:$K,7,))</f>
        <v>#N/A</v>
      </c>
      <c r="Q334" s="5" t="e">
        <f>IF($E334="",0,VLOOKUP(E334,'Lungo V Femm_'!$E:$K,7,))</f>
        <v>#N/A</v>
      </c>
      <c r="R334" s="5" t="e">
        <f>IF($E334="",0,VLOOKUP(E334,'Lungo V Masc_'!$E:$K,7,))</f>
        <v>#N/A</v>
      </c>
      <c r="S334" s="5" t="e">
        <f>IF($E334="",0,VLOOKUP(E334,'Vortex IV Femm_'!$E:$K,7,))</f>
        <v>#N/A</v>
      </c>
      <c r="T334" s="5" t="e">
        <f>IF($E334="",0,VLOOKUP(E334,'Vortex IV Masc_'!$E:$K,7,))</f>
        <v>#N/A</v>
      </c>
      <c r="U334" s="5" t="e">
        <f>IF($E334="",0,VLOOKUP(E334,'Vortex V Femm_'!$E:$K,7,))</f>
        <v>#N/A</v>
      </c>
      <c r="V334" s="5" t="e">
        <f>IF($E334="",0,VLOOKUP(E334,'Vortex V Masc_'!$E:$K,7,))</f>
        <v>#N/A</v>
      </c>
    </row>
    <row r="335" spans="1:22" x14ac:dyDescent="0.15">
      <c r="A335" s="5">
        <v>334</v>
      </c>
      <c r="B335" s="65">
        <v>4007</v>
      </c>
      <c r="C335" s="63" t="s">
        <v>546</v>
      </c>
      <c r="D335" s="63" t="s">
        <v>547</v>
      </c>
      <c r="E335" s="5" t="str">
        <f t="shared" si="11"/>
        <v>ELAYDIKHALED</v>
      </c>
      <c r="F335" s="65" t="s">
        <v>17</v>
      </c>
      <c r="G335" s="68" t="s">
        <v>639</v>
      </c>
      <c r="H335" s="65" t="s">
        <v>183</v>
      </c>
      <c r="I335" s="65" t="s">
        <v>184</v>
      </c>
      <c r="J335" s="5">
        <f t="shared" si="12"/>
        <v>0</v>
      </c>
      <c r="K335" s="5" t="e">
        <f>IF($E335="",0,VLOOKUP(E335,'50 IV Femm_'!$E:$K,7,))</f>
        <v>#N/A</v>
      </c>
      <c r="L335" s="5" t="e">
        <f>IF($E335="",0,VLOOKUP(E335,'50 IV Masc_'!$E:$K,7,))</f>
        <v>#N/A</v>
      </c>
      <c r="M335" s="5" t="e">
        <f>IF($E335="",0,VLOOKUP(E335,'50 V Femm_'!$E:$K,7,))</f>
        <v>#N/A</v>
      </c>
      <c r="N335" s="5" t="e">
        <f>IF($E335="",0,VLOOKUP(E335,'50 V Masc_'!$E:$K,7,))</f>
        <v>#N/A</v>
      </c>
      <c r="O335" s="5" t="e">
        <f>IF($E335="",0,VLOOKUP(E335,'Lungo IV Femm_'!$E:$K,7,))</f>
        <v>#N/A</v>
      </c>
      <c r="P335" s="5" t="e">
        <f>IF($E335="",0,VLOOKUP(E335,'Lungo IV Masc_'!$E:$K,7,))</f>
        <v>#N/A</v>
      </c>
      <c r="Q335" s="5" t="e">
        <f>IF($E335="",0,VLOOKUP(E335,'Lungo V Femm_'!$E:$K,7,))</f>
        <v>#N/A</v>
      </c>
      <c r="R335" s="5" t="e">
        <f>IF($E335="",0,VLOOKUP(E335,'Lungo V Masc_'!$E:$K,7,))</f>
        <v>#N/A</v>
      </c>
      <c r="S335" s="5" t="e">
        <f>IF($E335="",0,VLOOKUP(E335,'Vortex IV Femm_'!$E:$K,7,))</f>
        <v>#N/A</v>
      </c>
      <c r="T335" s="5" t="e">
        <f>IF($E335="",0,VLOOKUP(E335,'Vortex IV Masc_'!$E:$K,7,))</f>
        <v>#N/A</v>
      </c>
      <c r="U335" s="5" t="e">
        <f>IF($E335="",0,VLOOKUP(E335,'Vortex V Femm_'!$E:$K,7,))</f>
        <v>#N/A</v>
      </c>
      <c r="V335" s="5" t="e">
        <f>IF($E335="",0,VLOOKUP(E335,'Vortex V Masc_'!$E:$K,7,))</f>
        <v>#N/A</v>
      </c>
    </row>
    <row r="336" spans="1:22" x14ac:dyDescent="0.15">
      <c r="A336" s="5">
        <v>335</v>
      </c>
      <c r="B336" s="65">
        <v>4011</v>
      </c>
      <c r="C336" s="63" t="s">
        <v>550</v>
      </c>
      <c r="D336" s="63" t="s">
        <v>551</v>
      </c>
      <c r="E336" s="5" t="str">
        <f t="shared" si="11"/>
        <v>MAMBRINROBERTO</v>
      </c>
      <c r="F336" s="65" t="s">
        <v>59</v>
      </c>
      <c r="G336" s="71" t="s">
        <v>58</v>
      </c>
      <c r="H336" s="65" t="s">
        <v>183</v>
      </c>
      <c r="I336" s="65" t="s">
        <v>184</v>
      </c>
      <c r="J336" s="5">
        <f t="shared" si="12"/>
        <v>0</v>
      </c>
      <c r="K336" s="5" t="e">
        <f>IF($E336="",0,VLOOKUP(E336,'50 IV Femm_'!$E:$K,7,))</f>
        <v>#N/A</v>
      </c>
      <c r="L336" s="5" t="e">
        <f>IF($E336="",0,VLOOKUP(E336,'50 IV Masc_'!$E:$K,7,))</f>
        <v>#N/A</v>
      </c>
      <c r="M336" s="5" t="e">
        <f>IF($E336="",0,VLOOKUP(E336,'50 V Femm_'!$E:$K,7,))</f>
        <v>#N/A</v>
      </c>
      <c r="N336" s="5" t="e">
        <f>IF($E336="",0,VLOOKUP(E336,'50 V Masc_'!$E:$K,7,))</f>
        <v>#N/A</v>
      </c>
      <c r="O336" s="5" t="e">
        <f>IF($E336="",0,VLOOKUP(E336,'Lungo IV Femm_'!$E:$K,7,))</f>
        <v>#N/A</v>
      </c>
      <c r="P336" s="5" t="e">
        <f>IF($E336="",0,VLOOKUP(E336,'Lungo IV Masc_'!$E:$K,7,))</f>
        <v>#N/A</v>
      </c>
      <c r="Q336" s="5" t="e">
        <f>IF($E336="",0,VLOOKUP(E336,'Lungo V Femm_'!$E:$K,7,))</f>
        <v>#N/A</v>
      </c>
      <c r="R336" s="5" t="e">
        <f>IF($E336="",0,VLOOKUP(E336,'Lungo V Masc_'!$E:$K,7,))</f>
        <v>#N/A</v>
      </c>
      <c r="S336" s="5" t="e">
        <f>IF($E336="",0,VLOOKUP(E336,'Vortex IV Femm_'!$E:$K,7,))</f>
        <v>#N/A</v>
      </c>
      <c r="T336" s="5" t="e">
        <f>IF($E336="",0,VLOOKUP(E336,'Vortex IV Masc_'!$E:$K,7,))</f>
        <v>#N/A</v>
      </c>
      <c r="U336" s="5" t="e">
        <f>IF($E336="",0,VLOOKUP(E336,'Vortex V Femm_'!$E:$K,7,))</f>
        <v>#N/A</v>
      </c>
      <c r="V336" s="5" t="e">
        <f>IF($E336="",0,VLOOKUP(E336,'Vortex V Masc_'!$E:$K,7,))</f>
        <v>#N/A</v>
      </c>
    </row>
    <row r="337" spans="1:22" x14ac:dyDescent="0.15">
      <c r="A337" s="5">
        <v>336</v>
      </c>
      <c r="B337" s="65">
        <v>4013</v>
      </c>
      <c r="C337" s="66" t="s">
        <v>553</v>
      </c>
      <c r="D337" s="66" t="s">
        <v>143</v>
      </c>
      <c r="E337" s="5" t="str">
        <f t="shared" si="11"/>
        <v>GROTTAJACOPO</v>
      </c>
      <c r="F337" s="69" t="s">
        <v>59</v>
      </c>
      <c r="G337" s="71" t="s">
        <v>58</v>
      </c>
      <c r="H337" s="65" t="s">
        <v>183</v>
      </c>
      <c r="I337" s="65" t="s">
        <v>184</v>
      </c>
      <c r="J337" s="5">
        <f t="shared" si="12"/>
        <v>0</v>
      </c>
      <c r="K337" s="5" t="e">
        <f>IF($E337="",0,VLOOKUP(E337,'50 IV Femm_'!$E:$K,7,))</f>
        <v>#N/A</v>
      </c>
      <c r="L337" s="5" t="e">
        <f>IF($E337="",0,VLOOKUP(E337,'50 IV Masc_'!$E:$K,7,))</f>
        <v>#N/A</v>
      </c>
      <c r="M337" s="5" t="e">
        <f>IF($E337="",0,VLOOKUP(E337,'50 V Femm_'!$E:$K,7,))</f>
        <v>#N/A</v>
      </c>
      <c r="N337" s="5" t="e">
        <f>IF($E337="",0,VLOOKUP(E337,'50 V Masc_'!$E:$K,7,))</f>
        <v>#N/A</v>
      </c>
      <c r="O337" s="5" t="e">
        <f>IF($E337="",0,VLOOKUP(E337,'Lungo IV Femm_'!$E:$K,7,))</f>
        <v>#N/A</v>
      </c>
      <c r="P337" s="5" t="e">
        <f>IF($E337="",0,VLOOKUP(E337,'Lungo IV Masc_'!$E:$K,7,))</f>
        <v>#N/A</v>
      </c>
      <c r="Q337" s="5" t="e">
        <f>IF($E337="",0,VLOOKUP(E337,'Lungo V Femm_'!$E:$K,7,))</f>
        <v>#N/A</v>
      </c>
      <c r="R337" s="5" t="e">
        <f>IF($E337="",0,VLOOKUP(E337,'Lungo V Masc_'!$E:$K,7,))</f>
        <v>#N/A</v>
      </c>
      <c r="S337" s="5" t="e">
        <f>IF($E337="",0,VLOOKUP(E337,'Vortex IV Femm_'!$E:$K,7,))</f>
        <v>#N/A</v>
      </c>
      <c r="T337" s="5" t="e">
        <f>IF($E337="",0,VLOOKUP(E337,'Vortex IV Masc_'!$E:$K,7,))</f>
        <v>#N/A</v>
      </c>
      <c r="U337" s="5" t="e">
        <f>IF($E337="",0,VLOOKUP(E337,'Vortex V Femm_'!$E:$K,7,))</f>
        <v>#N/A</v>
      </c>
      <c r="V337" s="5" t="e">
        <f>IF($E337="",0,VLOOKUP(E337,'Vortex V Masc_'!$E:$K,7,))</f>
        <v>#N/A</v>
      </c>
    </row>
    <row r="338" spans="1:22" x14ac:dyDescent="0.15">
      <c r="A338" s="5">
        <v>337</v>
      </c>
      <c r="B338" s="65">
        <v>4014</v>
      </c>
      <c r="C338" s="63" t="s">
        <v>108</v>
      </c>
      <c r="D338" s="63" t="s">
        <v>554</v>
      </c>
      <c r="E338" s="5" t="str">
        <f t="shared" si="11"/>
        <v>DRAGOTIALAN</v>
      </c>
      <c r="F338" s="65" t="s">
        <v>59</v>
      </c>
      <c r="G338" s="71" t="s">
        <v>58</v>
      </c>
      <c r="H338" s="65" t="s">
        <v>183</v>
      </c>
      <c r="I338" s="65" t="s">
        <v>184</v>
      </c>
      <c r="J338" s="5">
        <f t="shared" si="12"/>
        <v>0</v>
      </c>
      <c r="K338" s="5" t="e">
        <f>IF($E338="",0,VLOOKUP(E338,'50 IV Femm_'!$E:$K,7,))</f>
        <v>#N/A</v>
      </c>
      <c r="L338" s="5" t="e">
        <f>IF($E338="",0,VLOOKUP(E338,'50 IV Masc_'!$E:$K,7,))</f>
        <v>#N/A</v>
      </c>
      <c r="M338" s="5" t="e">
        <f>IF($E338="",0,VLOOKUP(E338,'50 V Femm_'!$E:$K,7,))</f>
        <v>#N/A</v>
      </c>
      <c r="N338" s="5" t="e">
        <f>IF($E338="",0,VLOOKUP(E338,'50 V Masc_'!$E:$K,7,))</f>
        <v>#N/A</v>
      </c>
      <c r="O338" s="5" t="e">
        <f>IF($E338="",0,VLOOKUP(E338,'Lungo IV Femm_'!$E:$K,7,))</f>
        <v>#N/A</v>
      </c>
      <c r="P338" s="5" t="e">
        <f>IF($E338="",0,VLOOKUP(E338,'Lungo IV Masc_'!$E:$K,7,))</f>
        <v>#N/A</v>
      </c>
      <c r="Q338" s="5" t="e">
        <f>IF($E338="",0,VLOOKUP(E338,'Lungo V Femm_'!$E:$K,7,))</f>
        <v>#N/A</v>
      </c>
      <c r="R338" s="5" t="e">
        <f>IF($E338="",0,VLOOKUP(E338,'Lungo V Masc_'!$E:$K,7,))</f>
        <v>#N/A</v>
      </c>
      <c r="S338" s="5" t="e">
        <f>IF($E338="",0,VLOOKUP(E338,'Vortex IV Femm_'!$E:$K,7,))</f>
        <v>#N/A</v>
      </c>
      <c r="T338" s="5" t="e">
        <f>IF($E338="",0,VLOOKUP(E338,'Vortex IV Masc_'!$E:$K,7,))</f>
        <v>#N/A</v>
      </c>
      <c r="U338" s="5" t="e">
        <f>IF($E338="",0,VLOOKUP(E338,'Vortex V Femm_'!$E:$K,7,))</f>
        <v>#N/A</v>
      </c>
      <c r="V338" s="5" t="e">
        <f>IF($E338="",0,VLOOKUP(E338,'Vortex V Masc_'!$E:$K,7,))</f>
        <v>#N/A</v>
      </c>
    </row>
    <row r="339" spans="1:22" x14ac:dyDescent="0.15">
      <c r="A339" s="5">
        <v>338</v>
      </c>
      <c r="B339" s="65">
        <v>4016</v>
      </c>
      <c r="C339" s="63" t="s">
        <v>322</v>
      </c>
      <c r="D339" s="63" t="s">
        <v>177</v>
      </c>
      <c r="E339" s="5" t="str">
        <f t="shared" si="11"/>
        <v>NAIGIULIO</v>
      </c>
      <c r="F339" s="65" t="s">
        <v>59</v>
      </c>
      <c r="G339" s="71" t="s">
        <v>58</v>
      </c>
      <c r="H339" s="65" t="s">
        <v>183</v>
      </c>
      <c r="I339" s="65" t="s">
        <v>184</v>
      </c>
      <c r="J339" s="5">
        <f t="shared" si="12"/>
        <v>0</v>
      </c>
      <c r="K339" s="5" t="e">
        <f>IF($E339="",0,VLOOKUP(E339,'50 IV Femm_'!$E:$K,7,))</f>
        <v>#N/A</v>
      </c>
      <c r="L339" s="5" t="e">
        <f>IF($E339="",0,VLOOKUP(E339,'50 IV Masc_'!$E:$K,7,))</f>
        <v>#N/A</v>
      </c>
      <c r="M339" s="5" t="e">
        <f>IF($E339="",0,VLOOKUP(E339,'50 V Femm_'!$E:$K,7,))</f>
        <v>#N/A</v>
      </c>
      <c r="N339" s="5" t="e">
        <f>IF($E339="",0,VLOOKUP(E339,'50 V Masc_'!$E:$K,7,))</f>
        <v>#N/A</v>
      </c>
      <c r="O339" s="5" t="e">
        <f>IF($E339="",0,VLOOKUP(E339,'Lungo IV Femm_'!$E:$K,7,))</f>
        <v>#N/A</v>
      </c>
      <c r="P339" s="5" t="e">
        <f>IF($E339="",0,VLOOKUP(E339,'Lungo IV Masc_'!$E:$K,7,))</f>
        <v>#N/A</v>
      </c>
      <c r="Q339" s="5" t="e">
        <f>IF($E339="",0,VLOOKUP(E339,'Lungo V Femm_'!$E:$K,7,))</f>
        <v>#N/A</v>
      </c>
      <c r="R339" s="5" t="e">
        <f>IF($E339="",0,VLOOKUP(E339,'Lungo V Masc_'!$E:$K,7,))</f>
        <v>#N/A</v>
      </c>
      <c r="S339" s="5" t="e">
        <f>IF($E339="",0,VLOOKUP(E339,'Vortex IV Femm_'!$E:$K,7,))</f>
        <v>#N/A</v>
      </c>
      <c r="T339" s="5" t="e">
        <f>IF($E339="",0,VLOOKUP(E339,'Vortex IV Masc_'!$E:$K,7,))</f>
        <v>#N/A</v>
      </c>
      <c r="U339" s="5" t="e">
        <f>IF($E339="",0,VLOOKUP(E339,'Vortex V Femm_'!$E:$K,7,))</f>
        <v>#N/A</v>
      </c>
      <c r="V339" s="5" t="e">
        <f>IF($E339="",0,VLOOKUP(E339,'Vortex V Masc_'!$E:$K,7,))</f>
        <v>#N/A</v>
      </c>
    </row>
    <row r="340" spans="1:22" x14ac:dyDescent="0.15">
      <c r="A340" s="5">
        <v>339</v>
      </c>
      <c r="B340" s="65">
        <v>4017</v>
      </c>
      <c r="C340" s="63" t="s">
        <v>179</v>
      </c>
      <c r="D340" s="63" t="s">
        <v>135</v>
      </c>
      <c r="E340" s="5" t="str">
        <f t="shared" si="11"/>
        <v>VILLANIFRANCESCO</v>
      </c>
      <c r="F340" s="65" t="s">
        <v>59</v>
      </c>
      <c r="G340" s="71" t="s">
        <v>58</v>
      </c>
      <c r="H340" s="65" t="s">
        <v>183</v>
      </c>
      <c r="I340" s="65" t="s">
        <v>184</v>
      </c>
      <c r="J340" s="5">
        <f t="shared" si="12"/>
        <v>0</v>
      </c>
      <c r="K340" s="5" t="e">
        <f>IF($E340="",0,VLOOKUP(E340,'50 IV Femm_'!$E:$K,7,))</f>
        <v>#N/A</v>
      </c>
      <c r="L340" s="5" t="e">
        <f>IF($E340="",0,VLOOKUP(E340,'50 IV Masc_'!$E:$K,7,))</f>
        <v>#N/A</v>
      </c>
      <c r="M340" s="5" t="e">
        <f>IF($E340="",0,VLOOKUP(E340,'50 V Femm_'!$E:$K,7,))</f>
        <v>#N/A</v>
      </c>
      <c r="N340" s="5" t="e">
        <f>IF($E340="",0,VLOOKUP(E340,'50 V Masc_'!$E:$K,7,))</f>
        <v>#N/A</v>
      </c>
      <c r="O340" s="5" t="e">
        <f>IF($E340="",0,VLOOKUP(E340,'Lungo IV Femm_'!$E:$K,7,))</f>
        <v>#N/A</v>
      </c>
      <c r="P340" s="5" t="e">
        <f>IF($E340="",0,VLOOKUP(E340,'Lungo IV Masc_'!$E:$K,7,))</f>
        <v>#N/A</v>
      </c>
      <c r="Q340" s="5" t="e">
        <f>IF($E340="",0,VLOOKUP(E340,'Lungo V Femm_'!$E:$K,7,))</f>
        <v>#N/A</v>
      </c>
      <c r="R340" s="5" t="e">
        <f>IF($E340="",0,VLOOKUP(E340,'Lungo V Masc_'!$E:$K,7,))</f>
        <v>#N/A</v>
      </c>
      <c r="S340" s="5" t="e">
        <f>IF($E340="",0,VLOOKUP(E340,'Vortex IV Femm_'!$E:$K,7,))</f>
        <v>#N/A</v>
      </c>
      <c r="T340" s="5" t="e">
        <f>IF($E340="",0,VLOOKUP(E340,'Vortex IV Masc_'!$E:$K,7,))</f>
        <v>#N/A</v>
      </c>
      <c r="U340" s="5" t="e">
        <f>IF($E340="",0,VLOOKUP(E340,'Vortex V Femm_'!$E:$K,7,))</f>
        <v>#N/A</v>
      </c>
      <c r="V340" s="5" t="e">
        <f>IF($E340="",0,VLOOKUP(E340,'Vortex V Masc_'!$E:$K,7,))</f>
        <v>#N/A</v>
      </c>
    </row>
    <row r="341" spans="1:22" x14ac:dyDescent="0.15">
      <c r="A341" s="5">
        <v>340</v>
      </c>
      <c r="B341" s="65">
        <v>4018</v>
      </c>
      <c r="C341" s="63" t="s">
        <v>557</v>
      </c>
      <c r="D341" s="63" t="s">
        <v>558</v>
      </c>
      <c r="E341" s="5" t="str">
        <f t="shared" si="11"/>
        <v>LA TERRANICOLÒ</v>
      </c>
      <c r="F341" s="65" t="s">
        <v>59</v>
      </c>
      <c r="G341" s="71" t="s">
        <v>58</v>
      </c>
      <c r="H341" s="65" t="s">
        <v>183</v>
      </c>
      <c r="I341" s="65" t="s">
        <v>184</v>
      </c>
      <c r="J341" s="5">
        <f t="shared" si="12"/>
        <v>0</v>
      </c>
      <c r="K341" s="5" t="e">
        <f>IF($E341="",0,VLOOKUP(E341,'50 IV Femm_'!$E:$K,7,))</f>
        <v>#N/A</v>
      </c>
      <c r="L341" s="5" t="e">
        <f>IF($E341="",0,VLOOKUP(E341,'50 IV Masc_'!$E:$K,7,))</f>
        <v>#N/A</v>
      </c>
      <c r="M341" s="5" t="e">
        <f>IF($E341="",0,VLOOKUP(E341,'50 V Femm_'!$E:$K,7,))</f>
        <v>#N/A</v>
      </c>
      <c r="N341" s="5" t="e">
        <f>IF($E341="",0,VLOOKUP(E341,'50 V Masc_'!$E:$K,7,))</f>
        <v>#N/A</v>
      </c>
      <c r="O341" s="5" t="e">
        <f>IF($E341="",0,VLOOKUP(E341,'Lungo IV Femm_'!$E:$K,7,))</f>
        <v>#N/A</v>
      </c>
      <c r="P341" s="5" t="e">
        <f>IF($E341="",0,VLOOKUP(E341,'Lungo IV Masc_'!$E:$K,7,))</f>
        <v>#N/A</v>
      </c>
      <c r="Q341" s="5" t="e">
        <f>IF($E341="",0,VLOOKUP(E341,'Lungo V Femm_'!$E:$K,7,))</f>
        <v>#N/A</v>
      </c>
      <c r="R341" s="5" t="e">
        <f>IF($E341="",0,VLOOKUP(E341,'Lungo V Masc_'!$E:$K,7,))</f>
        <v>#N/A</v>
      </c>
      <c r="S341" s="5" t="e">
        <f>IF($E341="",0,VLOOKUP(E341,'Vortex IV Femm_'!$E:$K,7,))</f>
        <v>#N/A</v>
      </c>
      <c r="T341" s="5" t="e">
        <f>IF($E341="",0,VLOOKUP(E341,'Vortex IV Masc_'!$E:$K,7,))</f>
        <v>#N/A</v>
      </c>
      <c r="U341" s="5" t="e">
        <f>IF($E341="",0,VLOOKUP(E341,'Vortex V Femm_'!$E:$K,7,))</f>
        <v>#N/A</v>
      </c>
      <c r="V341" s="5" t="e">
        <f>IF($E341="",0,VLOOKUP(E341,'Vortex V Masc_'!$E:$K,7,))</f>
        <v>#N/A</v>
      </c>
    </row>
    <row r="342" spans="1:22" x14ac:dyDescent="0.15">
      <c r="A342" s="5">
        <v>341</v>
      </c>
      <c r="B342" s="65">
        <v>4020</v>
      </c>
      <c r="C342" s="63" t="s">
        <v>560</v>
      </c>
      <c r="D342" s="63" t="s">
        <v>561</v>
      </c>
      <c r="E342" s="5" t="str">
        <f t="shared" si="11"/>
        <v>BRIVIOISACCO</v>
      </c>
      <c r="F342" s="65" t="s">
        <v>18</v>
      </c>
      <c r="G342" s="65" t="s">
        <v>12</v>
      </c>
      <c r="H342" s="65" t="s">
        <v>183</v>
      </c>
      <c r="I342" s="65" t="s">
        <v>184</v>
      </c>
      <c r="J342" s="5">
        <f t="shared" si="12"/>
        <v>0</v>
      </c>
      <c r="K342" s="5" t="e">
        <f>IF($E342="",0,VLOOKUP(E342,'50 IV Femm_'!$E:$K,7,))</f>
        <v>#N/A</v>
      </c>
      <c r="L342" s="5" t="e">
        <f>IF($E342="",0,VLOOKUP(E342,'50 IV Masc_'!$E:$K,7,))</f>
        <v>#N/A</v>
      </c>
      <c r="M342" s="5" t="e">
        <f>IF($E342="",0,VLOOKUP(E342,'50 V Femm_'!$E:$K,7,))</f>
        <v>#N/A</v>
      </c>
      <c r="N342" s="5" t="e">
        <f>IF($E342="",0,VLOOKUP(E342,'50 V Masc_'!$E:$K,7,))</f>
        <v>#N/A</v>
      </c>
      <c r="O342" s="5" t="e">
        <f>IF($E342="",0,VLOOKUP(E342,'Lungo IV Femm_'!$E:$K,7,))</f>
        <v>#N/A</v>
      </c>
      <c r="P342" s="5" t="e">
        <f>IF($E342="",0,VLOOKUP(E342,'Lungo IV Masc_'!$E:$K,7,))</f>
        <v>#N/A</v>
      </c>
      <c r="Q342" s="5" t="e">
        <f>IF($E342="",0,VLOOKUP(E342,'Lungo V Femm_'!$E:$K,7,))</f>
        <v>#N/A</v>
      </c>
      <c r="R342" s="5" t="e">
        <f>IF($E342="",0,VLOOKUP(E342,'Lungo V Masc_'!$E:$K,7,))</f>
        <v>#N/A</v>
      </c>
      <c r="S342" s="5" t="e">
        <f>IF($E342="",0,VLOOKUP(E342,'Vortex IV Femm_'!$E:$K,7,))</f>
        <v>#N/A</v>
      </c>
      <c r="T342" s="5" t="e">
        <f>IF($E342="",0,VLOOKUP(E342,'Vortex IV Masc_'!$E:$K,7,))</f>
        <v>#N/A</v>
      </c>
      <c r="U342" s="5" t="e">
        <f>IF($E342="",0,VLOOKUP(E342,'Vortex V Femm_'!$E:$K,7,))</f>
        <v>#N/A</v>
      </c>
      <c r="V342" s="5" t="e">
        <f>IF($E342="",0,VLOOKUP(E342,'Vortex V Masc_'!$E:$K,7,))</f>
        <v>#N/A</v>
      </c>
    </row>
    <row r="343" spans="1:22" x14ac:dyDescent="0.15">
      <c r="A343" s="5">
        <v>342</v>
      </c>
      <c r="B343" s="65">
        <v>4023</v>
      </c>
      <c r="C343" s="63" t="s">
        <v>564</v>
      </c>
      <c r="D343" s="63" t="s">
        <v>140</v>
      </c>
      <c r="E343" s="5" t="str">
        <f t="shared" si="11"/>
        <v>MICHELETTIGABRIELE</v>
      </c>
      <c r="F343" s="65" t="s">
        <v>18</v>
      </c>
      <c r="G343" s="65" t="s">
        <v>12</v>
      </c>
      <c r="H343" s="65" t="s">
        <v>183</v>
      </c>
      <c r="I343" s="65" t="s">
        <v>184</v>
      </c>
      <c r="J343" s="5">
        <f t="shared" si="12"/>
        <v>0</v>
      </c>
      <c r="K343" s="5" t="e">
        <f>IF($E343="",0,VLOOKUP(E343,'50 IV Femm_'!$E:$K,7,))</f>
        <v>#N/A</v>
      </c>
      <c r="L343" s="5" t="e">
        <f>IF($E343="",0,VLOOKUP(E343,'50 IV Masc_'!$E:$K,7,))</f>
        <v>#N/A</v>
      </c>
      <c r="M343" s="5" t="e">
        <f>IF($E343="",0,VLOOKUP(E343,'50 V Femm_'!$E:$K,7,))</f>
        <v>#N/A</v>
      </c>
      <c r="N343" s="5" t="e">
        <f>IF($E343="",0,VLOOKUP(E343,'50 V Masc_'!$E:$K,7,))</f>
        <v>#N/A</v>
      </c>
      <c r="O343" s="5" t="e">
        <f>IF($E343="",0,VLOOKUP(E343,'Lungo IV Femm_'!$E:$K,7,))</f>
        <v>#N/A</v>
      </c>
      <c r="P343" s="5" t="e">
        <f>IF($E343="",0,VLOOKUP(E343,'Lungo IV Masc_'!$E:$K,7,))</f>
        <v>#N/A</v>
      </c>
      <c r="Q343" s="5" t="e">
        <f>IF($E343="",0,VLOOKUP(E343,'Lungo V Femm_'!$E:$K,7,))</f>
        <v>#N/A</v>
      </c>
      <c r="R343" s="5" t="e">
        <f>IF($E343="",0,VLOOKUP(E343,'Lungo V Masc_'!$E:$K,7,))</f>
        <v>#N/A</v>
      </c>
      <c r="S343" s="5" t="e">
        <f>IF($E343="",0,VLOOKUP(E343,'Vortex IV Femm_'!$E:$K,7,))</f>
        <v>#N/A</v>
      </c>
      <c r="T343" s="5" t="e">
        <f>IF($E343="",0,VLOOKUP(E343,'Vortex IV Masc_'!$E:$K,7,))</f>
        <v>#N/A</v>
      </c>
      <c r="U343" s="5" t="e">
        <f>IF($E343="",0,VLOOKUP(E343,'Vortex V Femm_'!$E:$K,7,))</f>
        <v>#N/A</v>
      </c>
      <c r="V343" s="5" t="e">
        <f>IF($E343="",0,VLOOKUP(E343,'Vortex V Masc_'!$E:$K,7,))</f>
        <v>#N/A</v>
      </c>
    </row>
    <row r="344" spans="1:22" x14ac:dyDescent="0.15">
      <c r="A344" s="5">
        <v>343</v>
      </c>
      <c r="B344" s="65">
        <v>4034</v>
      </c>
      <c r="C344" s="63" t="s">
        <v>405</v>
      </c>
      <c r="D344" s="63" t="s">
        <v>579</v>
      </c>
      <c r="E344" s="5" t="str">
        <f t="shared" si="11"/>
        <v>YOUSSEFAHMED NASR MOHAMED AHMED</v>
      </c>
      <c r="F344" s="65" t="s">
        <v>18</v>
      </c>
      <c r="G344" s="65" t="s">
        <v>12</v>
      </c>
      <c r="H344" s="65" t="s">
        <v>183</v>
      </c>
      <c r="I344" s="65" t="s">
        <v>184</v>
      </c>
      <c r="J344" s="5">
        <f t="shared" si="12"/>
        <v>0</v>
      </c>
      <c r="K344" s="5" t="e">
        <f>IF($E344="",0,VLOOKUP(E344,'50 IV Femm_'!$E:$K,7,))</f>
        <v>#N/A</v>
      </c>
      <c r="L344" s="5" t="e">
        <f>IF($E344="",0,VLOOKUP(E344,'50 IV Masc_'!$E:$K,7,))</f>
        <v>#N/A</v>
      </c>
      <c r="M344" s="5" t="e">
        <f>IF($E344="",0,VLOOKUP(E344,'50 V Femm_'!$E:$K,7,))</f>
        <v>#N/A</v>
      </c>
      <c r="N344" s="5" t="e">
        <f>IF($E344="",0,VLOOKUP(E344,'50 V Masc_'!$E:$K,7,))</f>
        <v>#N/A</v>
      </c>
      <c r="O344" s="5" t="e">
        <f>IF($E344="",0,VLOOKUP(E344,'Lungo IV Femm_'!$E:$K,7,))</f>
        <v>#N/A</v>
      </c>
      <c r="P344" s="5" t="e">
        <f>IF($E344="",0,VLOOKUP(E344,'Lungo IV Masc_'!$E:$K,7,))</f>
        <v>#N/A</v>
      </c>
      <c r="Q344" s="5" t="e">
        <f>IF($E344="",0,VLOOKUP(E344,'Lungo V Femm_'!$E:$K,7,))</f>
        <v>#N/A</v>
      </c>
      <c r="R344" s="5" t="e">
        <f>IF($E344="",0,VLOOKUP(E344,'Lungo V Masc_'!$E:$K,7,))</f>
        <v>#N/A</v>
      </c>
      <c r="S344" s="5" t="e">
        <f>IF($E344="",0,VLOOKUP(E344,'Vortex IV Femm_'!$E:$K,7,))</f>
        <v>#N/A</v>
      </c>
      <c r="T344" s="5" t="e">
        <f>IF($E344="",0,VLOOKUP(E344,'Vortex IV Masc_'!$E:$K,7,))</f>
        <v>#N/A</v>
      </c>
      <c r="U344" s="5" t="e">
        <f>IF($E344="",0,VLOOKUP(E344,'Vortex V Femm_'!$E:$K,7,))</f>
        <v>#N/A</v>
      </c>
      <c r="V344" s="5" t="e">
        <f>IF($E344="",0,VLOOKUP(E344,'Vortex V Masc_'!$E:$K,7,))</f>
        <v>#N/A</v>
      </c>
    </row>
    <row r="345" spans="1:22" x14ac:dyDescent="0.15">
      <c r="A345" s="5">
        <v>344</v>
      </c>
      <c r="B345" s="65">
        <v>4045</v>
      </c>
      <c r="C345" s="66" t="s">
        <v>592</v>
      </c>
      <c r="D345" s="66" t="s">
        <v>593</v>
      </c>
      <c r="E345" s="5" t="str">
        <f t="shared" si="11"/>
        <v>DONISELLIAURELIO</v>
      </c>
      <c r="F345" s="65" t="s">
        <v>21</v>
      </c>
      <c r="G345" s="68" t="s">
        <v>10</v>
      </c>
      <c r="H345" s="65" t="s">
        <v>183</v>
      </c>
      <c r="I345" s="65" t="s">
        <v>184</v>
      </c>
      <c r="J345" s="5">
        <f t="shared" si="12"/>
        <v>0</v>
      </c>
      <c r="K345" s="5" t="e">
        <f>IF($E345="",0,VLOOKUP(E345,'50 IV Femm_'!$E:$K,7,))</f>
        <v>#N/A</v>
      </c>
      <c r="L345" s="5" t="e">
        <f>IF($E345="",0,VLOOKUP(E345,'50 IV Masc_'!$E:$K,7,))</f>
        <v>#N/A</v>
      </c>
      <c r="M345" s="5" t="e">
        <f>IF($E345="",0,VLOOKUP(E345,'50 V Femm_'!$E:$K,7,))</f>
        <v>#N/A</v>
      </c>
      <c r="N345" s="5" t="e">
        <f>IF($E345="",0,VLOOKUP(E345,'50 V Masc_'!$E:$K,7,))</f>
        <v>#N/A</v>
      </c>
      <c r="O345" s="5" t="e">
        <f>IF($E345="",0,VLOOKUP(E345,'Lungo IV Femm_'!$E:$K,7,))</f>
        <v>#N/A</v>
      </c>
      <c r="P345" s="5" t="e">
        <f>IF($E345="",0,VLOOKUP(E345,'Lungo IV Masc_'!$E:$K,7,))</f>
        <v>#N/A</v>
      </c>
      <c r="Q345" s="5" t="e">
        <f>IF($E345="",0,VLOOKUP(E345,'Lungo V Femm_'!$E:$K,7,))</f>
        <v>#N/A</v>
      </c>
      <c r="R345" s="5" t="e">
        <f>IF($E345="",0,VLOOKUP(E345,'Lungo V Masc_'!$E:$K,7,))</f>
        <v>#N/A</v>
      </c>
      <c r="S345" s="5" t="e">
        <f>IF($E345="",0,VLOOKUP(E345,'Vortex IV Femm_'!$E:$K,7,))</f>
        <v>#N/A</v>
      </c>
      <c r="T345" s="5" t="e">
        <f>IF($E345="",0,VLOOKUP(E345,'Vortex IV Masc_'!$E:$K,7,))</f>
        <v>#N/A</v>
      </c>
      <c r="U345" s="5" t="e">
        <f>IF($E345="",0,VLOOKUP(E345,'Vortex V Femm_'!$E:$K,7,))</f>
        <v>#N/A</v>
      </c>
      <c r="V345" s="5" t="e">
        <f>IF($E345="",0,VLOOKUP(E345,'Vortex V Masc_'!$E:$K,7,))</f>
        <v>#N/A</v>
      </c>
    </row>
    <row r="346" spans="1:22" x14ac:dyDescent="0.15">
      <c r="A346" s="5">
        <v>345</v>
      </c>
      <c r="B346" s="65">
        <v>4047</v>
      </c>
      <c r="C346" s="63" t="s">
        <v>168</v>
      </c>
      <c r="D346" s="63" t="s">
        <v>154</v>
      </c>
      <c r="E346" s="5" t="str">
        <f t="shared" si="11"/>
        <v>PRENDIALESSIO</v>
      </c>
      <c r="F346" s="65" t="s">
        <v>21</v>
      </c>
      <c r="G346" s="68" t="s">
        <v>10</v>
      </c>
      <c r="H346" s="65" t="s">
        <v>183</v>
      </c>
      <c r="I346" s="65" t="s">
        <v>184</v>
      </c>
      <c r="J346" s="5">
        <f t="shared" si="12"/>
        <v>0</v>
      </c>
      <c r="K346" s="5" t="e">
        <f>IF($E346="",0,VLOOKUP(E346,'50 IV Femm_'!$E:$K,7,))</f>
        <v>#N/A</v>
      </c>
      <c r="L346" s="5" t="e">
        <f>IF($E346="",0,VLOOKUP(E346,'50 IV Masc_'!$E:$K,7,))</f>
        <v>#N/A</v>
      </c>
      <c r="M346" s="5" t="e">
        <f>IF($E346="",0,VLOOKUP(E346,'50 V Femm_'!$E:$K,7,))</f>
        <v>#N/A</v>
      </c>
      <c r="N346" s="5" t="e">
        <f>IF($E346="",0,VLOOKUP(E346,'50 V Masc_'!$E:$K,7,))</f>
        <v>#N/A</v>
      </c>
      <c r="O346" s="5" t="e">
        <f>IF($E346="",0,VLOOKUP(E346,'Lungo IV Femm_'!$E:$K,7,))</f>
        <v>#N/A</v>
      </c>
      <c r="P346" s="5" t="e">
        <f>IF($E346="",0,VLOOKUP(E346,'Lungo IV Masc_'!$E:$K,7,))</f>
        <v>#N/A</v>
      </c>
      <c r="Q346" s="5" t="e">
        <f>IF($E346="",0,VLOOKUP(E346,'Lungo V Femm_'!$E:$K,7,))</f>
        <v>#N/A</v>
      </c>
      <c r="R346" s="5" t="e">
        <f>IF($E346="",0,VLOOKUP(E346,'Lungo V Masc_'!$E:$K,7,))</f>
        <v>#N/A</v>
      </c>
      <c r="S346" s="5" t="e">
        <f>IF($E346="",0,VLOOKUP(E346,'Vortex IV Femm_'!$E:$K,7,))</f>
        <v>#N/A</v>
      </c>
      <c r="T346" s="5" t="e">
        <f>IF($E346="",0,VLOOKUP(E346,'Vortex IV Masc_'!$E:$K,7,))</f>
        <v>#N/A</v>
      </c>
      <c r="U346" s="5" t="e">
        <f>IF($E346="",0,VLOOKUP(E346,'Vortex V Femm_'!$E:$K,7,))</f>
        <v>#N/A</v>
      </c>
      <c r="V346" s="5" t="e">
        <f>IF($E346="",0,VLOOKUP(E346,'Vortex V Masc_'!$E:$K,7,))</f>
        <v>#N/A</v>
      </c>
    </row>
    <row r="347" spans="1:22" x14ac:dyDescent="0.15">
      <c r="A347" s="5">
        <v>346</v>
      </c>
      <c r="B347" s="65">
        <v>4049</v>
      </c>
      <c r="C347" s="63" t="s">
        <v>595</v>
      </c>
      <c r="D347" s="63" t="s">
        <v>147</v>
      </c>
      <c r="E347" s="5" t="str">
        <f t="shared" si="11"/>
        <v>SITOLEONARDO</v>
      </c>
      <c r="F347" s="65" t="s">
        <v>21</v>
      </c>
      <c r="G347" s="68" t="s">
        <v>10</v>
      </c>
      <c r="H347" s="65" t="s">
        <v>183</v>
      </c>
      <c r="I347" s="65" t="s">
        <v>184</v>
      </c>
      <c r="J347" s="5">
        <f t="shared" si="12"/>
        <v>0</v>
      </c>
      <c r="K347" s="5" t="e">
        <f>IF($E347="",0,VLOOKUP(E347,'50 IV Femm_'!$E:$K,7,))</f>
        <v>#N/A</v>
      </c>
      <c r="L347" s="5" t="e">
        <f>IF($E347="",0,VLOOKUP(E347,'50 IV Masc_'!$E:$K,7,))</f>
        <v>#N/A</v>
      </c>
      <c r="M347" s="5" t="e">
        <f>IF($E347="",0,VLOOKUP(E347,'50 V Femm_'!$E:$K,7,))</f>
        <v>#N/A</v>
      </c>
      <c r="N347" s="5" t="e">
        <f>IF($E347="",0,VLOOKUP(E347,'50 V Masc_'!$E:$K,7,))</f>
        <v>#N/A</v>
      </c>
      <c r="O347" s="5" t="e">
        <f>IF($E347="",0,VLOOKUP(E347,'Lungo IV Femm_'!$E:$K,7,))</f>
        <v>#N/A</v>
      </c>
      <c r="P347" s="5" t="e">
        <f>IF($E347="",0,VLOOKUP(E347,'Lungo IV Masc_'!$E:$K,7,))</f>
        <v>#N/A</v>
      </c>
      <c r="Q347" s="5" t="e">
        <f>IF($E347="",0,VLOOKUP(E347,'Lungo V Femm_'!$E:$K,7,))</f>
        <v>#N/A</v>
      </c>
      <c r="R347" s="5" t="e">
        <f>IF($E347="",0,VLOOKUP(E347,'Lungo V Masc_'!$E:$K,7,))</f>
        <v>#N/A</v>
      </c>
      <c r="S347" s="5" t="e">
        <f>IF($E347="",0,VLOOKUP(E347,'Vortex IV Femm_'!$E:$K,7,))</f>
        <v>#N/A</v>
      </c>
      <c r="T347" s="5" t="e">
        <f>IF($E347="",0,VLOOKUP(E347,'Vortex IV Masc_'!$E:$K,7,))</f>
        <v>#N/A</v>
      </c>
      <c r="U347" s="5" t="e">
        <f>IF($E347="",0,VLOOKUP(E347,'Vortex V Femm_'!$E:$K,7,))</f>
        <v>#N/A</v>
      </c>
      <c r="V347" s="5" t="e">
        <f>IF($E347="",0,VLOOKUP(E347,'Vortex V Masc_'!$E:$K,7,))</f>
        <v>#N/A</v>
      </c>
    </row>
    <row r="348" spans="1:22" x14ac:dyDescent="0.15">
      <c r="A348" s="5">
        <v>347</v>
      </c>
      <c r="B348" s="65">
        <v>4052</v>
      </c>
      <c r="C348" s="63" t="s">
        <v>598</v>
      </c>
      <c r="D348" s="63" t="s">
        <v>599</v>
      </c>
      <c r="E348" s="5" t="str">
        <f t="shared" si="11"/>
        <v>BENFEDDARABAH</v>
      </c>
      <c r="F348" s="65" t="s">
        <v>24</v>
      </c>
      <c r="G348" s="68" t="s">
        <v>10</v>
      </c>
      <c r="H348" s="65" t="s">
        <v>183</v>
      </c>
      <c r="I348" s="65" t="s">
        <v>184</v>
      </c>
      <c r="J348" s="5">
        <f t="shared" si="12"/>
        <v>0</v>
      </c>
      <c r="K348" s="5" t="e">
        <f>IF($E348="",0,VLOOKUP(E348,'50 IV Femm_'!$E:$K,7,))</f>
        <v>#N/A</v>
      </c>
      <c r="L348" s="5" t="e">
        <f>IF($E348="",0,VLOOKUP(E348,'50 IV Masc_'!$E:$K,7,))</f>
        <v>#N/A</v>
      </c>
      <c r="M348" s="5" t="e">
        <f>IF($E348="",0,VLOOKUP(E348,'50 V Femm_'!$E:$K,7,))</f>
        <v>#N/A</v>
      </c>
      <c r="N348" s="5" t="e">
        <f>IF($E348="",0,VLOOKUP(E348,'50 V Masc_'!$E:$K,7,))</f>
        <v>#N/A</v>
      </c>
      <c r="O348" s="5" t="e">
        <f>IF($E348="",0,VLOOKUP(E348,'Lungo IV Femm_'!$E:$K,7,))</f>
        <v>#N/A</v>
      </c>
      <c r="P348" s="5" t="e">
        <f>IF($E348="",0,VLOOKUP(E348,'Lungo IV Masc_'!$E:$K,7,))</f>
        <v>#N/A</v>
      </c>
      <c r="Q348" s="5" t="e">
        <f>IF($E348="",0,VLOOKUP(E348,'Lungo V Femm_'!$E:$K,7,))</f>
        <v>#N/A</v>
      </c>
      <c r="R348" s="5" t="e">
        <f>IF($E348="",0,VLOOKUP(E348,'Lungo V Masc_'!$E:$K,7,))</f>
        <v>#N/A</v>
      </c>
      <c r="S348" s="5" t="e">
        <f>IF($E348="",0,VLOOKUP(E348,'Vortex IV Femm_'!$E:$K,7,))</f>
        <v>#N/A</v>
      </c>
      <c r="T348" s="5" t="e">
        <f>IF($E348="",0,VLOOKUP(E348,'Vortex IV Masc_'!$E:$K,7,))</f>
        <v>#N/A</v>
      </c>
      <c r="U348" s="5" t="e">
        <f>IF($E348="",0,VLOOKUP(E348,'Vortex V Femm_'!$E:$K,7,))</f>
        <v>#N/A</v>
      </c>
      <c r="V348" s="5" t="e">
        <f>IF($E348="",0,VLOOKUP(E348,'Vortex V Masc_'!$E:$K,7,))</f>
        <v>#N/A</v>
      </c>
    </row>
    <row r="349" spans="1:22" x14ac:dyDescent="0.15">
      <c r="A349" s="5">
        <v>348</v>
      </c>
      <c r="B349" s="65">
        <v>4054</v>
      </c>
      <c r="C349" s="63" t="s">
        <v>601</v>
      </c>
      <c r="D349" s="63" t="s">
        <v>602</v>
      </c>
      <c r="E349" s="5" t="str">
        <f t="shared" si="11"/>
        <v>DE MICHELEETHAN</v>
      </c>
      <c r="F349" s="65" t="s">
        <v>23</v>
      </c>
      <c r="G349" s="71" t="s">
        <v>10</v>
      </c>
      <c r="H349" s="65" t="s">
        <v>183</v>
      </c>
      <c r="I349" s="65" t="s">
        <v>184</v>
      </c>
      <c r="J349" s="5">
        <f t="shared" si="12"/>
        <v>0</v>
      </c>
      <c r="K349" s="5" t="e">
        <f>IF($E349="",0,VLOOKUP(E349,'50 IV Femm_'!$E:$K,7,))</f>
        <v>#N/A</v>
      </c>
      <c r="L349" s="5" t="e">
        <f>IF($E349="",0,VLOOKUP(E349,'50 IV Masc_'!$E:$K,7,))</f>
        <v>#N/A</v>
      </c>
      <c r="M349" s="5" t="e">
        <f>IF($E349="",0,VLOOKUP(E349,'50 V Femm_'!$E:$K,7,))</f>
        <v>#N/A</v>
      </c>
      <c r="N349" s="5" t="e">
        <f>IF($E349="",0,VLOOKUP(E349,'50 V Masc_'!$E:$K,7,))</f>
        <v>#N/A</v>
      </c>
      <c r="O349" s="5" t="e">
        <f>IF($E349="",0,VLOOKUP(E349,'Lungo IV Femm_'!$E:$K,7,))</f>
        <v>#N/A</v>
      </c>
      <c r="P349" s="5" t="e">
        <f>IF($E349="",0,VLOOKUP(E349,'Lungo IV Masc_'!$E:$K,7,))</f>
        <v>#N/A</v>
      </c>
      <c r="Q349" s="5" t="e">
        <f>IF($E349="",0,VLOOKUP(E349,'Lungo V Femm_'!$E:$K,7,))</f>
        <v>#N/A</v>
      </c>
      <c r="R349" s="5" t="e">
        <f>IF($E349="",0,VLOOKUP(E349,'Lungo V Masc_'!$E:$K,7,))</f>
        <v>#N/A</v>
      </c>
      <c r="S349" s="5" t="e">
        <f>IF($E349="",0,VLOOKUP(E349,'Vortex IV Femm_'!$E:$K,7,))</f>
        <v>#N/A</v>
      </c>
      <c r="T349" s="5" t="e">
        <f>IF($E349="",0,VLOOKUP(E349,'Vortex IV Masc_'!$E:$K,7,))</f>
        <v>#N/A</v>
      </c>
      <c r="U349" s="5" t="e">
        <f>IF($E349="",0,VLOOKUP(E349,'Vortex V Femm_'!$E:$K,7,))</f>
        <v>#N/A</v>
      </c>
      <c r="V349" s="5" t="e">
        <f>IF($E349="",0,VLOOKUP(E349,'Vortex V Masc_'!$E:$K,7,))</f>
        <v>#N/A</v>
      </c>
    </row>
    <row r="350" spans="1:22" x14ac:dyDescent="0.15">
      <c r="A350" s="5">
        <v>349</v>
      </c>
      <c r="B350" s="65">
        <v>4055</v>
      </c>
      <c r="C350" s="63" t="s">
        <v>128</v>
      </c>
      <c r="D350" s="63" t="s">
        <v>603</v>
      </c>
      <c r="E350" s="5" t="str">
        <f t="shared" si="11"/>
        <v>MOHAMEDYASIN</v>
      </c>
      <c r="F350" s="65" t="s">
        <v>23</v>
      </c>
      <c r="G350" s="71" t="s">
        <v>10</v>
      </c>
      <c r="H350" s="65" t="s">
        <v>183</v>
      </c>
      <c r="I350" s="65" t="s">
        <v>184</v>
      </c>
      <c r="J350" s="5">
        <f t="shared" si="12"/>
        <v>0</v>
      </c>
      <c r="K350" s="5" t="e">
        <f>IF($E350="",0,VLOOKUP(E350,'50 IV Femm_'!$E:$K,7,))</f>
        <v>#N/A</v>
      </c>
      <c r="L350" s="5" t="e">
        <f>IF($E350="",0,VLOOKUP(E350,'50 IV Masc_'!$E:$K,7,))</f>
        <v>#N/A</v>
      </c>
      <c r="M350" s="5" t="e">
        <f>IF($E350="",0,VLOOKUP(E350,'50 V Femm_'!$E:$K,7,))</f>
        <v>#N/A</v>
      </c>
      <c r="N350" s="5" t="e">
        <f>IF($E350="",0,VLOOKUP(E350,'50 V Masc_'!$E:$K,7,))</f>
        <v>#N/A</v>
      </c>
      <c r="O350" s="5" t="e">
        <f>IF($E350="",0,VLOOKUP(E350,'Lungo IV Femm_'!$E:$K,7,))</f>
        <v>#N/A</v>
      </c>
      <c r="P350" s="5" t="e">
        <f>IF($E350="",0,VLOOKUP(E350,'Lungo IV Masc_'!$E:$K,7,))</f>
        <v>#N/A</v>
      </c>
      <c r="Q350" s="5" t="e">
        <f>IF($E350="",0,VLOOKUP(E350,'Lungo V Femm_'!$E:$K,7,))</f>
        <v>#N/A</v>
      </c>
      <c r="R350" s="5" t="e">
        <f>IF($E350="",0,VLOOKUP(E350,'Lungo V Masc_'!$E:$K,7,))</f>
        <v>#N/A</v>
      </c>
      <c r="S350" s="5" t="e">
        <f>IF($E350="",0,VLOOKUP(E350,'Vortex IV Femm_'!$E:$K,7,))</f>
        <v>#N/A</v>
      </c>
      <c r="T350" s="5" t="e">
        <f>IF($E350="",0,VLOOKUP(E350,'Vortex IV Masc_'!$E:$K,7,))</f>
        <v>#N/A</v>
      </c>
      <c r="U350" s="5" t="e">
        <f>IF($E350="",0,VLOOKUP(E350,'Vortex V Femm_'!$E:$K,7,))</f>
        <v>#N/A</v>
      </c>
      <c r="V350" s="5" t="e">
        <f>IF($E350="",0,VLOOKUP(E350,'Vortex V Masc_'!$E:$K,7,))</f>
        <v>#N/A</v>
      </c>
    </row>
    <row r="351" spans="1:22" x14ac:dyDescent="0.15">
      <c r="A351" s="5">
        <v>350</v>
      </c>
      <c r="B351" s="65">
        <v>4056</v>
      </c>
      <c r="C351" s="63" t="s">
        <v>604</v>
      </c>
      <c r="D351" s="63" t="s">
        <v>605</v>
      </c>
      <c r="E351" s="5" t="str">
        <f t="shared" si="11"/>
        <v>SELIMREKAN</v>
      </c>
      <c r="F351" s="65" t="s">
        <v>23</v>
      </c>
      <c r="G351" s="71" t="s">
        <v>10</v>
      </c>
      <c r="H351" s="65" t="s">
        <v>183</v>
      </c>
      <c r="I351" s="65" t="s">
        <v>184</v>
      </c>
      <c r="J351" s="5">
        <f t="shared" si="12"/>
        <v>0</v>
      </c>
      <c r="K351" s="5" t="e">
        <f>IF($E351="",0,VLOOKUP(E351,'50 IV Femm_'!$E:$K,7,))</f>
        <v>#N/A</v>
      </c>
      <c r="L351" s="5" t="e">
        <f>IF($E351="",0,VLOOKUP(E351,'50 IV Masc_'!$E:$K,7,))</f>
        <v>#N/A</v>
      </c>
      <c r="M351" s="5" t="e">
        <f>IF($E351="",0,VLOOKUP(E351,'50 V Femm_'!$E:$K,7,))</f>
        <v>#N/A</v>
      </c>
      <c r="N351" s="5" t="e">
        <f>IF($E351="",0,VLOOKUP(E351,'50 V Masc_'!$E:$K,7,))</f>
        <v>#N/A</v>
      </c>
      <c r="O351" s="5" t="e">
        <f>IF($E351="",0,VLOOKUP(E351,'Lungo IV Femm_'!$E:$K,7,))</f>
        <v>#N/A</v>
      </c>
      <c r="P351" s="5" t="e">
        <f>IF($E351="",0,VLOOKUP(E351,'Lungo IV Masc_'!$E:$K,7,))</f>
        <v>#N/A</v>
      </c>
      <c r="Q351" s="5" t="e">
        <f>IF($E351="",0,VLOOKUP(E351,'Lungo V Femm_'!$E:$K,7,))</f>
        <v>#N/A</v>
      </c>
      <c r="R351" s="5" t="e">
        <f>IF($E351="",0,VLOOKUP(E351,'Lungo V Masc_'!$E:$K,7,))</f>
        <v>#N/A</v>
      </c>
      <c r="S351" s="5" t="e">
        <f>IF($E351="",0,VLOOKUP(E351,'Vortex IV Femm_'!$E:$K,7,))</f>
        <v>#N/A</v>
      </c>
      <c r="T351" s="5" t="e">
        <f>IF($E351="",0,VLOOKUP(E351,'Vortex IV Masc_'!$E:$K,7,))</f>
        <v>#N/A</v>
      </c>
      <c r="U351" s="5" t="e">
        <f>IF($E351="",0,VLOOKUP(E351,'Vortex V Femm_'!$E:$K,7,))</f>
        <v>#N/A</v>
      </c>
      <c r="V351" s="5" t="e">
        <f>IF($E351="",0,VLOOKUP(E351,'Vortex V Masc_'!$E:$K,7,))</f>
        <v>#N/A</v>
      </c>
    </row>
    <row r="352" spans="1:22" x14ac:dyDescent="0.15">
      <c r="A352" s="5">
        <v>351</v>
      </c>
      <c r="B352" s="65">
        <v>4059</v>
      </c>
      <c r="C352" s="63" t="s">
        <v>580</v>
      </c>
      <c r="D352" s="63" t="s">
        <v>609</v>
      </c>
      <c r="E352" s="5" t="str">
        <f t="shared" si="11"/>
        <v>ACCARDOAIDEN</v>
      </c>
      <c r="F352" s="65" t="s">
        <v>23</v>
      </c>
      <c r="G352" s="71" t="s">
        <v>10</v>
      </c>
      <c r="H352" s="65" t="s">
        <v>183</v>
      </c>
      <c r="I352" s="65" t="s">
        <v>184</v>
      </c>
      <c r="J352" s="5">
        <f t="shared" si="12"/>
        <v>0</v>
      </c>
      <c r="K352" s="5" t="e">
        <f>IF($E352="",0,VLOOKUP(E352,'50 IV Femm_'!$E:$K,7,))</f>
        <v>#N/A</v>
      </c>
      <c r="L352" s="5" t="e">
        <f>IF($E352="",0,VLOOKUP(E352,'50 IV Masc_'!$E:$K,7,))</f>
        <v>#N/A</v>
      </c>
      <c r="M352" s="5" t="e">
        <f>IF($E352="",0,VLOOKUP(E352,'50 V Femm_'!$E:$K,7,))</f>
        <v>#N/A</v>
      </c>
      <c r="N352" s="5" t="e">
        <f>IF($E352="",0,VLOOKUP(E352,'50 V Masc_'!$E:$K,7,))</f>
        <v>#N/A</v>
      </c>
      <c r="O352" s="5" t="e">
        <f>IF($E352="",0,VLOOKUP(E352,'Lungo IV Femm_'!$E:$K,7,))</f>
        <v>#N/A</v>
      </c>
      <c r="P352" s="5" t="e">
        <f>IF($E352="",0,VLOOKUP(E352,'Lungo IV Masc_'!$E:$K,7,))</f>
        <v>#N/A</v>
      </c>
      <c r="Q352" s="5" t="e">
        <f>IF($E352="",0,VLOOKUP(E352,'Lungo V Femm_'!$E:$K,7,))</f>
        <v>#N/A</v>
      </c>
      <c r="R352" s="5" t="e">
        <f>IF($E352="",0,VLOOKUP(E352,'Lungo V Masc_'!$E:$K,7,))</f>
        <v>#N/A</v>
      </c>
      <c r="S352" s="5" t="e">
        <f>IF($E352="",0,VLOOKUP(E352,'Vortex IV Femm_'!$E:$K,7,))</f>
        <v>#N/A</v>
      </c>
      <c r="T352" s="5" t="e">
        <f>IF($E352="",0,VLOOKUP(E352,'Vortex IV Masc_'!$E:$K,7,))</f>
        <v>#N/A</v>
      </c>
      <c r="U352" s="5" t="e">
        <f>IF($E352="",0,VLOOKUP(E352,'Vortex V Femm_'!$E:$K,7,))</f>
        <v>#N/A</v>
      </c>
      <c r="V352" s="5" t="e">
        <f>IF($E352="",0,VLOOKUP(E352,'Vortex V Masc_'!$E:$K,7,))</f>
        <v>#N/A</v>
      </c>
    </row>
    <row r="353" spans="1:22" x14ac:dyDescent="0.15">
      <c r="A353" s="5">
        <v>352</v>
      </c>
      <c r="B353" s="65">
        <v>4062</v>
      </c>
      <c r="C353" s="63" t="s">
        <v>613</v>
      </c>
      <c r="D353" s="63" t="s">
        <v>614</v>
      </c>
      <c r="E353" s="5" t="str">
        <f t="shared" si="11"/>
        <v>BECERRAVICTOR</v>
      </c>
      <c r="F353" s="65" t="s">
        <v>23</v>
      </c>
      <c r="G353" s="71" t="s">
        <v>10</v>
      </c>
      <c r="H353" s="65" t="s">
        <v>183</v>
      </c>
      <c r="I353" s="65" t="s">
        <v>184</v>
      </c>
      <c r="J353" s="5">
        <f t="shared" si="12"/>
        <v>0</v>
      </c>
      <c r="K353" s="5" t="e">
        <f>IF($E353="",0,VLOOKUP(E353,'50 IV Femm_'!$E:$K,7,))</f>
        <v>#N/A</v>
      </c>
      <c r="L353" s="5" t="e">
        <f>IF($E353="",0,VLOOKUP(E353,'50 IV Masc_'!$E:$K,7,))</f>
        <v>#N/A</v>
      </c>
      <c r="M353" s="5" t="e">
        <f>IF($E353="",0,VLOOKUP(E353,'50 V Femm_'!$E:$K,7,))</f>
        <v>#N/A</v>
      </c>
      <c r="N353" s="5" t="e">
        <f>IF($E353="",0,VLOOKUP(E353,'50 V Masc_'!$E:$K,7,))</f>
        <v>#N/A</v>
      </c>
      <c r="O353" s="5" t="e">
        <f>IF($E353="",0,VLOOKUP(E353,'Lungo IV Femm_'!$E:$K,7,))</f>
        <v>#N/A</v>
      </c>
      <c r="P353" s="5" t="e">
        <f>IF($E353="",0,VLOOKUP(E353,'Lungo IV Masc_'!$E:$K,7,))</f>
        <v>#N/A</v>
      </c>
      <c r="Q353" s="5" t="e">
        <f>IF($E353="",0,VLOOKUP(E353,'Lungo V Femm_'!$E:$K,7,))</f>
        <v>#N/A</v>
      </c>
      <c r="R353" s="5" t="e">
        <f>IF($E353="",0,VLOOKUP(E353,'Lungo V Masc_'!$E:$K,7,))</f>
        <v>#N/A</v>
      </c>
      <c r="S353" s="5" t="e">
        <f>IF($E353="",0,VLOOKUP(E353,'Vortex IV Femm_'!$E:$K,7,))</f>
        <v>#N/A</v>
      </c>
      <c r="T353" s="5" t="e">
        <f>IF($E353="",0,VLOOKUP(E353,'Vortex IV Masc_'!$E:$K,7,))</f>
        <v>#N/A</v>
      </c>
      <c r="U353" s="5" t="e">
        <f>IF($E353="",0,VLOOKUP(E353,'Vortex V Femm_'!$E:$K,7,))</f>
        <v>#N/A</v>
      </c>
      <c r="V353" s="5" t="e">
        <f>IF($E353="",0,VLOOKUP(E353,'Vortex V Masc_'!$E:$K,7,))</f>
        <v>#N/A</v>
      </c>
    </row>
    <row r="354" spans="1:22" x14ac:dyDescent="0.15">
      <c r="A354" s="5">
        <v>353</v>
      </c>
      <c r="B354" s="65">
        <v>4066</v>
      </c>
      <c r="C354" s="63" t="s">
        <v>617</v>
      </c>
      <c r="D354" s="63" t="s">
        <v>167</v>
      </c>
      <c r="E354" s="5" t="str">
        <f t="shared" si="11"/>
        <v>HASSANEINHAMZAH</v>
      </c>
      <c r="F354" s="65" t="s">
        <v>23</v>
      </c>
      <c r="G354" s="71" t="s">
        <v>10</v>
      </c>
      <c r="H354" s="65" t="s">
        <v>183</v>
      </c>
      <c r="I354" s="65" t="s">
        <v>184</v>
      </c>
      <c r="J354" s="5">
        <f t="shared" si="12"/>
        <v>0</v>
      </c>
      <c r="K354" s="5" t="e">
        <f>IF($E354="",0,VLOOKUP(E354,'50 IV Femm_'!$E:$K,7,))</f>
        <v>#N/A</v>
      </c>
      <c r="L354" s="5" t="e">
        <f>IF($E354="",0,VLOOKUP(E354,'50 IV Masc_'!$E:$K,7,))</f>
        <v>#N/A</v>
      </c>
      <c r="M354" s="5" t="e">
        <f>IF($E354="",0,VLOOKUP(E354,'50 V Femm_'!$E:$K,7,))</f>
        <v>#N/A</v>
      </c>
      <c r="N354" s="5" t="e">
        <f>IF($E354="",0,VLOOKUP(E354,'50 V Masc_'!$E:$K,7,))</f>
        <v>#N/A</v>
      </c>
      <c r="O354" s="5" t="e">
        <f>IF($E354="",0,VLOOKUP(E354,'Lungo IV Femm_'!$E:$K,7,))</f>
        <v>#N/A</v>
      </c>
      <c r="P354" s="5" t="e">
        <f>IF($E354="",0,VLOOKUP(E354,'Lungo IV Masc_'!$E:$K,7,))</f>
        <v>#N/A</v>
      </c>
      <c r="Q354" s="5" t="e">
        <f>IF($E354="",0,VLOOKUP(E354,'Lungo V Femm_'!$E:$K,7,))</f>
        <v>#N/A</v>
      </c>
      <c r="R354" s="5" t="e">
        <f>IF($E354="",0,VLOOKUP(E354,'Lungo V Masc_'!$E:$K,7,))</f>
        <v>#N/A</v>
      </c>
      <c r="S354" s="5" t="e">
        <f>IF($E354="",0,VLOOKUP(E354,'Vortex IV Femm_'!$E:$K,7,))</f>
        <v>#N/A</v>
      </c>
      <c r="T354" s="5" t="e">
        <f>IF($E354="",0,VLOOKUP(E354,'Vortex IV Masc_'!$E:$K,7,))</f>
        <v>#N/A</v>
      </c>
      <c r="U354" s="5" t="e">
        <f>IF($E354="",0,VLOOKUP(E354,'Vortex V Femm_'!$E:$K,7,))</f>
        <v>#N/A</v>
      </c>
      <c r="V354" s="5" t="e">
        <f>IF($E354="",0,VLOOKUP(E354,'Vortex V Masc_'!$E:$K,7,))</f>
        <v>#N/A</v>
      </c>
    </row>
    <row r="355" spans="1:22" x14ac:dyDescent="0.15">
      <c r="A355" s="5">
        <v>354</v>
      </c>
      <c r="B355" s="65">
        <v>4080</v>
      </c>
      <c r="C355" s="63" t="s">
        <v>627</v>
      </c>
      <c r="D355" s="63" t="s">
        <v>139</v>
      </c>
      <c r="E355" s="5" t="str">
        <f t="shared" si="11"/>
        <v>MANZALIMATTEO</v>
      </c>
      <c r="F355" s="65" t="s">
        <v>20</v>
      </c>
      <c r="G355" s="68" t="s">
        <v>9</v>
      </c>
      <c r="H355" s="65" t="s">
        <v>183</v>
      </c>
      <c r="I355" s="65" t="s">
        <v>184</v>
      </c>
      <c r="J355" s="5">
        <f t="shared" si="12"/>
        <v>0</v>
      </c>
      <c r="K355" s="5" t="e">
        <f>IF($E355="",0,VLOOKUP(E355,'50 IV Femm_'!$E:$K,7,))</f>
        <v>#N/A</v>
      </c>
      <c r="L355" s="5" t="e">
        <f>IF($E355="",0,VLOOKUP(E355,'50 IV Masc_'!$E:$K,7,))</f>
        <v>#N/A</v>
      </c>
      <c r="M355" s="5" t="e">
        <f>IF($E355="",0,VLOOKUP(E355,'50 V Femm_'!$E:$K,7,))</f>
        <v>#N/A</v>
      </c>
      <c r="N355" s="5" t="e">
        <f>IF($E355="",0,VLOOKUP(E355,'50 V Masc_'!$E:$K,7,))</f>
        <v>#N/A</v>
      </c>
      <c r="O355" s="5" t="e">
        <f>IF($E355="",0,VLOOKUP(E355,'Lungo IV Femm_'!$E:$K,7,))</f>
        <v>#N/A</v>
      </c>
      <c r="P355" s="5" t="e">
        <f>IF($E355="",0,VLOOKUP(E355,'Lungo IV Masc_'!$E:$K,7,))</f>
        <v>#N/A</v>
      </c>
      <c r="Q355" s="5" t="e">
        <f>IF($E355="",0,VLOOKUP(E355,'Lungo V Femm_'!$E:$K,7,))</f>
        <v>#N/A</v>
      </c>
      <c r="R355" s="5" t="e">
        <f>IF($E355="",0,VLOOKUP(E355,'Lungo V Masc_'!$E:$K,7,))</f>
        <v>#N/A</v>
      </c>
      <c r="S355" s="5" t="e">
        <f>IF($E355="",0,VLOOKUP(E355,'Vortex IV Femm_'!$E:$K,7,))</f>
        <v>#N/A</v>
      </c>
      <c r="T355" s="5" t="e">
        <f>IF($E355="",0,VLOOKUP(E355,'Vortex IV Masc_'!$E:$K,7,))</f>
        <v>#N/A</v>
      </c>
      <c r="U355" s="5" t="e">
        <f>IF($E355="",0,VLOOKUP(E355,'Vortex V Femm_'!$E:$K,7,))</f>
        <v>#N/A</v>
      </c>
      <c r="V355" s="5" t="e">
        <f>IF($E355="",0,VLOOKUP(E355,'Vortex V Masc_'!$E:$K,7,))</f>
        <v>#N/A</v>
      </c>
    </row>
    <row r="356" spans="1:22" x14ac:dyDescent="0.15">
      <c r="A356" s="5">
        <v>355</v>
      </c>
      <c r="B356" s="65">
        <v>4088</v>
      </c>
      <c r="C356" s="63" t="s">
        <v>112</v>
      </c>
      <c r="D356" s="63" t="s">
        <v>124</v>
      </c>
      <c r="E356" s="5" t="str">
        <f t="shared" si="11"/>
        <v>ALBERGOGIACOMO</v>
      </c>
      <c r="F356" s="65" t="s">
        <v>20</v>
      </c>
      <c r="G356" s="68" t="s">
        <v>9</v>
      </c>
      <c r="H356" s="65" t="s">
        <v>183</v>
      </c>
      <c r="I356" s="65" t="s">
        <v>184</v>
      </c>
      <c r="J356" s="5">
        <f t="shared" si="12"/>
        <v>0</v>
      </c>
      <c r="K356" s="5" t="e">
        <f>IF($E356="",0,VLOOKUP(E356,'50 IV Femm_'!$E:$K,7,))</f>
        <v>#N/A</v>
      </c>
      <c r="L356" s="5" t="e">
        <f>IF($E356="",0,VLOOKUP(E356,'50 IV Masc_'!$E:$K,7,))</f>
        <v>#N/A</v>
      </c>
      <c r="M356" s="5" t="e">
        <f>IF($E356="",0,VLOOKUP(E356,'50 V Femm_'!$E:$K,7,))</f>
        <v>#N/A</v>
      </c>
      <c r="N356" s="5" t="e">
        <f>IF($E356="",0,VLOOKUP(E356,'50 V Masc_'!$E:$K,7,))</f>
        <v>#N/A</v>
      </c>
      <c r="O356" s="5" t="e">
        <f>IF($E356="",0,VLOOKUP(E356,'Lungo IV Femm_'!$E:$K,7,))</f>
        <v>#N/A</v>
      </c>
      <c r="P356" s="5" t="e">
        <f>IF($E356="",0,VLOOKUP(E356,'Lungo IV Masc_'!$E:$K,7,))</f>
        <v>#N/A</v>
      </c>
      <c r="Q356" s="5" t="e">
        <f>IF($E356="",0,VLOOKUP(E356,'Lungo V Femm_'!$E:$K,7,))</f>
        <v>#N/A</v>
      </c>
      <c r="R356" s="5" t="e">
        <f>IF($E356="",0,VLOOKUP(E356,'Lungo V Masc_'!$E:$K,7,))</f>
        <v>#N/A</v>
      </c>
      <c r="S356" s="5" t="e">
        <f>IF($E356="",0,VLOOKUP(E356,'Vortex IV Femm_'!$E:$K,7,))</f>
        <v>#N/A</v>
      </c>
      <c r="T356" s="5" t="e">
        <f>IF($E356="",0,VLOOKUP(E356,'Vortex IV Masc_'!$E:$K,7,))</f>
        <v>#N/A</v>
      </c>
      <c r="U356" s="5" t="e">
        <f>IF($E356="",0,VLOOKUP(E356,'Vortex V Femm_'!$E:$K,7,))</f>
        <v>#N/A</v>
      </c>
      <c r="V356" s="5" t="e">
        <f>IF($E356="",0,VLOOKUP(E356,'Vortex V Masc_'!$E:$K,7,))</f>
        <v>#N/A</v>
      </c>
    </row>
    <row r="357" spans="1:22" x14ac:dyDescent="0.15">
      <c r="A357" s="5">
        <v>356</v>
      </c>
      <c r="B357" s="75">
        <v>1091</v>
      </c>
      <c r="C357" s="74" t="s">
        <v>641</v>
      </c>
      <c r="D357" s="74" t="s">
        <v>109</v>
      </c>
      <c r="E357" s="5" t="str">
        <f t="shared" si="11"/>
        <v>SCANDALITTICHIARA</v>
      </c>
      <c r="F357" s="65" t="s">
        <v>20</v>
      </c>
      <c r="G357" s="68" t="s">
        <v>9</v>
      </c>
      <c r="H357" s="65" t="s">
        <v>181</v>
      </c>
      <c r="I357" s="65" t="s">
        <v>182</v>
      </c>
      <c r="J357" s="5">
        <f t="shared" si="12"/>
        <v>2929</v>
      </c>
      <c r="K357" s="5">
        <f>IF($E357="",0,VLOOKUP(E357,'50 IV Femm_'!$E:$K,7,))</f>
        <v>969</v>
      </c>
      <c r="L357" s="5" t="e">
        <f>IF($E357="",0,VLOOKUP(E357,'50 IV Masc_'!$E:$K,7,))</f>
        <v>#N/A</v>
      </c>
      <c r="M357" s="5" t="e">
        <f>IF($E357="",0,VLOOKUP(E357,'50 V Femm_'!$E:$K,7,))</f>
        <v>#N/A</v>
      </c>
      <c r="N357" s="5" t="e">
        <f>IF($E357="",0,VLOOKUP(E357,'50 V Masc_'!$E:$K,7,))</f>
        <v>#N/A</v>
      </c>
      <c r="O357" s="5">
        <f>IF($E357="",0,VLOOKUP(E357,'Lungo IV Femm_'!$E:$K,7,))</f>
        <v>969</v>
      </c>
      <c r="P357" s="5" t="e">
        <f>IF($E357="",0,VLOOKUP(E357,'Lungo IV Masc_'!$E:$K,7,))</f>
        <v>#N/A</v>
      </c>
      <c r="Q357" s="5" t="e">
        <f>IF($E357="",0,VLOOKUP(E357,'Lungo V Femm_'!$E:$K,7,))</f>
        <v>#N/A</v>
      </c>
      <c r="R357" s="5" t="e">
        <f>IF($E357="",0,VLOOKUP(E357,'Lungo V Masc_'!$E:$K,7,))</f>
        <v>#N/A</v>
      </c>
      <c r="S357" s="5">
        <f>IF($E357="",0,VLOOKUP(E357,'Vortex IV Femm_'!$E:$K,7,))</f>
        <v>991</v>
      </c>
      <c r="T357" s="5" t="e">
        <f>IF($E357="",0,VLOOKUP(E357,'Vortex IV Masc_'!$E:$K,7,))</f>
        <v>#N/A</v>
      </c>
      <c r="U357" s="5" t="e">
        <f>IF($E357="",0,VLOOKUP(E357,'Vortex V Femm_'!$E:$K,7,))</f>
        <v>#N/A</v>
      </c>
      <c r="V357" s="5" t="e">
        <f>IF($E357="",0,VLOOKUP(E357,'Vortex V Masc_'!$E:$K,7,))</f>
        <v>#N/A</v>
      </c>
    </row>
    <row r="358" spans="1:22" x14ac:dyDescent="0.15">
      <c r="A358" s="5">
        <v>357</v>
      </c>
      <c r="B358" s="75">
        <v>1090</v>
      </c>
      <c r="C358" s="74" t="s">
        <v>640</v>
      </c>
      <c r="D358" s="74" t="s">
        <v>64</v>
      </c>
      <c r="E358" s="5" t="str">
        <f t="shared" si="11"/>
        <v>KOKOMANIZOE</v>
      </c>
      <c r="F358" s="65" t="s">
        <v>20</v>
      </c>
      <c r="G358" s="68" t="s">
        <v>9</v>
      </c>
      <c r="H358" s="65" t="s">
        <v>181</v>
      </c>
      <c r="I358" s="65" t="s">
        <v>182</v>
      </c>
      <c r="J358" s="5">
        <f t="shared" si="12"/>
        <v>2869</v>
      </c>
      <c r="K358" s="5">
        <f>IF($E358="",0,VLOOKUP(E358,'50 IV Femm_'!$E:$K,7,))</f>
        <v>954</v>
      </c>
      <c r="L358" s="5" t="e">
        <f>IF($E358="",0,VLOOKUP(E358,'50 IV Masc_'!$E:$K,7,))</f>
        <v>#N/A</v>
      </c>
      <c r="M358" s="5" t="e">
        <f>IF($E358="",0,VLOOKUP(E358,'50 V Femm_'!$E:$K,7,))</f>
        <v>#N/A</v>
      </c>
      <c r="N358" s="5" t="e">
        <f>IF($E358="",0,VLOOKUP(E358,'50 V Masc_'!$E:$K,7,))</f>
        <v>#N/A</v>
      </c>
      <c r="O358" s="5">
        <f>IF($E358="",0,VLOOKUP(E358,'Lungo IV Femm_'!$E:$K,7,))</f>
        <v>942</v>
      </c>
      <c r="P358" s="5" t="e">
        <f>IF($E358="",0,VLOOKUP(E358,'Lungo IV Masc_'!$E:$K,7,))</f>
        <v>#N/A</v>
      </c>
      <c r="Q358" s="5" t="e">
        <f>IF($E358="",0,VLOOKUP(E358,'Lungo V Femm_'!$E:$K,7,))</f>
        <v>#N/A</v>
      </c>
      <c r="R358" s="5" t="e">
        <f>IF($E358="",0,VLOOKUP(E358,'Lungo V Masc_'!$E:$K,7,))</f>
        <v>#N/A</v>
      </c>
      <c r="S358" s="5">
        <f>IF($E358="",0,VLOOKUP(E358,'Vortex IV Femm_'!$E:$K,7,))</f>
        <v>973</v>
      </c>
      <c r="T358" s="5" t="e">
        <f>IF($E358="",0,VLOOKUP(E358,'Vortex IV Masc_'!$E:$K,7,))</f>
        <v>#N/A</v>
      </c>
      <c r="U358" s="5" t="e">
        <f>IF($E358="",0,VLOOKUP(E358,'Vortex V Femm_'!$E:$K,7,))</f>
        <v>#N/A</v>
      </c>
      <c r="V358" s="5" t="e">
        <f>IF($E358="",0,VLOOKUP(E358,'Vortex V Masc_'!$E:$K,7,))</f>
        <v>#N/A</v>
      </c>
    </row>
    <row r="359" spans="1:22" x14ac:dyDescent="0.15">
      <c r="A359" s="5">
        <v>358</v>
      </c>
      <c r="B359" s="75">
        <v>1092</v>
      </c>
      <c r="C359" s="74" t="s">
        <v>642</v>
      </c>
      <c r="D359" s="74" t="s">
        <v>99</v>
      </c>
      <c r="E359" s="5" t="str">
        <f t="shared" si="11"/>
        <v>MASIFRANCESCA</v>
      </c>
      <c r="F359" s="65" t="s">
        <v>20</v>
      </c>
      <c r="G359" s="68" t="s">
        <v>9</v>
      </c>
      <c r="H359" s="65" t="s">
        <v>181</v>
      </c>
      <c r="I359" s="65" t="s">
        <v>182</v>
      </c>
      <c r="J359" s="5">
        <f t="shared" si="12"/>
        <v>2843</v>
      </c>
      <c r="K359" s="5">
        <f>IF($E359="",0,VLOOKUP(E359,'50 IV Femm_'!$E:$K,7,))</f>
        <v>950</v>
      </c>
      <c r="L359" s="5" t="e">
        <f>IF($E359="",0,VLOOKUP(E359,'50 IV Masc_'!$E:$K,7,))</f>
        <v>#N/A</v>
      </c>
      <c r="M359" s="5" t="e">
        <f>IF($E359="",0,VLOOKUP(E359,'50 V Femm_'!$E:$K,7,))</f>
        <v>#N/A</v>
      </c>
      <c r="N359" s="5" t="e">
        <f>IF($E359="",0,VLOOKUP(E359,'50 V Masc_'!$E:$K,7,))</f>
        <v>#N/A</v>
      </c>
      <c r="O359" s="5">
        <f>IF($E359="",0,VLOOKUP(E359,'Lungo IV Femm_'!$E:$K,7,))</f>
        <v>948</v>
      </c>
      <c r="P359" s="5" t="e">
        <f>IF($E359="",0,VLOOKUP(E359,'Lungo IV Masc_'!$E:$K,7,))</f>
        <v>#N/A</v>
      </c>
      <c r="Q359" s="5" t="e">
        <f>IF($E359="",0,VLOOKUP(E359,'Lungo V Femm_'!$E:$K,7,))</f>
        <v>#N/A</v>
      </c>
      <c r="R359" s="5" t="e">
        <f>IF($E359="",0,VLOOKUP(E359,'Lungo V Masc_'!$E:$K,7,))</f>
        <v>#N/A</v>
      </c>
      <c r="S359" s="5">
        <f>IF($E359="",0,VLOOKUP(E359,'Vortex IV Femm_'!$E:$K,7,))</f>
        <v>945</v>
      </c>
      <c r="T359" s="5" t="e">
        <f>IF($E359="",0,VLOOKUP(E359,'Vortex IV Masc_'!$E:$K,7,))</f>
        <v>#N/A</v>
      </c>
      <c r="U359" s="5" t="e">
        <f>IF($E359="",0,VLOOKUP(E359,'Vortex V Femm_'!$E:$K,7,))</f>
        <v>#N/A</v>
      </c>
      <c r="V359" s="5" t="e">
        <f>IF($E359="",0,VLOOKUP(E359,'Vortex V Masc_'!$E:$K,7,))</f>
        <v>#N/A</v>
      </c>
    </row>
    <row r="360" spans="1:22" x14ac:dyDescent="0.15">
      <c r="A360" s="5">
        <v>359</v>
      </c>
      <c r="B360" s="75">
        <v>1094</v>
      </c>
      <c r="C360" s="74" t="s">
        <v>645</v>
      </c>
      <c r="D360" s="74" t="s">
        <v>646</v>
      </c>
      <c r="E360" s="5" t="str">
        <f t="shared" si="11"/>
        <v>ABDELGHANY AYAYASER FATHY KAMEL</v>
      </c>
      <c r="F360" s="65" t="s">
        <v>16</v>
      </c>
      <c r="G360" s="68" t="s">
        <v>11</v>
      </c>
      <c r="H360" s="65" t="s">
        <v>181</v>
      </c>
      <c r="I360" s="65" t="s">
        <v>182</v>
      </c>
      <c r="J360" s="5">
        <f t="shared" si="12"/>
        <v>1955</v>
      </c>
      <c r="K360" s="5" t="e">
        <f>IF($E360="",0,VLOOKUP(E360,'50 IV Femm_'!$E:$K,7,))</f>
        <v>#N/A</v>
      </c>
      <c r="L360" s="5" t="e">
        <f>IF($E360="",0,VLOOKUP(E360,'50 IV Masc_'!$E:$K,7,))</f>
        <v>#N/A</v>
      </c>
      <c r="M360" s="5" t="e">
        <f>IF($E360="",0,VLOOKUP(E360,'50 V Femm_'!$E:$K,7,))</f>
        <v>#N/A</v>
      </c>
      <c r="N360" s="5" t="e">
        <f>IF($E360="",0,VLOOKUP(E360,'50 V Masc_'!$E:$K,7,))</f>
        <v>#N/A</v>
      </c>
      <c r="O360" s="5">
        <f>IF($E360="",0,VLOOKUP(E360,'Lungo IV Femm_'!$E:$K,7,))</f>
        <v>978</v>
      </c>
      <c r="P360" s="5" t="e">
        <f>IF($E360="",0,VLOOKUP(E360,'Lungo IV Masc_'!$E:$K,7,))</f>
        <v>#N/A</v>
      </c>
      <c r="Q360" s="5" t="e">
        <f>IF($E360="",0,VLOOKUP(E360,'Lungo V Femm_'!$E:$K,7,))</f>
        <v>#N/A</v>
      </c>
      <c r="R360" s="5" t="e">
        <f>IF($E360="",0,VLOOKUP(E360,'Lungo V Masc_'!$E:$K,7,))</f>
        <v>#N/A</v>
      </c>
      <c r="S360" s="5">
        <f>IF($E360="",0,VLOOKUP(E360,'Vortex IV Femm_'!$E:$K,7,))</f>
        <v>977</v>
      </c>
      <c r="T360" s="5" t="e">
        <f>IF($E360="",0,VLOOKUP(E360,'Vortex IV Masc_'!$E:$K,7,))</f>
        <v>#N/A</v>
      </c>
      <c r="U360" s="5" t="e">
        <f>IF($E360="",0,VLOOKUP(E360,'Vortex V Femm_'!$E:$K,7,))</f>
        <v>#N/A</v>
      </c>
      <c r="V360" s="5" t="e">
        <f>IF($E360="",0,VLOOKUP(E360,'Vortex V Masc_'!$E:$K,7,))</f>
        <v>#N/A</v>
      </c>
    </row>
    <row r="361" spans="1:22" x14ac:dyDescent="0.15">
      <c r="A361" s="5">
        <v>360</v>
      </c>
      <c r="B361" s="75">
        <v>1093</v>
      </c>
      <c r="C361" s="74" t="s">
        <v>643</v>
      </c>
      <c r="D361" s="74" t="s">
        <v>644</v>
      </c>
      <c r="E361" s="5" t="str">
        <f t="shared" si="11"/>
        <v>BOCCIACLAUDIA</v>
      </c>
      <c r="F361" s="65" t="s">
        <v>16</v>
      </c>
      <c r="G361" s="68" t="s">
        <v>11</v>
      </c>
      <c r="H361" s="65" t="s">
        <v>181</v>
      </c>
      <c r="I361" s="65" t="s">
        <v>182</v>
      </c>
      <c r="J361" s="5">
        <f t="shared" si="12"/>
        <v>0</v>
      </c>
      <c r="K361" s="5" t="e">
        <f>IF($E361="",0,VLOOKUP(E361,'50 IV Femm_'!$E:$K,7,))</f>
        <v>#N/A</v>
      </c>
      <c r="L361" s="5" t="e">
        <f>IF($E361="",0,VLOOKUP(E361,'50 IV Masc_'!$E:$K,7,))</f>
        <v>#N/A</v>
      </c>
      <c r="M361" s="5" t="e">
        <f>IF($E361="",0,VLOOKUP(E361,'50 V Femm_'!$E:$K,7,))</f>
        <v>#N/A</v>
      </c>
      <c r="N361" s="5" t="e">
        <f>IF($E361="",0,VLOOKUP(E361,'50 V Masc_'!$E:$K,7,))</f>
        <v>#N/A</v>
      </c>
      <c r="O361" s="5" t="e">
        <f>IF($E361="",0,VLOOKUP(E361,'Lungo IV Femm_'!$E:$K,7,))</f>
        <v>#N/A</v>
      </c>
      <c r="P361" s="5" t="e">
        <f>IF($E361="",0,VLOOKUP(E361,'Lungo IV Masc_'!$E:$K,7,))</f>
        <v>#N/A</v>
      </c>
      <c r="Q361" s="5" t="e">
        <f>IF($E361="",0,VLOOKUP(E361,'Lungo V Femm_'!$E:$K,7,))</f>
        <v>#N/A</v>
      </c>
      <c r="R361" s="5" t="e">
        <f>IF($E361="",0,VLOOKUP(E361,'Lungo V Masc_'!$E:$K,7,))</f>
        <v>#N/A</v>
      </c>
      <c r="S361" s="5" t="e">
        <f>IF($E361="",0,VLOOKUP(E361,'Vortex IV Femm_'!$E:$K,7,))</f>
        <v>#N/A</v>
      </c>
      <c r="T361" s="5" t="e">
        <f>IF($E361="",0,VLOOKUP(E361,'Vortex IV Masc_'!$E:$K,7,))</f>
        <v>#N/A</v>
      </c>
      <c r="U361" s="5" t="e">
        <f>IF($E361="",0,VLOOKUP(E361,'Vortex V Femm_'!$E:$K,7,))</f>
        <v>#N/A</v>
      </c>
      <c r="V361" s="5" t="e">
        <f>IF($E361="",0,VLOOKUP(E361,'Vortex V Masc_'!$E:$K,7,))</f>
        <v>#N/A</v>
      </c>
    </row>
    <row r="362" spans="1:22" x14ac:dyDescent="0.15">
      <c r="A362" s="5">
        <v>361</v>
      </c>
      <c r="B362" s="75">
        <v>1095</v>
      </c>
      <c r="C362" s="74" t="s">
        <v>647</v>
      </c>
      <c r="D362" s="74" t="s">
        <v>67</v>
      </c>
      <c r="E362" s="5" t="str">
        <f t="shared" si="11"/>
        <v>CUROTTIBEATRICE</v>
      </c>
      <c r="F362" s="65" t="s">
        <v>16</v>
      </c>
      <c r="G362" s="68" t="s">
        <v>11</v>
      </c>
      <c r="H362" s="65" t="s">
        <v>181</v>
      </c>
      <c r="I362" s="65" t="s">
        <v>182</v>
      </c>
      <c r="J362" s="5">
        <f t="shared" si="12"/>
        <v>0</v>
      </c>
      <c r="K362" s="5" t="e">
        <f>IF($E362="",0,VLOOKUP(E362,'50 IV Femm_'!$E:$K,7,))</f>
        <v>#N/A</v>
      </c>
      <c r="L362" s="5" t="e">
        <f>IF($E362="",0,VLOOKUP(E362,'50 IV Masc_'!$E:$K,7,))</f>
        <v>#N/A</v>
      </c>
      <c r="M362" s="5" t="e">
        <f>IF($E362="",0,VLOOKUP(E362,'50 V Femm_'!$E:$K,7,))</f>
        <v>#N/A</v>
      </c>
      <c r="N362" s="5" t="e">
        <f>IF($E362="",0,VLOOKUP(E362,'50 V Masc_'!$E:$K,7,))</f>
        <v>#N/A</v>
      </c>
      <c r="O362" s="5" t="e">
        <f>IF($E362="",0,VLOOKUP(E362,'Lungo IV Femm_'!$E:$K,7,))</f>
        <v>#N/A</v>
      </c>
      <c r="P362" s="5" t="e">
        <f>IF($E362="",0,VLOOKUP(E362,'Lungo IV Masc_'!$E:$K,7,))</f>
        <v>#N/A</v>
      </c>
      <c r="Q362" s="5" t="e">
        <f>IF($E362="",0,VLOOKUP(E362,'Lungo V Femm_'!$E:$K,7,))</f>
        <v>#N/A</v>
      </c>
      <c r="R362" s="5" t="e">
        <f>IF($E362="",0,VLOOKUP(E362,'Lungo V Masc_'!$E:$K,7,))</f>
        <v>#N/A</v>
      </c>
      <c r="S362" s="5" t="e">
        <f>IF($E362="",0,VLOOKUP(E362,'Vortex IV Femm_'!$E:$K,7,))</f>
        <v>#N/A</v>
      </c>
      <c r="T362" s="5" t="e">
        <f>IF($E362="",0,VLOOKUP(E362,'Vortex IV Masc_'!$E:$K,7,))</f>
        <v>#N/A</v>
      </c>
      <c r="U362" s="5" t="e">
        <f>IF($E362="",0,VLOOKUP(E362,'Vortex V Femm_'!$E:$K,7,))</f>
        <v>#N/A</v>
      </c>
      <c r="V362" s="5" t="e">
        <f>IF($E362="",0,VLOOKUP(E362,'Vortex V Masc_'!$E:$K,7,))</f>
        <v>#N/A</v>
      </c>
    </row>
    <row r="363" spans="1:22" x14ac:dyDescent="0.15">
      <c r="A363" s="5">
        <v>362</v>
      </c>
      <c r="B363" s="75">
        <v>2135</v>
      </c>
      <c r="C363" s="74" t="s">
        <v>650</v>
      </c>
      <c r="D363" s="74" t="s">
        <v>394</v>
      </c>
      <c r="E363" s="5" t="str">
        <f t="shared" si="11"/>
        <v>GADOTTIGABRIEL</v>
      </c>
      <c r="F363" s="65" t="s">
        <v>20</v>
      </c>
      <c r="G363" s="68" t="s">
        <v>9</v>
      </c>
      <c r="H363" s="65" t="s">
        <v>181</v>
      </c>
      <c r="I363" s="65" t="s">
        <v>184</v>
      </c>
      <c r="J363" s="5">
        <f t="shared" si="12"/>
        <v>2952</v>
      </c>
      <c r="K363" s="5" t="e">
        <f>IF($E363="",0,VLOOKUP(E363,'50 IV Femm_'!$E:$K,7,))</f>
        <v>#N/A</v>
      </c>
      <c r="L363" s="5">
        <f>IF($E363="",0,VLOOKUP(E363,'50 IV Masc_'!$E:$K,7,))</f>
        <v>984</v>
      </c>
      <c r="M363" s="5" t="e">
        <f>IF($E363="",0,VLOOKUP(E363,'50 V Femm_'!$E:$K,7,))</f>
        <v>#N/A</v>
      </c>
      <c r="N363" s="5" t="e">
        <f>IF($E363="",0,VLOOKUP(E363,'50 V Masc_'!$E:$K,7,))</f>
        <v>#N/A</v>
      </c>
      <c r="O363" s="5" t="e">
        <f>IF($E363="",0,VLOOKUP(E363,'Lungo IV Femm_'!$E:$K,7,))</f>
        <v>#N/A</v>
      </c>
      <c r="P363" s="5">
        <f>IF($E363="",0,VLOOKUP(E363,'Lungo IV Masc_'!$E:$K,7,))</f>
        <v>968</v>
      </c>
      <c r="Q363" s="5" t="e">
        <f>IF($E363="",0,VLOOKUP(E363,'Lungo V Femm_'!$E:$K,7,))</f>
        <v>#N/A</v>
      </c>
      <c r="R363" s="5" t="e">
        <f>IF($E363="",0,VLOOKUP(E363,'Lungo V Masc_'!$E:$K,7,))</f>
        <v>#N/A</v>
      </c>
      <c r="S363" s="5" t="e">
        <f>IF($E363="",0,VLOOKUP(E363,'Vortex IV Femm_'!$E:$K,7,))</f>
        <v>#N/A</v>
      </c>
      <c r="T363" s="5">
        <f>IF($E363="",0,VLOOKUP(E363,'Vortex IV Masc_'!$E:$K,7,))</f>
        <v>1000</v>
      </c>
      <c r="U363" s="5" t="e">
        <f>IF($E363="",0,VLOOKUP(E363,'Vortex V Femm_'!$E:$K,7,))</f>
        <v>#N/A</v>
      </c>
      <c r="V363" s="5" t="e">
        <f>IF($E363="",0,VLOOKUP(E363,'Vortex V Masc_'!$E:$K,7,))</f>
        <v>#N/A</v>
      </c>
    </row>
    <row r="364" spans="1:22" x14ac:dyDescent="0.15">
      <c r="A364" s="5">
        <v>363</v>
      </c>
      <c r="B364" s="75">
        <v>2134</v>
      </c>
      <c r="C364" s="74" t="s">
        <v>649</v>
      </c>
      <c r="D364" s="74" t="s">
        <v>121</v>
      </c>
      <c r="E364" s="5" t="str">
        <f t="shared" si="11"/>
        <v>AQUILETTAMATTIA</v>
      </c>
      <c r="F364" s="65" t="s">
        <v>20</v>
      </c>
      <c r="G364" s="68" t="s">
        <v>9</v>
      </c>
      <c r="H364" s="65" t="s">
        <v>181</v>
      </c>
      <c r="I364" s="65" t="s">
        <v>184</v>
      </c>
      <c r="J364" s="5">
        <f t="shared" si="12"/>
        <v>2920</v>
      </c>
      <c r="K364" s="5" t="e">
        <f>IF($E364="",0,VLOOKUP(E364,'50 IV Femm_'!$E:$K,7,))</f>
        <v>#N/A</v>
      </c>
      <c r="L364" s="5">
        <f>IF($E364="",0,VLOOKUP(E364,'50 IV Masc_'!$E:$K,7,))</f>
        <v>972</v>
      </c>
      <c r="M364" s="5" t="e">
        <f>IF($E364="",0,VLOOKUP(E364,'50 V Femm_'!$E:$K,7,))</f>
        <v>#N/A</v>
      </c>
      <c r="N364" s="5" t="e">
        <f>IF($E364="",0,VLOOKUP(E364,'50 V Masc_'!$E:$K,7,))</f>
        <v>#N/A</v>
      </c>
      <c r="O364" s="5" t="e">
        <f>IF($E364="",0,VLOOKUP(E364,'Lungo IV Femm_'!$E:$K,7,))</f>
        <v>#N/A</v>
      </c>
      <c r="P364" s="5">
        <f>IF($E364="",0,VLOOKUP(E364,'Lungo IV Masc_'!$E:$K,7,))</f>
        <v>951</v>
      </c>
      <c r="Q364" s="5" t="e">
        <f>IF($E364="",0,VLOOKUP(E364,'Lungo V Femm_'!$E:$K,7,))</f>
        <v>#N/A</v>
      </c>
      <c r="R364" s="5" t="e">
        <f>IF($E364="",0,VLOOKUP(E364,'Lungo V Masc_'!$E:$K,7,))</f>
        <v>#N/A</v>
      </c>
      <c r="S364" s="5" t="e">
        <f>IF($E364="",0,VLOOKUP(E364,'Vortex IV Femm_'!$E:$K,7,))</f>
        <v>#N/A</v>
      </c>
      <c r="T364" s="5">
        <f>IF($E364="",0,VLOOKUP(E364,'Vortex IV Masc_'!$E:$K,7,))</f>
        <v>997</v>
      </c>
      <c r="U364" s="5" t="e">
        <f>IF($E364="",0,VLOOKUP(E364,'Vortex V Femm_'!$E:$K,7,))</f>
        <v>#N/A</v>
      </c>
      <c r="V364" s="5" t="e">
        <f>IF($E364="",0,VLOOKUP(E364,'Vortex V Masc_'!$E:$K,7,))</f>
        <v>#N/A</v>
      </c>
    </row>
    <row r="365" spans="1:22" x14ac:dyDescent="0.15">
      <c r="A365" s="5">
        <v>364</v>
      </c>
      <c r="B365" s="75">
        <v>2137</v>
      </c>
      <c r="C365" s="74" t="s">
        <v>653</v>
      </c>
      <c r="D365" s="74" t="s">
        <v>654</v>
      </c>
      <c r="E365" s="5" t="str">
        <f t="shared" si="11"/>
        <v xml:space="preserve">CARESANAOMAR </v>
      </c>
      <c r="F365" s="65" t="s">
        <v>16</v>
      </c>
      <c r="G365" s="68" t="s">
        <v>11</v>
      </c>
      <c r="H365" s="65" t="s">
        <v>181</v>
      </c>
      <c r="I365" s="65" t="s">
        <v>184</v>
      </c>
      <c r="J365" s="5">
        <f t="shared" si="12"/>
        <v>2892</v>
      </c>
      <c r="K365" s="5" t="e">
        <f>IF($E365="",0,VLOOKUP(E365,'50 IV Femm_'!$E:$K,7,))</f>
        <v>#N/A</v>
      </c>
      <c r="L365" s="5">
        <f>IF($E365="",0,VLOOKUP(E365,'50 IV Masc_'!$E:$K,7,))</f>
        <v>952</v>
      </c>
      <c r="M365" s="5" t="e">
        <f>IF($E365="",0,VLOOKUP(E365,'50 V Femm_'!$E:$K,7,))</f>
        <v>#N/A</v>
      </c>
      <c r="N365" s="5" t="e">
        <f>IF($E365="",0,VLOOKUP(E365,'50 V Masc_'!$E:$K,7,))</f>
        <v>#N/A</v>
      </c>
      <c r="O365" s="5" t="e">
        <f>IF($E365="",0,VLOOKUP(E365,'Lungo IV Femm_'!$E:$K,7,))</f>
        <v>#N/A</v>
      </c>
      <c r="P365" s="5">
        <f>IF($E365="",0,VLOOKUP(E365,'Lungo IV Masc_'!$E:$K,7,))</f>
        <v>941</v>
      </c>
      <c r="Q365" s="5" t="e">
        <f>IF($E365="",0,VLOOKUP(E365,'Lungo V Femm_'!$E:$K,7,))</f>
        <v>#N/A</v>
      </c>
      <c r="R365" s="5" t="e">
        <f>IF($E365="",0,VLOOKUP(E365,'Lungo V Masc_'!$E:$K,7,))</f>
        <v>#N/A</v>
      </c>
      <c r="S365" s="5" t="e">
        <f>IF($E365="",0,VLOOKUP(E365,'Vortex IV Femm_'!$E:$K,7,))</f>
        <v>#N/A</v>
      </c>
      <c r="T365" s="5">
        <f>IF($E365="",0,VLOOKUP(E365,'Vortex IV Masc_'!$E:$K,7,))</f>
        <v>999</v>
      </c>
      <c r="U365" s="5" t="e">
        <f>IF($E365="",0,VLOOKUP(E365,'Vortex V Femm_'!$E:$K,7,))</f>
        <v>#N/A</v>
      </c>
      <c r="V365" s="5" t="e">
        <f>IF($E365="",0,VLOOKUP(E365,'Vortex V Masc_'!$E:$K,7,))</f>
        <v>#N/A</v>
      </c>
    </row>
    <row r="366" spans="1:22" x14ac:dyDescent="0.15">
      <c r="A366" s="5">
        <v>365</v>
      </c>
      <c r="B366" s="75">
        <v>2138</v>
      </c>
      <c r="C366" s="74" t="s">
        <v>655</v>
      </c>
      <c r="D366" s="74" t="s">
        <v>646</v>
      </c>
      <c r="E366" s="5" t="str">
        <f t="shared" si="11"/>
        <v>ABDELGHANY ADAMYASER FATHY KAMEL</v>
      </c>
      <c r="F366" s="65" t="s">
        <v>16</v>
      </c>
      <c r="G366" s="68" t="s">
        <v>11</v>
      </c>
      <c r="H366" s="65" t="s">
        <v>181</v>
      </c>
      <c r="I366" s="65" t="s">
        <v>184</v>
      </c>
      <c r="J366" s="5">
        <f t="shared" si="12"/>
        <v>2835</v>
      </c>
      <c r="K366" s="5" t="e">
        <f>IF($E366="",0,VLOOKUP(E366,'50 IV Femm_'!$E:$K,7,))</f>
        <v>#N/A</v>
      </c>
      <c r="L366" s="5">
        <f>IF($E366="",0,VLOOKUP(E366,'50 IV Masc_'!$E:$K,7,))</f>
        <v>936</v>
      </c>
      <c r="M366" s="5" t="e">
        <f>IF($E366="",0,VLOOKUP(E366,'50 V Femm_'!$E:$K,7,))</f>
        <v>#N/A</v>
      </c>
      <c r="N366" s="5" t="e">
        <f>IF($E366="",0,VLOOKUP(E366,'50 V Masc_'!$E:$K,7,))</f>
        <v>#N/A</v>
      </c>
      <c r="O366" s="5" t="e">
        <f>IF($E366="",0,VLOOKUP(E366,'Lungo IV Femm_'!$E:$K,7,))</f>
        <v>#N/A</v>
      </c>
      <c r="P366" s="5">
        <f>IF($E366="",0,VLOOKUP(E366,'Lungo IV Masc_'!$E:$K,7,))</f>
        <v>919</v>
      </c>
      <c r="Q366" s="5" t="e">
        <f>IF($E366="",0,VLOOKUP(E366,'Lungo V Femm_'!$E:$K,7,))</f>
        <v>#N/A</v>
      </c>
      <c r="R366" s="5" t="e">
        <f>IF($E366="",0,VLOOKUP(E366,'Lungo V Masc_'!$E:$K,7,))</f>
        <v>#N/A</v>
      </c>
      <c r="S366" s="5" t="e">
        <f>IF($E366="",0,VLOOKUP(E366,'Vortex IV Femm_'!$E:$K,7,))</f>
        <v>#N/A</v>
      </c>
      <c r="T366" s="5">
        <f>IF($E366="",0,VLOOKUP(E366,'Vortex IV Masc_'!$E:$K,7,))</f>
        <v>980</v>
      </c>
      <c r="U366" s="5" t="e">
        <f>IF($E366="",0,VLOOKUP(E366,'Vortex V Femm_'!$E:$K,7,))</f>
        <v>#N/A</v>
      </c>
      <c r="V366" s="5" t="e">
        <f>IF($E366="",0,VLOOKUP(E366,'Vortex V Masc_'!$E:$K,7,))</f>
        <v>#N/A</v>
      </c>
    </row>
    <row r="367" spans="1:22" x14ac:dyDescent="0.15">
      <c r="A367" s="5">
        <v>366</v>
      </c>
      <c r="B367" s="75">
        <v>2136</v>
      </c>
      <c r="C367" s="74" t="s">
        <v>651</v>
      </c>
      <c r="D367" s="74" t="s">
        <v>652</v>
      </c>
      <c r="E367" s="5" t="str">
        <f t="shared" si="11"/>
        <v>MILITELLOGIOELE</v>
      </c>
      <c r="F367" s="65" t="s">
        <v>16</v>
      </c>
      <c r="G367" s="68" t="s">
        <v>11</v>
      </c>
      <c r="H367" s="65" t="s">
        <v>181</v>
      </c>
      <c r="I367" s="65" t="s">
        <v>184</v>
      </c>
      <c r="J367" s="5">
        <f t="shared" si="12"/>
        <v>2802</v>
      </c>
      <c r="K367" s="5" t="e">
        <f>IF($E367="",0,VLOOKUP(E367,'50 IV Femm_'!$E:$K,7,))</f>
        <v>#N/A</v>
      </c>
      <c r="L367" s="5">
        <f>IF($E367="",0,VLOOKUP(E367,'50 IV Masc_'!$E:$K,7,))</f>
        <v>915</v>
      </c>
      <c r="M367" s="5" t="e">
        <f>IF($E367="",0,VLOOKUP(E367,'50 V Femm_'!$E:$K,7,))</f>
        <v>#N/A</v>
      </c>
      <c r="N367" s="5" t="e">
        <f>IF($E367="",0,VLOOKUP(E367,'50 V Masc_'!$E:$K,7,))</f>
        <v>#N/A</v>
      </c>
      <c r="O367" s="5" t="e">
        <f>IF($E367="",0,VLOOKUP(E367,'Lungo IV Femm_'!$E:$K,7,))</f>
        <v>#N/A</v>
      </c>
      <c r="P367" s="5">
        <f>IF($E367="",0,VLOOKUP(E367,'Lungo IV Masc_'!$E:$K,7,))</f>
        <v>922</v>
      </c>
      <c r="Q367" s="5" t="e">
        <f>IF($E367="",0,VLOOKUP(E367,'Lungo V Femm_'!$E:$K,7,))</f>
        <v>#N/A</v>
      </c>
      <c r="R367" s="5" t="e">
        <f>IF($E367="",0,VLOOKUP(E367,'Lungo V Masc_'!$E:$K,7,))</f>
        <v>#N/A</v>
      </c>
      <c r="S367" s="5" t="e">
        <f>IF($E367="",0,VLOOKUP(E367,'Vortex IV Femm_'!$E:$K,7,))</f>
        <v>#N/A</v>
      </c>
      <c r="T367" s="5">
        <f>IF($E367="",0,VLOOKUP(E367,'Vortex IV Masc_'!$E:$K,7,))</f>
        <v>965</v>
      </c>
      <c r="U367" s="5" t="e">
        <f>IF($E367="",0,VLOOKUP(E367,'Vortex V Femm_'!$E:$K,7,))</f>
        <v>#N/A</v>
      </c>
      <c r="V367" s="5" t="e">
        <f>IF($E367="",0,VLOOKUP(E367,'Vortex V Masc_'!$E:$K,7,))</f>
        <v>#N/A</v>
      </c>
    </row>
    <row r="368" spans="1:22" x14ac:dyDescent="0.15">
      <c r="A368" s="5">
        <v>367</v>
      </c>
      <c r="B368" s="75">
        <v>2133</v>
      </c>
      <c r="C368" s="74" t="s">
        <v>648</v>
      </c>
      <c r="D368" s="74" t="s">
        <v>127</v>
      </c>
      <c r="E368" s="5" t="str">
        <f t="shared" si="11"/>
        <v>MERLILORENZO</v>
      </c>
      <c r="F368" s="65" t="s">
        <v>20</v>
      </c>
      <c r="G368" s="68" t="s">
        <v>9</v>
      </c>
      <c r="H368" s="65" t="s">
        <v>181</v>
      </c>
      <c r="I368" s="65" t="s">
        <v>184</v>
      </c>
      <c r="J368" s="5">
        <f t="shared" si="12"/>
        <v>2774</v>
      </c>
      <c r="K368" s="5" t="e">
        <f>IF($E368="",0,VLOOKUP(E368,'50 IV Femm_'!$E:$K,7,))</f>
        <v>#N/A</v>
      </c>
      <c r="L368" s="5">
        <f>IF($E368="",0,VLOOKUP(E368,'50 IV Masc_'!$E:$K,7,))</f>
        <v>922</v>
      </c>
      <c r="M368" s="5" t="e">
        <f>IF($E368="",0,VLOOKUP(E368,'50 V Femm_'!$E:$K,7,))</f>
        <v>#N/A</v>
      </c>
      <c r="N368" s="5" t="e">
        <f>IF($E368="",0,VLOOKUP(E368,'50 V Masc_'!$E:$K,7,))</f>
        <v>#N/A</v>
      </c>
      <c r="O368" s="5" t="e">
        <f>IF($E368="",0,VLOOKUP(E368,'Lungo IV Femm_'!$E:$K,7,))</f>
        <v>#N/A</v>
      </c>
      <c r="P368" s="5">
        <f>IF($E368="",0,VLOOKUP(E368,'Lungo IV Masc_'!$E:$K,7,))</f>
        <v>918</v>
      </c>
      <c r="Q368" s="5" t="e">
        <f>IF($E368="",0,VLOOKUP(E368,'Lungo V Femm_'!$E:$K,7,))</f>
        <v>#N/A</v>
      </c>
      <c r="R368" s="5" t="e">
        <f>IF($E368="",0,VLOOKUP(E368,'Lungo V Masc_'!$E:$K,7,))</f>
        <v>#N/A</v>
      </c>
      <c r="S368" s="5" t="e">
        <f>IF($E368="",0,VLOOKUP(E368,'Vortex IV Femm_'!$E:$K,7,))</f>
        <v>#N/A</v>
      </c>
      <c r="T368" s="5">
        <f>IF($E368="",0,VLOOKUP(E368,'Vortex IV Masc_'!$E:$K,7,))</f>
        <v>934</v>
      </c>
      <c r="U368" s="5" t="e">
        <f>IF($E368="",0,VLOOKUP(E368,'Vortex V Femm_'!$E:$K,7,))</f>
        <v>#N/A</v>
      </c>
      <c r="V368" s="5" t="e">
        <f>IF($E368="",0,VLOOKUP(E368,'Vortex V Masc_'!$E:$K,7,))</f>
        <v>#N/A</v>
      </c>
    </row>
    <row r="369" spans="1:22" x14ac:dyDescent="0.15">
      <c r="A369" s="5">
        <v>368</v>
      </c>
      <c r="B369" s="75">
        <v>3074</v>
      </c>
      <c r="C369" s="76" t="s">
        <v>656</v>
      </c>
      <c r="D369" s="76" t="s">
        <v>657</v>
      </c>
      <c r="E369" s="5" t="str">
        <f t="shared" ref="E369:E418" si="13">CONCATENATE(C369,D369)</f>
        <v>DI MARTINOFEDERICA</v>
      </c>
      <c r="F369" s="65" t="s">
        <v>20</v>
      </c>
      <c r="G369" s="68" t="s">
        <v>9</v>
      </c>
      <c r="H369" s="65" t="s">
        <v>183</v>
      </c>
      <c r="I369" s="65" t="s">
        <v>182</v>
      </c>
      <c r="J369" s="5">
        <f t="shared" ref="J369:J383" si="14">SUMIF(K369:V369,"&lt;&gt;#N/D")</f>
        <v>0</v>
      </c>
      <c r="K369" s="5" t="e">
        <f>IF($E369="",0,VLOOKUP(E369,'50 IV Femm_'!$E:$K,7,))</f>
        <v>#N/A</v>
      </c>
      <c r="L369" s="5" t="e">
        <f>IF($E369="",0,VLOOKUP(E369,'50 IV Masc_'!$E:$K,7,))</f>
        <v>#N/A</v>
      </c>
      <c r="M369" s="5" t="e">
        <f>IF($E369="",0,VLOOKUP(E369,'50 V Femm_'!$E:$K,7,))</f>
        <v>#N/A</v>
      </c>
      <c r="N369" s="5" t="e">
        <f>IF($E369="",0,VLOOKUP(E369,'50 V Masc_'!$E:$K,7,))</f>
        <v>#N/A</v>
      </c>
      <c r="O369" s="5" t="e">
        <f>IF($E369="",0,VLOOKUP(E369,'Lungo IV Femm_'!$E:$K,7,))</f>
        <v>#N/A</v>
      </c>
      <c r="P369" s="5" t="e">
        <f>IF($E369="",0,VLOOKUP(E369,'Lungo IV Masc_'!$E:$K,7,))</f>
        <v>#N/A</v>
      </c>
      <c r="Q369" s="5" t="e">
        <f>IF($E369="",0,VLOOKUP(E369,'Lungo V Femm_'!$E:$K,7,))</f>
        <v>#N/A</v>
      </c>
      <c r="R369" s="5" t="e">
        <f>IF($E369="",0,VLOOKUP(E369,'Lungo V Masc_'!$E:$K,7,))</f>
        <v>#N/A</v>
      </c>
      <c r="S369" s="5" t="e">
        <f>IF($E369="",0,VLOOKUP(E369,'Vortex IV Femm_'!$E:$K,7,))</f>
        <v>#N/A</v>
      </c>
      <c r="T369" s="5" t="e">
        <f>IF($E369="",0,VLOOKUP(E369,'Vortex IV Masc_'!$E:$K,7,))</f>
        <v>#N/A</v>
      </c>
      <c r="U369" s="5" t="e">
        <f>IF($E369="",0,VLOOKUP(E369,'Vortex V Femm_'!$E:$K,7,))</f>
        <v>#N/A</v>
      </c>
      <c r="V369" s="5" t="e">
        <f>IF($E369="",0,VLOOKUP(E369,'Vortex V Masc_'!$E:$K,7,))</f>
        <v>#N/A</v>
      </c>
    </row>
    <row r="370" spans="1:22" x14ac:dyDescent="0.15">
      <c r="A370" s="5">
        <v>369</v>
      </c>
      <c r="B370" s="75">
        <v>3075</v>
      </c>
      <c r="C370" s="76" t="s">
        <v>658</v>
      </c>
      <c r="D370" s="76" t="s">
        <v>87</v>
      </c>
      <c r="E370" s="5" t="str">
        <f t="shared" si="13"/>
        <v>DE GIACOMOREBECCA</v>
      </c>
      <c r="F370" s="65" t="s">
        <v>20</v>
      </c>
      <c r="G370" s="68" t="s">
        <v>9</v>
      </c>
      <c r="H370" s="65" t="s">
        <v>183</v>
      </c>
      <c r="I370" s="65" t="s">
        <v>182</v>
      </c>
      <c r="J370" s="5">
        <f t="shared" si="14"/>
        <v>0</v>
      </c>
      <c r="K370" s="5" t="e">
        <f>IF($E370="",0,VLOOKUP(E370,'50 IV Femm_'!$E:$K,7,))</f>
        <v>#N/A</v>
      </c>
      <c r="L370" s="5" t="e">
        <f>IF($E370="",0,VLOOKUP(E370,'50 IV Masc_'!$E:$K,7,))</f>
        <v>#N/A</v>
      </c>
      <c r="M370" s="5" t="e">
        <f>IF($E370="",0,VLOOKUP(E370,'50 V Femm_'!$E:$K,7,))</f>
        <v>#N/A</v>
      </c>
      <c r="N370" s="5" t="e">
        <f>IF($E370="",0,VLOOKUP(E370,'50 V Masc_'!$E:$K,7,))</f>
        <v>#N/A</v>
      </c>
      <c r="O370" s="5" t="e">
        <f>IF($E370="",0,VLOOKUP(E370,'Lungo IV Femm_'!$E:$K,7,))</f>
        <v>#N/A</v>
      </c>
      <c r="P370" s="5" t="e">
        <f>IF($E370="",0,VLOOKUP(E370,'Lungo IV Masc_'!$E:$K,7,))</f>
        <v>#N/A</v>
      </c>
      <c r="Q370" s="5" t="e">
        <f>IF($E370="",0,VLOOKUP(E370,'Lungo V Femm_'!$E:$K,7,))</f>
        <v>#N/A</v>
      </c>
      <c r="R370" s="5" t="e">
        <f>IF($E370="",0,VLOOKUP(E370,'Lungo V Masc_'!$E:$K,7,))</f>
        <v>#N/A</v>
      </c>
      <c r="S370" s="5" t="e">
        <f>IF($E370="",0,VLOOKUP(E370,'Vortex IV Femm_'!$E:$K,7,))</f>
        <v>#N/A</v>
      </c>
      <c r="T370" s="5" t="e">
        <f>IF($E370="",0,VLOOKUP(E370,'Vortex IV Masc_'!$E:$K,7,))</f>
        <v>#N/A</v>
      </c>
      <c r="U370" s="5" t="e">
        <f>IF($E370="",0,VLOOKUP(E370,'Vortex V Femm_'!$E:$K,7,))</f>
        <v>#N/A</v>
      </c>
      <c r="V370" s="5" t="e">
        <f>IF($E370="",0,VLOOKUP(E370,'Vortex V Masc_'!$E:$K,7,))</f>
        <v>#N/A</v>
      </c>
    </row>
    <row r="371" spans="1:22" x14ac:dyDescent="0.15">
      <c r="A371" s="5">
        <v>370</v>
      </c>
      <c r="B371" s="75">
        <v>3076</v>
      </c>
      <c r="C371" s="76" t="s">
        <v>659</v>
      </c>
      <c r="D371" s="76" t="s">
        <v>660</v>
      </c>
      <c r="E371" s="5" t="str">
        <f t="shared" si="13"/>
        <v>MANTEGAZZAMAYA</v>
      </c>
      <c r="F371" s="65" t="s">
        <v>20</v>
      </c>
      <c r="G371" s="68" t="s">
        <v>9</v>
      </c>
      <c r="H371" s="65" t="s">
        <v>183</v>
      </c>
      <c r="I371" s="65" t="s">
        <v>182</v>
      </c>
      <c r="J371" s="5">
        <f t="shared" si="14"/>
        <v>2873</v>
      </c>
      <c r="K371" s="5" t="e">
        <f>IF($E371="",0,VLOOKUP(E371,'50 IV Femm_'!$E:$K,7,))</f>
        <v>#N/A</v>
      </c>
      <c r="L371" s="5" t="e">
        <f>IF($E371="",0,VLOOKUP(E371,'50 IV Masc_'!$E:$K,7,))</f>
        <v>#N/A</v>
      </c>
      <c r="M371" s="5">
        <f>IF($E371="",0,VLOOKUP(E371,'50 V Femm_'!$E:$K,7,))</f>
        <v>955</v>
      </c>
      <c r="N371" s="5" t="e">
        <f>IF($E371="",0,VLOOKUP(E371,'50 V Masc_'!$E:$K,7,))</f>
        <v>#N/A</v>
      </c>
      <c r="O371" s="5" t="e">
        <f>IF($E371="",0,VLOOKUP(E371,'Lungo IV Femm_'!$E:$K,7,))</f>
        <v>#N/A</v>
      </c>
      <c r="P371" s="5" t="e">
        <f>IF($E371="",0,VLOOKUP(E371,'Lungo IV Masc_'!$E:$K,7,))</f>
        <v>#N/A</v>
      </c>
      <c r="Q371" s="5">
        <f>IF($E371="",0,VLOOKUP(E371,'Lungo V Femm_'!$E:$K,7,))</f>
        <v>950</v>
      </c>
      <c r="R371" s="5" t="e">
        <f>IF($E371="",0,VLOOKUP(E371,'Lungo V Masc_'!$E:$K,7,))</f>
        <v>#N/A</v>
      </c>
      <c r="S371" s="5" t="e">
        <f>IF($E371="",0,VLOOKUP(E371,'Vortex IV Femm_'!$E:$K,7,))</f>
        <v>#N/A</v>
      </c>
      <c r="T371" s="5" t="e">
        <f>IF($E371="",0,VLOOKUP(E371,'Vortex IV Masc_'!$E:$K,7,))</f>
        <v>#N/A</v>
      </c>
      <c r="U371" s="5">
        <f>IF($E371="",0,VLOOKUP(E371,'Vortex V Femm_'!$E:$K,7,))</f>
        <v>968</v>
      </c>
      <c r="V371" s="5" t="e">
        <f>IF($E371="",0,VLOOKUP(E371,'Vortex V Masc_'!$E:$K,7,))</f>
        <v>#N/A</v>
      </c>
    </row>
    <row r="372" spans="1:22" x14ac:dyDescent="0.15">
      <c r="A372" s="5">
        <v>371</v>
      </c>
      <c r="B372" s="75">
        <v>4093</v>
      </c>
      <c r="C372" s="74" t="s">
        <v>661</v>
      </c>
      <c r="D372" s="74" t="s">
        <v>121</v>
      </c>
      <c r="E372" s="5" t="str">
        <f t="shared" si="13"/>
        <v>GIUFFRE' MATTIA</v>
      </c>
      <c r="F372" s="65" t="s">
        <v>20</v>
      </c>
      <c r="G372" s="65" t="s">
        <v>9</v>
      </c>
      <c r="H372" s="65" t="s">
        <v>183</v>
      </c>
      <c r="I372" s="65" t="s">
        <v>184</v>
      </c>
      <c r="J372" s="5">
        <f t="shared" si="14"/>
        <v>1967</v>
      </c>
      <c r="K372" s="5" t="e">
        <f>IF($E372="",0,VLOOKUP(E372,'50 IV Femm_'!$E:$K,7,))</f>
        <v>#N/A</v>
      </c>
      <c r="L372" s="5" t="e">
        <f>IF($E372="",0,VLOOKUP(E372,'50 IV Masc_'!$E:$K,7,))</f>
        <v>#N/A</v>
      </c>
      <c r="M372" s="5" t="e">
        <f>IF($E372="",0,VLOOKUP(E372,'50 V Femm_'!$E:$K,7,))</f>
        <v>#N/A</v>
      </c>
      <c r="N372" s="5">
        <f>IF($E372="",0,VLOOKUP(E372,'50 V Masc_'!$E:$K,7,))</f>
        <v>967</v>
      </c>
      <c r="O372" s="5" t="e">
        <f>IF($E372="",0,VLOOKUP(E372,'Lungo IV Femm_'!$E:$K,7,))</f>
        <v>#N/A</v>
      </c>
      <c r="P372" s="5" t="e">
        <f>IF($E372="",0,VLOOKUP(E372,'Lungo IV Masc_'!$E:$K,7,))</f>
        <v>#N/A</v>
      </c>
      <c r="Q372" s="5" t="e">
        <f>IF($E372="",0,VLOOKUP(E372,'Lungo V Femm_'!$E:$K,7,))</f>
        <v>#N/A</v>
      </c>
      <c r="R372" s="5" t="e">
        <f>IF($E372="",0,VLOOKUP(E372,'Lungo V Masc_'!$E:$K,7,))</f>
        <v>#N/A</v>
      </c>
      <c r="S372" s="5" t="e">
        <f>IF($E372="",0,VLOOKUP(E372,'Vortex IV Femm_'!$E:$K,7,))</f>
        <v>#N/A</v>
      </c>
      <c r="T372" s="5" t="e">
        <f>IF($E372="",0,VLOOKUP(E372,'Vortex IV Masc_'!$E:$K,7,))</f>
        <v>#N/A</v>
      </c>
      <c r="U372" s="5" t="e">
        <f>IF($E372="",0,VLOOKUP(E372,'Vortex V Femm_'!$E:$K,7,))</f>
        <v>#N/A</v>
      </c>
      <c r="V372" s="5">
        <f>IF($E372="",0,VLOOKUP(E372,'Vortex V Masc_'!$E:$K,7,))</f>
        <v>1000</v>
      </c>
    </row>
    <row r="373" spans="1:22" x14ac:dyDescent="0.15">
      <c r="A373" s="5">
        <v>372</v>
      </c>
      <c r="B373" s="65">
        <v>1096</v>
      </c>
      <c r="C373" s="63" t="s">
        <v>662</v>
      </c>
      <c r="D373" s="63" t="s">
        <v>663</v>
      </c>
      <c r="E373" s="5" t="str">
        <f t="shared" si="13"/>
        <v>ALVARADOEMILIA</v>
      </c>
      <c r="F373" s="65" t="s">
        <v>22</v>
      </c>
      <c r="G373" s="65" t="s">
        <v>12</v>
      </c>
      <c r="H373" s="65" t="s">
        <v>181</v>
      </c>
      <c r="I373" s="65" t="s">
        <v>182</v>
      </c>
      <c r="J373" s="5">
        <f t="shared" si="14"/>
        <v>2820</v>
      </c>
      <c r="K373" s="5">
        <f>IF($E373="",0,VLOOKUP(E373,'50 IV Femm_'!$E:$K,7,))</f>
        <v>939</v>
      </c>
      <c r="L373" s="5" t="e">
        <f>IF($E373="",0,VLOOKUP(E373,'50 IV Masc_'!$E:$K,7,))</f>
        <v>#N/A</v>
      </c>
      <c r="M373" s="5" t="e">
        <f>IF($E373="",0,VLOOKUP(E373,'50 V Femm_'!$E:$K,7,))</f>
        <v>#N/A</v>
      </c>
      <c r="N373" s="5" t="e">
        <f>IF($E373="",0,VLOOKUP(E373,'50 V Masc_'!$E:$K,7,))</f>
        <v>#N/A</v>
      </c>
      <c r="O373" s="5">
        <f>IF($E373="",0,VLOOKUP(E373,'Lungo IV Femm_'!$E:$K,7,))</f>
        <v>937</v>
      </c>
      <c r="P373" s="5" t="e">
        <f>IF($E373="",0,VLOOKUP(E373,'Lungo IV Masc_'!$E:$K,7,))</f>
        <v>#N/A</v>
      </c>
      <c r="Q373" s="5" t="e">
        <f>IF($E373="",0,VLOOKUP(E373,'Lungo V Femm_'!$E:$K,7,))</f>
        <v>#N/A</v>
      </c>
      <c r="R373" s="5" t="e">
        <f>IF($E373="",0,VLOOKUP(E373,'Lungo V Masc_'!$E:$K,7,))</f>
        <v>#N/A</v>
      </c>
      <c r="S373" s="5">
        <f>IF($E373="",0,VLOOKUP(E373,'Vortex IV Femm_'!$E:$K,7,))</f>
        <v>944</v>
      </c>
      <c r="T373" s="5" t="e">
        <f>IF($E373="",0,VLOOKUP(E373,'Vortex IV Masc_'!$E:$K,7,))</f>
        <v>#N/A</v>
      </c>
      <c r="U373" s="5" t="e">
        <f>IF($E373="",0,VLOOKUP(E373,'Vortex V Femm_'!$E:$K,7,))</f>
        <v>#N/A</v>
      </c>
      <c r="V373" s="5" t="e">
        <f>IF($E373="",0,VLOOKUP(E373,'Vortex V Masc_'!$E:$K,7,))</f>
        <v>#N/A</v>
      </c>
    </row>
    <row r="374" spans="1:22" x14ac:dyDescent="0.15">
      <c r="A374" s="5">
        <v>373</v>
      </c>
      <c r="B374" s="65">
        <v>1097</v>
      </c>
      <c r="C374" s="63" t="s">
        <v>664</v>
      </c>
      <c r="D374" s="63" t="s">
        <v>102</v>
      </c>
      <c r="E374" s="5" t="str">
        <f t="shared" si="13"/>
        <v>TIRABOSCHIANGELICA</v>
      </c>
      <c r="F374" s="65" t="s">
        <v>60</v>
      </c>
      <c r="G374" s="65" t="s">
        <v>58</v>
      </c>
      <c r="H374" s="65" t="s">
        <v>181</v>
      </c>
      <c r="I374" s="65" t="s">
        <v>182</v>
      </c>
      <c r="J374" s="5">
        <f t="shared" si="14"/>
        <v>2957</v>
      </c>
      <c r="K374" s="5">
        <f>IF($E374="",0,VLOOKUP(E374,'50 IV Femm_'!$E:$K,7,))</f>
        <v>1000</v>
      </c>
      <c r="L374" s="5" t="e">
        <f>IF($E374="",0,VLOOKUP(E374,'50 IV Masc_'!$E:$K,7,))</f>
        <v>#N/A</v>
      </c>
      <c r="M374" s="5" t="e">
        <f>IF($E374="",0,VLOOKUP(E374,'50 V Femm_'!$E:$K,7,))</f>
        <v>#N/A</v>
      </c>
      <c r="N374" s="5" t="e">
        <f>IF($E374="",0,VLOOKUP(E374,'50 V Masc_'!$E:$K,7,))</f>
        <v>#N/A</v>
      </c>
      <c r="O374" s="5">
        <f>IF($E374="",0,VLOOKUP(E374,'Lungo IV Femm_'!$E:$K,7,))</f>
        <v>959</v>
      </c>
      <c r="P374" s="5" t="e">
        <f>IF($E374="",0,VLOOKUP(E374,'Lungo IV Masc_'!$E:$K,7,))</f>
        <v>#N/A</v>
      </c>
      <c r="Q374" s="5" t="e">
        <f>IF($E374="",0,VLOOKUP(E374,'Lungo V Femm_'!$E:$K,7,))</f>
        <v>#N/A</v>
      </c>
      <c r="R374" s="5" t="e">
        <f>IF($E374="",0,VLOOKUP(E374,'Lungo V Masc_'!$E:$K,7,))</f>
        <v>#N/A</v>
      </c>
      <c r="S374" s="5">
        <f>IF($E374="",0,VLOOKUP(E374,'Vortex IV Femm_'!$E:$K,7,))</f>
        <v>998</v>
      </c>
      <c r="T374" s="5" t="e">
        <f>IF($E374="",0,VLOOKUP(E374,'Vortex IV Masc_'!$E:$K,7,))</f>
        <v>#N/A</v>
      </c>
      <c r="U374" s="5" t="e">
        <f>IF($E374="",0,VLOOKUP(E374,'Vortex V Femm_'!$E:$K,7,))</f>
        <v>#N/A</v>
      </c>
      <c r="V374" s="5" t="e">
        <f>IF($E374="",0,VLOOKUP(E374,'Vortex V Masc_'!$E:$K,7,))</f>
        <v>#N/A</v>
      </c>
    </row>
    <row r="375" spans="1:22" x14ac:dyDescent="0.15">
      <c r="A375" s="5">
        <v>374</v>
      </c>
      <c r="B375" s="65">
        <v>2139</v>
      </c>
      <c r="C375" s="63" t="s">
        <v>665</v>
      </c>
      <c r="D375" s="63" t="s">
        <v>174</v>
      </c>
      <c r="E375" s="5" t="str">
        <f t="shared" si="13"/>
        <v>CENITITOMMASO</v>
      </c>
      <c r="F375" s="65" t="s">
        <v>18</v>
      </c>
      <c r="G375" s="65" t="s">
        <v>12</v>
      </c>
      <c r="H375" s="65" t="s">
        <v>181</v>
      </c>
      <c r="I375" s="65" t="s">
        <v>184</v>
      </c>
      <c r="J375" s="5">
        <f t="shared" si="14"/>
        <v>2927</v>
      </c>
      <c r="K375" s="5" t="e">
        <f>IF($E375="",0,VLOOKUP(E375,'50 IV Femm_'!$E:$K,7,))</f>
        <v>#N/A</v>
      </c>
      <c r="L375" s="5">
        <f>IF($E375="",0,VLOOKUP(E375,'50 IV Masc_'!$E:$K,7,))</f>
        <v>985</v>
      </c>
      <c r="M375" s="5" t="e">
        <f>IF($E375="",0,VLOOKUP(E375,'50 V Femm_'!$E:$K,7,))</f>
        <v>#N/A</v>
      </c>
      <c r="N375" s="5" t="e">
        <f>IF($E375="",0,VLOOKUP(E375,'50 V Masc_'!$E:$K,7,))</f>
        <v>#N/A</v>
      </c>
      <c r="O375" s="5" t="e">
        <f>IF($E375="",0,VLOOKUP(E375,'Lungo IV Femm_'!$E:$K,7,))</f>
        <v>#N/A</v>
      </c>
      <c r="P375" s="5">
        <f>IF($E375="",0,VLOOKUP(E375,'Lungo IV Masc_'!$E:$K,7,))</f>
        <v>998</v>
      </c>
      <c r="Q375" s="5" t="e">
        <f>IF($E375="",0,VLOOKUP(E375,'Lungo V Femm_'!$E:$K,7,))</f>
        <v>#N/A</v>
      </c>
      <c r="R375" s="5" t="e">
        <f>IF($E375="",0,VLOOKUP(E375,'Lungo V Masc_'!$E:$K,7,))</f>
        <v>#N/A</v>
      </c>
      <c r="S375" s="5" t="e">
        <f>IF($E375="",0,VLOOKUP(E375,'Vortex IV Femm_'!$E:$K,7,))</f>
        <v>#N/A</v>
      </c>
      <c r="T375" s="5">
        <f>IF($E375="",0,VLOOKUP(E375,'Vortex IV Masc_'!$E:$K,7,))</f>
        <v>944</v>
      </c>
      <c r="U375" s="5" t="e">
        <f>IF($E375="",0,VLOOKUP(E375,'Vortex V Femm_'!$E:$K,7,))</f>
        <v>#N/A</v>
      </c>
      <c r="V375" s="5" t="e">
        <f>IF($E375="",0,VLOOKUP(E375,'Vortex V Masc_'!$E:$K,7,))</f>
        <v>#N/A</v>
      </c>
    </row>
    <row r="376" spans="1:22" x14ac:dyDescent="0.15">
      <c r="A376" s="5">
        <v>375</v>
      </c>
      <c r="B376" s="65">
        <v>2140</v>
      </c>
      <c r="C376" s="63" t="s">
        <v>666</v>
      </c>
      <c r="D376" s="63" t="s">
        <v>174</v>
      </c>
      <c r="E376" s="5" t="str">
        <f t="shared" si="13"/>
        <v>CORTESETOMMASO</v>
      </c>
      <c r="F376" s="65" t="s">
        <v>18</v>
      </c>
      <c r="G376" s="65" t="s">
        <v>12</v>
      </c>
      <c r="H376" s="65" t="s">
        <v>181</v>
      </c>
      <c r="I376" s="65" t="s">
        <v>184</v>
      </c>
      <c r="J376" s="5">
        <f t="shared" si="14"/>
        <v>913</v>
      </c>
      <c r="K376" s="5" t="e">
        <f>IF($E376="",0,VLOOKUP(E376,'50 IV Femm_'!$E:$K,7,))</f>
        <v>#N/A</v>
      </c>
      <c r="L376" s="5" t="e">
        <f>IF($E376="",0,VLOOKUP(E376,'50 IV Masc_'!$E:$K,7,))</f>
        <v>#N/A</v>
      </c>
      <c r="M376" s="5" t="e">
        <f>IF($E376="",0,VLOOKUP(E376,'50 V Femm_'!$E:$K,7,))</f>
        <v>#N/A</v>
      </c>
      <c r="N376" s="5" t="e">
        <f>IF($E376="",0,VLOOKUP(E376,'50 V Masc_'!$E:$K,7,))</f>
        <v>#N/A</v>
      </c>
      <c r="O376" s="5" t="e">
        <f>IF($E376="",0,VLOOKUP(E376,'Lungo IV Femm_'!$E:$K,7,))</f>
        <v>#N/A</v>
      </c>
      <c r="P376" s="5">
        <f>IF($E376="",0,VLOOKUP(E376,'Lungo IV Masc_'!$E:$K,7,))</f>
        <v>913</v>
      </c>
      <c r="Q376" s="5" t="e">
        <f>IF($E376="",0,VLOOKUP(E376,'Lungo V Femm_'!$E:$K,7,))</f>
        <v>#N/A</v>
      </c>
      <c r="R376" s="5" t="e">
        <f>IF($E376="",0,VLOOKUP(E376,'Lungo V Masc_'!$E:$K,7,))</f>
        <v>#N/A</v>
      </c>
      <c r="S376" s="5" t="e">
        <f>IF($E376="",0,VLOOKUP(E376,'Vortex IV Femm_'!$E:$K,7,))</f>
        <v>#N/A</v>
      </c>
      <c r="T376" s="5" t="e">
        <f>IF($E376="",0,VLOOKUP(E376,'Vortex IV Masc_'!$E:$K,7,))</f>
        <v>#N/A</v>
      </c>
      <c r="U376" s="5" t="e">
        <f>IF($E376="",0,VLOOKUP(E376,'Vortex V Femm_'!$E:$K,7,))</f>
        <v>#N/A</v>
      </c>
      <c r="V376" s="5" t="e">
        <f>IF($E376="",0,VLOOKUP(E376,'Vortex V Masc_'!$E:$K,7,))</f>
        <v>#N/A</v>
      </c>
    </row>
    <row r="377" spans="1:22" x14ac:dyDescent="0.15">
      <c r="A377" s="5">
        <v>376</v>
      </c>
      <c r="B377" s="65">
        <v>2141</v>
      </c>
      <c r="C377" s="63" t="s">
        <v>667</v>
      </c>
      <c r="D377" s="63" t="s">
        <v>668</v>
      </c>
      <c r="E377" s="5" t="str">
        <f t="shared" si="13"/>
        <v>ATIENZAALVINSE</v>
      </c>
      <c r="F377" s="65" t="s">
        <v>22</v>
      </c>
      <c r="G377" s="65" t="s">
        <v>12</v>
      </c>
      <c r="H377" s="65" t="s">
        <v>181</v>
      </c>
      <c r="I377" s="65" t="s">
        <v>184</v>
      </c>
      <c r="J377" s="5">
        <f t="shared" si="14"/>
        <v>2790</v>
      </c>
      <c r="K377" s="5" t="e">
        <f>IF($E377="",0,VLOOKUP(E377,'50 IV Femm_'!$E:$K,7,))</f>
        <v>#N/A</v>
      </c>
      <c r="L377" s="5">
        <f>IF($E377="",0,VLOOKUP(E377,'50 IV Masc_'!$E:$K,7,))</f>
        <v>958</v>
      </c>
      <c r="M377" s="5" t="e">
        <f>IF($E377="",0,VLOOKUP(E377,'50 V Femm_'!$E:$K,7,))</f>
        <v>#N/A</v>
      </c>
      <c r="N377" s="5" t="e">
        <f>IF($E377="",0,VLOOKUP(E377,'50 V Masc_'!$E:$K,7,))</f>
        <v>#N/A</v>
      </c>
      <c r="O377" s="5" t="e">
        <f>IF($E377="",0,VLOOKUP(E377,'Lungo IV Femm_'!$E:$K,7,))</f>
        <v>#N/A</v>
      </c>
      <c r="P377" s="5">
        <f>IF($E377="",0,VLOOKUP(E377,'Lungo IV Masc_'!$E:$K,7,))</f>
        <v>917</v>
      </c>
      <c r="Q377" s="5" t="e">
        <f>IF($E377="",0,VLOOKUP(E377,'Lungo V Femm_'!$E:$K,7,))</f>
        <v>#N/A</v>
      </c>
      <c r="R377" s="5" t="e">
        <f>IF($E377="",0,VLOOKUP(E377,'Lungo V Masc_'!$E:$K,7,))</f>
        <v>#N/A</v>
      </c>
      <c r="S377" s="5" t="e">
        <f>IF($E377="",0,VLOOKUP(E377,'Vortex IV Femm_'!$E:$K,7,))</f>
        <v>#N/A</v>
      </c>
      <c r="T377" s="5">
        <f>IF($E377="",0,VLOOKUP(E377,'Vortex IV Masc_'!$E:$K,7,))</f>
        <v>915</v>
      </c>
      <c r="U377" s="5" t="e">
        <f>IF($E377="",0,VLOOKUP(E377,'Vortex V Femm_'!$E:$K,7,))</f>
        <v>#N/A</v>
      </c>
      <c r="V377" s="5" t="e">
        <f>IF($E377="",0,VLOOKUP(E377,'Vortex V Masc_'!$E:$K,7,))</f>
        <v>#N/A</v>
      </c>
    </row>
    <row r="378" spans="1:22" x14ac:dyDescent="0.15">
      <c r="A378" s="5">
        <v>377</v>
      </c>
      <c r="B378" s="65">
        <v>3077</v>
      </c>
      <c r="C378" s="63" t="s">
        <v>669</v>
      </c>
      <c r="D378" s="63" t="s">
        <v>84</v>
      </c>
      <c r="E378" s="5" t="str">
        <f t="shared" si="13"/>
        <v>PORRETTAGRETA</v>
      </c>
      <c r="F378" s="65" t="s">
        <v>18</v>
      </c>
      <c r="G378" s="65" t="s">
        <v>12</v>
      </c>
      <c r="H378" s="65" t="s">
        <v>183</v>
      </c>
      <c r="I378" s="65" t="s">
        <v>182</v>
      </c>
      <c r="J378" s="5">
        <f t="shared" si="14"/>
        <v>2884</v>
      </c>
      <c r="K378" s="5" t="e">
        <f>IF($E378="",0,VLOOKUP(E378,'50 IV Femm_'!$E:$K,7,))</f>
        <v>#N/A</v>
      </c>
      <c r="L378" s="5" t="e">
        <f>IF($E378="",0,VLOOKUP(E378,'50 IV Masc_'!$E:$K,7,))</f>
        <v>#N/A</v>
      </c>
      <c r="M378" s="5">
        <f>IF($E378="",0,VLOOKUP(E378,'50 V Femm_'!$E:$K,7,))</f>
        <v>954</v>
      </c>
      <c r="N378" s="5" t="e">
        <f>IF($E378="",0,VLOOKUP(E378,'50 V Masc_'!$E:$K,7,))</f>
        <v>#N/A</v>
      </c>
      <c r="O378" s="5" t="e">
        <f>IF($E378="",0,VLOOKUP(E378,'Lungo IV Femm_'!$E:$K,7,))</f>
        <v>#N/A</v>
      </c>
      <c r="P378" s="5" t="e">
        <f>IF($E378="",0,VLOOKUP(E378,'Lungo IV Masc_'!$E:$K,7,))</f>
        <v>#N/A</v>
      </c>
      <c r="Q378" s="5">
        <f>IF($E378="",0,VLOOKUP(E378,'Lungo V Femm_'!$E:$K,7,))</f>
        <v>966</v>
      </c>
      <c r="R378" s="5" t="e">
        <f>IF($E378="",0,VLOOKUP(E378,'Lungo V Masc_'!$E:$K,7,))</f>
        <v>#N/A</v>
      </c>
      <c r="S378" s="5" t="e">
        <f>IF($E378="",0,VLOOKUP(E378,'Vortex IV Femm_'!$E:$K,7,))</f>
        <v>#N/A</v>
      </c>
      <c r="T378" s="5" t="e">
        <f>IF($E378="",0,VLOOKUP(E378,'Vortex IV Masc_'!$E:$K,7,))</f>
        <v>#N/A</v>
      </c>
      <c r="U378" s="5">
        <f>IF($E378="",0,VLOOKUP(E378,'Vortex V Femm_'!$E:$K,7,))</f>
        <v>964</v>
      </c>
      <c r="V378" s="5" t="e">
        <f>IF($E378="",0,VLOOKUP(E378,'Vortex V Masc_'!$E:$K,7,))</f>
        <v>#N/A</v>
      </c>
    </row>
    <row r="379" spans="1:22" x14ac:dyDescent="0.15">
      <c r="A379" s="5">
        <v>378</v>
      </c>
      <c r="B379" s="65">
        <v>3078</v>
      </c>
      <c r="C379" s="63" t="s">
        <v>670</v>
      </c>
      <c r="D379" s="63" t="s">
        <v>671</v>
      </c>
      <c r="E379" s="5" t="str">
        <f t="shared" si="13"/>
        <v>ACOSTA RIVASASHELEY ABIGAIL</v>
      </c>
      <c r="F379" s="65" t="s">
        <v>19</v>
      </c>
      <c r="G379" s="65" t="s">
        <v>12</v>
      </c>
      <c r="H379" s="65" t="s">
        <v>183</v>
      </c>
      <c r="I379" s="65" t="s">
        <v>182</v>
      </c>
      <c r="J379" s="5">
        <f t="shared" si="14"/>
        <v>2945</v>
      </c>
      <c r="K379" s="5" t="e">
        <f>IF($E379="",0,VLOOKUP(E379,'50 IV Femm_'!$E:$K,7,))</f>
        <v>#N/A</v>
      </c>
      <c r="L379" s="5" t="e">
        <f>IF($E379="",0,VLOOKUP(E379,'50 IV Masc_'!$E:$K,7,))</f>
        <v>#N/A</v>
      </c>
      <c r="M379" s="5">
        <f>IF($E379="",0,VLOOKUP(E379,'50 V Femm_'!$E:$K,7,))</f>
        <v>976</v>
      </c>
      <c r="N379" s="5" t="e">
        <f>IF($E379="",0,VLOOKUP(E379,'50 V Masc_'!$E:$K,7,))</f>
        <v>#N/A</v>
      </c>
      <c r="O379" s="5" t="e">
        <f>IF($E379="",0,VLOOKUP(E379,'Lungo IV Femm_'!$E:$K,7,))</f>
        <v>#N/A</v>
      </c>
      <c r="P379" s="5" t="e">
        <f>IF($E379="",0,VLOOKUP(E379,'Lungo IV Masc_'!$E:$K,7,))</f>
        <v>#N/A</v>
      </c>
      <c r="Q379" s="5">
        <f>IF($E379="",0,VLOOKUP(E379,'Lungo V Femm_'!$E:$K,7,))</f>
        <v>972</v>
      </c>
      <c r="R379" s="5" t="e">
        <f>IF($E379="",0,VLOOKUP(E379,'Lungo V Masc_'!$E:$K,7,))</f>
        <v>#N/A</v>
      </c>
      <c r="S379" s="5" t="e">
        <f>IF($E379="",0,VLOOKUP(E379,'Vortex IV Femm_'!$E:$K,7,))</f>
        <v>#N/A</v>
      </c>
      <c r="T379" s="5" t="e">
        <f>IF($E379="",0,VLOOKUP(E379,'Vortex IV Masc_'!$E:$K,7,))</f>
        <v>#N/A</v>
      </c>
      <c r="U379" s="5">
        <f>IF($E379="",0,VLOOKUP(E379,'Vortex V Femm_'!$E:$K,7,))</f>
        <v>997</v>
      </c>
      <c r="V379" s="5" t="e">
        <f>IF($E379="",0,VLOOKUP(E379,'Vortex V Masc_'!$E:$K,7,))</f>
        <v>#N/A</v>
      </c>
    </row>
    <row r="380" spans="1:22" x14ac:dyDescent="0.15">
      <c r="A380" s="5">
        <v>379</v>
      </c>
      <c r="B380" s="65">
        <v>4094</v>
      </c>
      <c r="C380" s="63" t="s">
        <v>672</v>
      </c>
      <c r="D380" s="63" t="s">
        <v>147</v>
      </c>
      <c r="E380" s="5" t="str">
        <f t="shared" si="13"/>
        <v>PAREALEONARDO</v>
      </c>
      <c r="F380" s="65" t="s">
        <v>18</v>
      </c>
      <c r="G380" s="65" t="s">
        <v>12</v>
      </c>
      <c r="H380" s="65" t="s">
        <v>183</v>
      </c>
      <c r="I380" s="65" t="s">
        <v>184</v>
      </c>
      <c r="J380" s="5">
        <f t="shared" si="14"/>
        <v>2961</v>
      </c>
      <c r="K380" s="5" t="e">
        <f>IF($E380="",0,VLOOKUP(E380,'50 IV Femm_'!$E:$K,7,))</f>
        <v>#N/A</v>
      </c>
      <c r="L380" s="5" t="e">
        <f>IF($E380="",0,VLOOKUP(E380,'50 IV Masc_'!$E:$K,7,))</f>
        <v>#N/A</v>
      </c>
      <c r="M380" s="5" t="e">
        <f>IF($E380="",0,VLOOKUP(E380,'50 V Femm_'!$E:$K,7,))</f>
        <v>#N/A</v>
      </c>
      <c r="N380" s="5">
        <f>IF($E380="",0,VLOOKUP(E380,'50 V Masc_'!$E:$K,7,))</f>
        <v>995</v>
      </c>
      <c r="O380" s="5" t="e">
        <f>IF($E380="",0,VLOOKUP(E380,'Lungo IV Femm_'!$E:$K,7,))</f>
        <v>#N/A</v>
      </c>
      <c r="P380" s="5" t="e">
        <f>IF($E380="",0,VLOOKUP(E380,'Lungo IV Masc_'!$E:$K,7,))</f>
        <v>#N/A</v>
      </c>
      <c r="Q380" s="5" t="e">
        <f>IF($E380="",0,VLOOKUP(E380,'Lungo V Femm_'!$E:$K,7,))</f>
        <v>#N/A</v>
      </c>
      <c r="R380" s="5">
        <f>IF($E380="",0,VLOOKUP(E380,'Lungo V Masc_'!$E:$K,7,))</f>
        <v>975</v>
      </c>
      <c r="S380" s="5" t="e">
        <f>IF($E380="",0,VLOOKUP(E380,'Vortex IV Femm_'!$E:$K,7,))</f>
        <v>#N/A</v>
      </c>
      <c r="T380" s="5" t="e">
        <f>IF($E380="",0,VLOOKUP(E380,'Vortex IV Masc_'!$E:$K,7,))</f>
        <v>#N/A</v>
      </c>
      <c r="U380" s="5" t="e">
        <f>IF($E380="",0,VLOOKUP(E380,'Vortex V Femm_'!$E:$K,7,))</f>
        <v>#N/A</v>
      </c>
      <c r="V380" s="5">
        <f>IF($E380="",0,VLOOKUP(E380,'Vortex V Masc_'!$E:$K,7,))</f>
        <v>991</v>
      </c>
    </row>
    <row r="381" spans="1:22" x14ac:dyDescent="0.15">
      <c r="A381" s="5">
        <v>380</v>
      </c>
      <c r="B381" s="65">
        <v>4095</v>
      </c>
      <c r="C381" s="63" t="s">
        <v>168</v>
      </c>
      <c r="D381" s="63" t="s">
        <v>593</v>
      </c>
      <c r="E381" s="5" t="str">
        <f t="shared" si="13"/>
        <v>PRENDIAURELIO</v>
      </c>
      <c r="F381" s="65" t="s">
        <v>19</v>
      </c>
      <c r="G381" s="65" t="s">
        <v>12</v>
      </c>
      <c r="H381" s="65" t="s">
        <v>183</v>
      </c>
      <c r="I381" s="65" t="s">
        <v>184</v>
      </c>
      <c r="J381" s="5">
        <f t="shared" si="14"/>
        <v>2918</v>
      </c>
      <c r="K381" s="5" t="e">
        <f>IF($E381="",0,VLOOKUP(E381,'50 IV Femm_'!$E:$K,7,))</f>
        <v>#N/A</v>
      </c>
      <c r="L381" s="5" t="e">
        <f>IF($E381="",0,VLOOKUP(E381,'50 IV Masc_'!$E:$K,7,))</f>
        <v>#N/A</v>
      </c>
      <c r="M381" s="5" t="e">
        <f>IF($E381="",0,VLOOKUP(E381,'50 V Femm_'!$E:$K,7,))</f>
        <v>#N/A</v>
      </c>
      <c r="N381" s="5">
        <f>IF($E381="",0,VLOOKUP(E381,'50 V Masc_'!$E:$K,7,))</f>
        <v>988</v>
      </c>
      <c r="O381" s="5" t="e">
        <f>IF($E381="",0,VLOOKUP(E381,'Lungo IV Femm_'!$E:$K,7,))</f>
        <v>#N/A</v>
      </c>
      <c r="P381" s="5" t="e">
        <f>IF($E381="",0,VLOOKUP(E381,'Lungo IV Masc_'!$E:$K,7,))</f>
        <v>#N/A</v>
      </c>
      <c r="Q381" s="5" t="e">
        <f>IF($E381="",0,VLOOKUP(E381,'Lungo V Femm_'!$E:$K,7,))</f>
        <v>#N/A</v>
      </c>
      <c r="R381" s="5">
        <f>IF($E381="",0,VLOOKUP(E381,'Lungo V Masc_'!$E:$K,7,))</f>
        <v>984</v>
      </c>
      <c r="S381" s="5" t="e">
        <f>IF($E381="",0,VLOOKUP(E381,'Vortex IV Femm_'!$E:$K,7,))</f>
        <v>#N/A</v>
      </c>
      <c r="T381" s="5" t="e">
        <f>IF($E381="",0,VLOOKUP(E381,'Vortex IV Masc_'!$E:$K,7,))</f>
        <v>#N/A</v>
      </c>
      <c r="U381" s="5" t="e">
        <f>IF($E381="",0,VLOOKUP(E381,'Vortex V Femm_'!$E:$K,7,))</f>
        <v>#N/A</v>
      </c>
      <c r="V381" s="5">
        <f>IF($E381="",0,VLOOKUP(E381,'Vortex V Masc_'!$E:$K,7,))</f>
        <v>946</v>
      </c>
    </row>
    <row r="382" spans="1:22" x14ac:dyDescent="0.15">
      <c r="A382" s="5">
        <v>381</v>
      </c>
      <c r="B382" s="65">
        <v>4096</v>
      </c>
      <c r="C382" s="63" t="s">
        <v>673</v>
      </c>
      <c r="D382" s="63" t="s">
        <v>143</v>
      </c>
      <c r="E382" s="5" t="str">
        <f t="shared" si="13"/>
        <v>INVERNIZZIJACOPO</v>
      </c>
      <c r="F382" s="65" t="s">
        <v>19</v>
      </c>
      <c r="G382" s="65" t="s">
        <v>12</v>
      </c>
      <c r="H382" s="65" t="s">
        <v>183</v>
      </c>
      <c r="I382" s="65" t="s">
        <v>184</v>
      </c>
      <c r="J382" s="5">
        <f t="shared" si="14"/>
        <v>993</v>
      </c>
      <c r="K382" s="5" t="e">
        <f>IF($E382="",0,VLOOKUP(E382,'50 IV Femm_'!$E:$K,7,))</f>
        <v>#N/A</v>
      </c>
      <c r="L382" s="5" t="e">
        <f>IF($E382="",0,VLOOKUP(E382,'50 IV Masc_'!$E:$K,7,))</f>
        <v>#N/A</v>
      </c>
      <c r="M382" s="5" t="e">
        <f>IF($E382="",0,VLOOKUP(E382,'50 V Femm_'!$E:$K,7,))</f>
        <v>#N/A</v>
      </c>
      <c r="N382" s="5">
        <f>IF($E382="",0,VLOOKUP(E382,'50 V Masc_'!$E:$K,7,))</f>
        <v>993</v>
      </c>
      <c r="O382" s="5" t="e">
        <f>IF($E382="",0,VLOOKUP(E382,'Lungo IV Femm_'!$E:$K,7,))</f>
        <v>#N/A</v>
      </c>
      <c r="P382" s="5" t="e">
        <f>IF($E382="",0,VLOOKUP(E382,'Lungo IV Masc_'!$E:$K,7,))</f>
        <v>#N/A</v>
      </c>
      <c r="Q382" s="5" t="e">
        <f>IF($E382="",0,VLOOKUP(E382,'Lungo V Femm_'!$E:$K,7,))</f>
        <v>#N/A</v>
      </c>
      <c r="R382" s="5" t="e">
        <f>IF($E382="",0,VLOOKUP(E382,'Lungo V Masc_'!$E:$K,7,))</f>
        <v>#N/A</v>
      </c>
      <c r="S382" s="5" t="e">
        <f>IF($E382="",0,VLOOKUP(E382,'Vortex IV Femm_'!$E:$K,7,))</f>
        <v>#N/A</v>
      </c>
      <c r="T382" s="5" t="e">
        <f>IF($E382="",0,VLOOKUP(E382,'Vortex IV Masc_'!$E:$K,7,))</f>
        <v>#N/A</v>
      </c>
      <c r="U382" s="5" t="e">
        <f>IF($E382="",0,VLOOKUP(E382,'Vortex V Femm_'!$E:$K,7,))</f>
        <v>#N/A</v>
      </c>
      <c r="V382" s="5" t="e">
        <f>IF($E382="",0,VLOOKUP(E382,'Vortex V Masc_'!$E:$K,7,))</f>
        <v>#N/A</v>
      </c>
    </row>
    <row r="383" spans="1:22" x14ac:dyDescent="0.15">
      <c r="A383" s="5">
        <v>382</v>
      </c>
      <c r="B383" s="65">
        <v>4097</v>
      </c>
      <c r="E383" s="5" t="str">
        <f t="shared" si="13"/>
        <v/>
      </c>
      <c r="J383" s="5">
        <f t="shared" si="14"/>
        <v>0</v>
      </c>
      <c r="K383" s="5">
        <f>IF($E383="",0,VLOOKUP(E383,'50 IV Femm_'!$E:$K,7,))</f>
        <v>0</v>
      </c>
      <c r="L383" s="5">
        <f>IF($E383="",0,VLOOKUP(E383,'50 IV Masc_'!$E:$K,7,))</f>
        <v>0</v>
      </c>
      <c r="M383" s="5">
        <f>IF($E383="",0,VLOOKUP(E383,'50 V Femm_'!$E:$K,7,))</f>
        <v>0</v>
      </c>
      <c r="N383" s="5">
        <f>IF($E383="",0,VLOOKUP(E383,'50 V Masc_'!$E:$K,7,))</f>
        <v>0</v>
      </c>
      <c r="O383" s="5">
        <f>IF($E383="",0,VLOOKUP(E383,'Lungo IV Femm_'!$E:$K,7,))</f>
        <v>0</v>
      </c>
      <c r="P383" s="5">
        <f>IF($E383="",0,VLOOKUP(E383,'Lungo IV Masc_'!$E:$K,7,))</f>
        <v>0</v>
      </c>
      <c r="Q383" s="5">
        <f>IF($E383="",0,VLOOKUP(E383,'Lungo V Femm_'!$E:$K,7,))</f>
        <v>0</v>
      </c>
      <c r="R383" s="5">
        <f>IF($E383="",0,VLOOKUP(E383,'Lungo V Masc_'!$E:$K,7,))</f>
        <v>0</v>
      </c>
      <c r="S383" s="5">
        <f>IF($E383="",0,VLOOKUP(E383,'Vortex IV Femm_'!$E:$K,7,))</f>
        <v>0</v>
      </c>
      <c r="T383" s="5">
        <f>IF($E383="",0,VLOOKUP(E383,'Vortex IV Masc_'!$E:$K,7,))</f>
        <v>0</v>
      </c>
      <c r="U383" s="5">
        <f>IF($E383="",0,VLOOKUP(E383,'Vortex V Femm_'!$E:$K,7,))</f>
        <v>0</v>
      </c>
      <c r="V383" s="5">
        <f>IF($E383="",0,VLOOKUP(E383,'Vortex V Masc_'!$E:$K,7,))</f>
        <v>0</v>
      </c>
    </row>
    <row r="384" spans="1:22" x14ac:dyDescent="0.15">
      <c r="A384" s="5">
        <v>383</v>
      </c>
      <c r="B384" s="65">
        <v>4098</v>
      </c>
      <c r="E384" s="5" t="str">
        <f t="shared" si="13"/>
        <v/>
      </c>
      <c r="J384" s="5">
        <f t="shared" ref="J384:J415" si="15">SUMIF(K384:V384,"&lt;&gt;#N/D")</f>
        <v>0</v>
      </c>
      <c r="K384" s="5">
        <f>IF($E384="",0,VLOOKUP(E384,'50 IV Femm_'!$E:$K,7,))</f>
        <v>0</v>
      </c>
      <c r="L384" s="5">
        <f>IF($E384="",0,VLOOKUP(E384,'50 IV Masc_'!$E:$K,7,))</f>
        <v>0</v>
      </c>
      <c r="M384" s="5">
        <f>IF($E384="",0,VLOOKUP(E384,'50 V Femm_'!$E:$K,7,))</f>
        <v>0</v>
      </c>
      <c r="N384" s="5">
        <f>IF($E384="",0,VLOOKUP(E384,'50 V Masc_'!$E:$K,7,))</f>
        <v>0</v>
      </c>
      <c r="O384" s="5">
        <f>IF($E384="",0,VLOOKUP(E384,'Lungo IV Femm_'!$E:$K,7,))</f>
        <v>0</v>
      </c>
      <c r="P384" s="5">
        <f>IF($E384="",0,VLOOKUP(E384,'Lungo IV Masc_'!$E:$K,7,))</f>
        <v>0</v>
      </c>
      <c r="Q384" s="5">
        <f>IF($E384="",0,VLOOKUP(E384,'Lungo V Femm_'!$E:$K,7,))</f>
        <v>0</v>
      </c>
      <c r="R384" s="5">
        <f>IF($E384="",0,VLOOKUP(E384,'Lungo V Masc_'!$E:$K,7,))</f>
        <v>0</v>
      </c>
      <c r="S384" s="5">
        <f>IF($E384="",0,VLOOKUP(E384,'Vortex IV Femm_'!$E:$K,7,))</f>
        <v>0</v>
      </c>
      <c r="T384" s="5">
        <f>IF($E384="",0,VLOOKUP(E384,'Vortex IV Masc_'!$E:$K,7,))</f>
        <v>0</v>
      </c>
      <c r="U384" s="5">
        <f>IF($E384="",0,VLOOKUP(E384,'Vortex V Femm_'!$E:$K,7,))</f>
        <v>0</v>
      </c>
      <c r="V384" s="5">
        <f>IF($E384="",0,VLOOKUP(E384,'Vortex V Masc_'!$E:$K,7,))</f>
        <v>0</v>
      </c>
    </row>
    <row r="385" spans="1:22" x14ac:dyDescent="0.15">
      <c r="A385" s="5">
        <v>384</v>
      </c>
      <c r="E385" s="5" t="str">
        <f t="shared" si="13"/>
        <v/>
      </c>
      <c r="J385" s="5">
        <f t="shared" si="15"/>
        <v>0</v>
      </c>
      <c r="K385" s="5">
        <f>IF($E385="",0,VLOOKUP(E385,'50 IV Femm_'!$E:$K,7,))</f>
        <v>0</v>
      </c>
      <c r="L385" s="5">
        <f>IF($E385="",0,VLOOKUP(E385,'50 IV Masc_'!$E:$K,7,))</f>
        <v>0</v>
      </c>
      <c r="M385" s="5">
        <f>IF($E385="",0,VLOOKUP(E385,'50 V Femm_'!$E:$K,7,))</f>
        <v>0</v>
      </c>
      <c r="N385" s="5">
        <f>IF($E385="",0,VLOOKUP(E385,'50 V Masc_'!$E:$K,7,))</f>
        <v>0</v>
      </c>
      <c r="O385" s="5">
        <f>IF($E385="",0,VLOOKUP(E385,'Lungo IV Femm_'!$E:$K,7,))</f>
        <v>0</v>
      </c>
      <c r="P385" s="5">
        <f>IF($E385="",0,VLOOKUP(E385,'Lungo IV Masc_'!$E:$K,7,))</f>
        <v>0</v>
      </c>
      <c r="Q385" s="5">
        <f>IF($E385="",0,VLOOKUP(E385,'Lungo V Femm_'!$E:$K,7,))</f>
        <v>0</v>
      </c>
      <c r="R385" s="5">
        <f>IF($E385="",0,VLOOKUP(E385,'Lungo V Masc_'!$E:$K,7,))</f>
        <v>0</v>
      </c>
      <c r="S385" s="5">
        <f>IF($E385="",0,VLOOKUP(E385,'Vortex IV Femm_'!$E:$K,7,))</f>
        <v>0</v>
      </c>
      <c r="T385" s="5">
        <f>IF($E385="",0,VLOOKUP(E385,'Vortex IV Masc_'!$E:$K,7,))</f>
        <v>0</v>
      </c>
      <c r="U385" s="5">
        <f>IF($E385="",0,VLOOKUP(E385,'Vortex V Femm_'!$E:$K,7,))</f>
        <v>0</v>
      </c>
      <c r="V385" s="5">
        <f>IF($E385="",0,VLOOKUP(E385,'Vortex V Masc_'!$E:$K,7,))</f>
        <v>0</v>
      </c>
    </row>
    <row r="386" spans="1:22" x14ac:dyDescent="0.15">
      <c r="A386" s="5">
        <v>385</v>
      </c>
      <c r="E386" s="5" t="str">
        <f t="shared" si="13"/>
        <v/>
      </c>
      <c r="J386" s="5">
        <f t="shared" si="15"/>
        <v>0</v>
      </c>
      <c r="K386" s="5">
        <f>IF($E386="",0,VLOOKUP(E386,'50 IV Femm_'!$E:$K,7,))</f>
        <v>0</v>
      </c>
      <c r="L386" s="5">
        <f>IF($E386="",0,VLOOKUP(E386,'50 IV Masc_'!$E:$K,7,))</f>
        <v>0</v>
      </c>
      <c r="M386" s="5">
        <f>IF($E386="",0,VLOOKUP(E386,'50 V Femm_'!$E:$K,7,))</f>
        <v>0</v>
      </c>
      <c r="N386" s="5">
        <f>IF($E386="",0,VLOOKUP(E386,'50 V Masc_'!$E:$K,7,))</f>
        <v>0</v>
      </c>
      <c r="O386" s="5">
        <f>IF($E386="",0,VLOOKUP(E386,'Lungo IV Femm_'!$E:$K,7,))</f>
        <v>0</v>
      </c>
      <c r="P386" s="5">
        <f>IF($E386="",0,VLOOKUP(E386,'Lungo IV Masc_'!$E:$K,7,))</f>
        <v>0</v>
      </c>
      <c r="Q386" s="5">
        <f>IF($E386="",0,VLOOKUP(E386,'Lungo V Femm_'!$E:$K,7,))</f>
        <v>0</v>
      </c>
      <c r="R386" s="5">
        <f>IF($E386="",0,VLOOKUP(E386,'Lungo V Masc_'!$E:$K,7,))</f>
        <v>0</v>
      </c>
      <c r="S386" s="5">
        <f>IF($E386="",0,VLOOKUP(E386,'Vortex IV Femm_'!$E:$K,7,))</f>
        <v>0</v>
      </c>
      <c r="T386" s="5">
        <f>IF($E386="",0,VLOOKUP(E386,'Vortex IV Masc_'!$E:$K,7,))</f>
        <v>0</v>
      </c>
      <c r="U386" s="5">
        <f>IF($E386="",0,VLOOKUP(E386,'Vortex V Femm_'!$E:$K,7,))</f>
        <v>0</v>
      </c>
      <c r="V386" s="5">
        <f>IF($E386="",0,VLOOKUP(E386,'Vortex V Masc_'!$E:$K,7,))</f>
        <v>0</v>
      </c>
    </row>
    <row r="387" spans="1:22" x14ac:dyDescent="0.15">
      <c r="A387" s="5">
        <v>386</v>
      </c>
      <c r="E387" s="5" t="str">
        <f t="shared" si="13"/>
        <v/>
      </c>
      <c r="J387" s="5">
        <f t="shared" si="15"/>
        <v>0</v>
      </c>
      <c r="K387" s="5">
        <f>IF($E387="",0,VLOOKUP(E387,'50 IV Femm_'!$E:$K,7,))</f>
        <v>0</v>
      </c>
      <c r="L387" s="5">
        <f>IF($E387="",0,VLOOKUP(E387,'50 IV Masc_'!$E:$K,7,))</f>
        <v>0</v>
      </c>
      <c r="M387" s="5">
        <f>IF($E387="",0,VLOOKUP(E387,'50 V Femm_'!$E:$K,7,))</f>
        <v>0</v>
      </c>
      <c r="N387" s="5">
        <f>IF($E387="",0,VLOOKUP(E387,'50 V Masc_'!$E:$K,7,))</f>
        <v>0</v>
      </c>
      <c r="O387" s="5">
        <f>IF($E387="",0,VLOOKUP(E387,'Lungo IV Femm_'!$E:$K,7,))</f>
        <v>0</v>
      </c>
      <c r="P387" s="5">
        <f>IF($E387="",0,VLOOKUP(E387,'Lungo IV Masc_'!$E:$K,7,))</f>
        <v>0</v>
      </c>
      <c r="Q387" s="5">
        <f>IF($E387="",0,VLOOKUP(E387,'Lungo V Femm_'!$E:$K,7,))</f>
        <v>0</v>
      </c>
      <c r="R387" s="5">
        <f>IF($E387="",0,VLOOKUP(E387,'Lungo V Masc_'!$E:$K,7,))</f>
        <v>0</v>
      </c>
      <c r="S387" s="5">
        <f>IF($E387="",0,VLOOKUP(E387,'Vortex IV Femm_'!$E:$K,7,))</f>
        <v>0</v>
      </c>
      <c r="T387" s="5">
        <f>IF($E387="",0,VLOOKUP(E387,'Vortex IV Masc_'!$E:$K,7,))</f>
        <v>0</v>
      </c>
      <c r="U387" s="5">
        <f>IF($E387="",0,VLOOKUP(E387,'Vortex V Femm_'!$E:$K,7,))</f>
        <v>0</v>
      </c>
      <c r="V387" s="5">
        <f>IF($E387="",0,VLOOKUP(E387,'Vortex V Masc_'!$E:$K,7,))</f>
        <v>0</v>
      </c>
    </row>
    <row r="388" spans="1:22" x14ac:dyDescent="0.15">
      <c r="A388" s="5">
        <v>387</v>
      </c>
      <c r="E388" s="5" t="str">
        <f t="shared" si="13"/>
        <v/>
      </c>
      <c r="J388" s="5">
        <f t="shared" si="15"/>
        <v>0</v>
      </c>
      <c r="K388" s="5">
        <f>IF($E388="",0,VLOOKUP(E388,'50 IV Femm_'!$E:$K,7,))</f>
        <v>0</v>
      </c>
      <c r="L388" s="5">
        <f>IF($E388="",0,VLOOKUP(E388,'50 IV Masc_'!$E:$K,7,))</f>
        <v>0</v>
      </c>
      <c r="M388" s="5">
        <f>IF($E388="",0,VLOOKUP(E388,'50 V Femm_'!$E:$K,7,))</f>
        <v>0</v>
      </c>
      <c r="N388" s="5">
        <f>IF($E388="",0,VLOOKUP(E388,'50 V Masc_'!$E:$K,7,))</f>
        <v>0</v>
      </c>
      <c r="O388" s="5">
        <f>IF($E388="",0,VLOOKUP(E388,'Lungo IV Femm_'!$E:$K,7,))</f>
        <v>0</v>
      </c>
      <c r="P388" s="5">
        <f>IF($E388="",0,VLOOKUP(E388,'Lungo IV Masc_'!$E:$K,7,))</f>
        <v>0</v>
      </c>
      <c r="Q388" s="5">
        <f>IF($E388="",0,VLOOKUP(E388,'Lungo V Femm_'!$E:$K,7,))</f>
        <v>0</v>
      </c>
      <c r="R388" s="5">
        <f>IF($E388="",0,VLOOKUP(E388,'Lungo V Masc_'!$E:$K,7,))</f>
        <v>0</v>
      </c>
      <c r="S388" s="5">
        <f>IF($E388="",0,VLOOKUP(E388,'Vortex IV Femm_'!$E:$K,7,))</f>
        <v>0</v>
      </c>
      <c r="T388" s="5">
        <f>IF($E388="",0,VLOOKUP(E388,'Vortex IV Masc_'!$E:$K,7,))</f>
        <v>0</v>
      </c>
      <c r="U388" s="5">
        <f>IF($E388="",0,VLOOKUP(E388,'Vortex V Femm_'!$E:$K,7,))</f>
        <v>0</v>
      </c>
      <c r="V388" s="5">
        <f>IF($E388="",0,VLOOKUP(E388,'Vortex V Masc_'!$E:$K,7,))</f>
        <v>0</v>
      </c>
    </row>
    <row r="389" spans="1:22" x14ac:dyDescent="0.15">
      <c r="A389" s="5">
        <v>388</v>
      </c>
      <c r="E389" s="5" t="str">
        <f t="shared" si="13"/>
        <v/>
      </c>
      <c r="J389" s="5">
        <f t="shared" si="15"/>
        <v>0</v>
      </c>
      <c r="K389" s="5">
        <f>IF($E389="",0,VLOOKUP(E389,'50 IV Femm_'!$E:$K,7,))</f>
        <v>0</v>
      </c>
      <c r="L389" s="5">
        <f>IF($E389="",0,VLOOKUP(E389,'50 IV Masc_'!$E:$K,7,))</f>
        <v>0</v>
      </c>
      <c r="M389" s="5">
        <f>IF($E389="",0,VLOOKUP(E389,'50 V Femm_'!$E:$K,7,))</f>
        <v>0</v>
      </c>
      <c r="N389" s="5">
        <f>IF($E389="",0,VLOOKUP(E389,'50 V Masc_'!$E:$K,7,))</f>
        <v>0</v>
      </c>
      <c r="O389" s="5">
        <f>IF($E389="",0,VLOOKUP(E389,'Lungo IV Femm_'!$E:$K,7,))</f>
        <v>0</v>
      </c>
      <c r="P389" s="5">
        <f>IF($E389="",0,VLOOKUP(E389,'Lungo IV Masc_'!$E:$K,7,))</f>
        <v>0</v>
      </c>
      <c r="Q389" s="5">
        <f>IF($E389="",0,VLOOKUP(E389,'Lungo V Femm_'!$E:$K,7,))</f>
        <v>0</v>
      </c>
      <c r="R389" s="5">
        <f>IF($E389="",0,VLOOKUP(E389,'Lungo V Masc_'!$E:$K,7,))</f>
        <v>0</v>
      </c>
      <c r="S389" s="5">
        <f>IF($E389="",0,VLOOKUP(E389,'Vortex IV Femm_'!$E:$K,7,))</f>
        <v>0</v>
      </c>
      <c r="T389" s="5">
        <f>IF($E389="",0,VLOOKUP(E389,'Vortex IV Masc_'!$E:$K,7,))</f>
        <v>0</v>
      </c>
      <c r="U389" s="5">
        <f>IF($E389="",0,VLOOKUP(E389,'Vortex V Femm_'!$E:$K,7,))</f>
        <v>0</v>
      </c>
      <c r="V389" s="5">
        <f>IF($E389="",0,VLOOKUP(E389,'Vortex V Masc_'!$E:$K,7,))</f>
        <v>0</v>
      </c>
    </row>
    <row r="390" spans="1:22" x14ac:dyDescent="0.15">
      <c r="A390" s="5">
        <v>389</v>
      </c>
      <c r="E390" s="5" t="str">
        <f t="shared" si="13"/>
        <v/>
      </c>
      <c r="J390" s="5">
        <f t="shared" si="15"/>
        <v>0</v>
      </c>
      <c r="K390" s="5">
        <f>IF($E390="",0,VLOOKUP(E390,'50 IV Femm_'!$E:$K,7,))</f>
        <v>0</v>
      </c>
      <c r="L390" s="5">
        <f>IF($E390="",0,VLOOKUP(E390,'50 IV Masc_'!$E:$K,7,))</f>
        <v>0</v>
      </c>
      <c r="M390" s="5">
        <f>IF($E390="",0,VLOOKUP(E390,'50 V Femm_'!$E:$K,7,))</f>
        <v>0</v>
      </c>
      <c r="N390" s="5">
        <f>IF($E390="",0,VLOOKUP(E390,'50 V Masc_'!$E:$K,7,))</f>
        <v>0</v>
      </c>
      <c r="O390" s="5">
        <f>IF($E390="",0,VLOOKUP(E390,'Lungo IV Femm_'!$E:$K,7,))</f>
        <v>0</v>
      </c>
      <c r="P390" s="5">
        <f>IF($E390="",0,VLOOKUP(E390,'Lungo IV Masc_'!$E:$K,7,))</f>
        <v>0</v>
      </c>
      <c r="Q390" s="5">
        <f>IF($E390="",0,VLOOKUP(E390,'Lungo V Femm_'!$E:$K,7,))</f>
        <v>0</v>
      </c>
      <c r="R390" s="5">
        <f>IF($E390="",0,VLOOKUP(E390,'Lungo V Masc_'!$E:$K,7,))</f>
        <v>0</v>
      </c>
      <c r="S390" s="5">
        <f>IF($E390="",0,VLOOKUP(E390,'Vortex IV Femm_'!$E:$K,7,))</f>
        <v>0</v>
      </c>
      <c r="T390" s="5">
        <f>IF($E390="",0,VLOOKUP(E390,'Vortex IV Masc_'!$E:$K,7,))</f>
        <v>0</v>
      </c>
      <c r="U390" s="5">
        <f>IF($E390="",0,VLOOKUP(E390,'Vortex V Femm_'!$E:$K,7,))</f>
        <v>0</v>
      </c>
      <c r="V390" s="5">
        <f>IF($E390="",0,VLOOKUP(E390,'Vortex V Masc_'!$E:$K,7,))</f>
        <v>0</v>
      </c>
    </row>
    <row r="391" spans="1:22" x14ac:dyDescent="0.15">
      <c r="A391" s="5">
        <v>390</v>
      </c>
      <c r="E391" s="5" t="str">
        <f t="shared" si="13"/>
        <v/>
      </c>
      <c r="J391" s="5">
        <f t="shared" si="15"/>
        <v>0</v>
      </c>
      <c r="K391" s="5">
        <f>IF($E391="",0,VLOOKUP(E391,'50 IV Femm_'!$E:$K,7,))</f>
        <v>0</v>
      </c>
      <c r="L391" s="5">
        <f>IF($E391="",0,VLOOKUP(E391,'50 IV Masc_'!$E:$K,7,))</f>
        <v>0</v>
      </c>
      <c r="M391" s="5">
        <f>IF($E391="",0,VLOOKUP(E391,'50 V Femm_'!$E:$K,7,))</f>
        <v>0</v>
      </c>
      <c r="N391" s="5">
        <f>IF($E391="",0,VLOOKUP(E391,'50 V Masc_'!$E:$K,7,))</f>
        <v>0</v>
      </c>
      <c r="O391" s="5">
        <f>IF($E391="",0,VLOOKUP(E391,'Lungo IV Femm_'!$E:$K,7,))</f>
        <v>0</v>
      </c>
      <c r="P391" s="5">
        <f>IF($E391="",0,VLOOKUP(E391,'Lungo IV Masc_'!$E:$K,7,))</f>
        <v>0</v>
      </c>
      <c r="Q391" s="5">
        <f>IF($E391="",0,VLOOKUP(E391,'Lungo V Femm_'!$E:$K,7,))</f>
        <v>0</v>
      </c>
      <c r="R391" s="5">
        <f>IF($E391="",0,VLOOKUP(E391,'Lungo V Masc_'!$E:$K,7,))</f>
        <v>0</v>
      </c>
      <c r="S391" s="5">
        <f>IF($E391="",0,VLOOKUP(E391,'Vortex IV Femm_'!$E:$K,7,))</f>
        <v>0</v>
      </c>
      <c r="T391" s="5">
        <f>IF($E391="",0,VLOOKUP(E391,'Vortex IV Masc_'!$E:$K,7,))</f>
        <v>0</v>
      </c>
      <c r="U391" s="5">
        <f>IF($E391="",0,VLOOKUP(E391,'Vortex V Femm_'!$E:$K,7,))</f>
        <v>0</v>
      </c>
      <c r="V391" s="5">
        <f>IF($E391="",0,VLOOKUP(E391,'Vortex V Masc_'!$E:$K,7,))</f>
        <v>0</v>
      </c>
    </row>
    <row r="392" spans="1:22" x14ac:dyDescent="0.15">
      <c r="A392" s="5">
        <v>391</v>
      </c>
      <c r="E392" s="5" t="str">
        <f t="shared" si="13"/>
        <v/>
      </c>
      <c r="J392" s="5">
        <f t="shared" si="15"/>
        <v>0</v>
      </c>
      <c r="K392" s="5">
        <f>IF($E392="",0,VLOOKUP(E392,'50 IV Femm_'!$E:$K,7,))</f>
        <v>0</v>
      </c>
      <c r="L392" s="5">
        <f>IF($E392="",0,VLOOKUP(E392,'50 IV Masc_'!$E:$K,7,))</f>
        <v>0</v>
      </c>
      <c r="M392" s="5">
        <f>IF($E392="",0,VLOOKUP(E392,'50 V Femm_'!$E:$K,7,))</f>
        <v>0</v>
      </c>
      <c r="N392" s="5">
        <f>IF($E392="",0,VLOOKUP(E392,'50 V Masc_'!$E:$K,7,))</f>
        <v>0</v>
      </c>
      <c r="O392" s="5">
        <f>IF($E392="",0,VLOOKUP(E392,'Lungo IV Femm_'!$E:$K,7,))</f>
        <v>0</v>
      </c>
      <c r="P392" s="5">
        <f>IF($E392="",0,VLOOKUP(E392,'Lungo IV Masc_'!$E:$K,7,))</f>
        <v>0</v>
      </c>
      <c r="Q392" s="5">
        <f>IF($E392="",0,VLOOKUP(E392,'Lungo V Femm_'!$E:$K,7,))</f>
        <v>0</v>
      </c>
      <c r="R392" s="5">
        <f>IF($E392="",0,VLOOKUP(E392,'Lungo V Masc_'!$E:$K,7,))</f>
        <v>0</v>
      </c>
      <c r="S392" s="5">
        <f>IF($E392="",0,VLOOKUP(E392,'Vortex IV Femm_'!$E:$K,7,))</f>
        <v>0</v>
      </c>
      <c r="T392" s="5">
        <f>IF($E392="",0,VLOOKUP(E392,'Vortex IV Masc_'!$E:$K,7,))</f>
        <v>0</v>
      </c>
      <c r="U392" s="5">
        <f>IF($E392="",0,VLOOKUP(E392,'Vortex V Femm_'!$E:$K,7,))</f>
        <v>0</v>
      </c>
      <c r="V392" s="5">
        <f>IF($E392="",0,VLOOKUP(E392,'Vortex V Masc_'!$E:$K,7,))</f>
        <v>0</v>
      </c>
    </row>
    <row r="393" spans="1:22" x14ac:dyDescent="0.15">
      <c r="A393" s="5">
        <v>392</v>
      </c>
      <c r="E393" s="5" t="str">
        <f t="shared" si="13"/>
        <v/>
      </c>
      <c r="J393" s="5">
        <f t="shared" si="15"/>
        <v>0</v>
      </c>
      <c r="K393" s="5">
        <f>IF($E393="",0,VLOOKUP(E393,'50 IV Femm_'!$E:$K,7,))</f>
        <v>0</v>
      </c>
      <c r="L393" s="5">
        <f>IF($E393="",0,VLOOKUP(E393,'50 IV Masc_'!$E:$K,7,))</f>
        <v>0</v>
      </c>
      <c r="M393" s="5">
        <f>IF($E393="",0,VLOOKUP(E393,'50 V Femm_'!$E:$K,7,))</f>
        <v>0</v>
      </c>
      <c r="N393" s="5">
        <f>IF($E393="",0,VLOOKUP(E393,'50 V Masc_'!$E:$K,7,))</f>
        <v>0</v>
      </c>
      <c r="O393" s="5">
        <f>IF($E393="",0,VLOOKUP(E393,'Lungo IV Femm_'!$E:$K,7,))</f>
        <v>0</v>
      </c>
      <c r="P393" s="5">
        <f>IF($E393="",0,VLOOKUP(E393,'Lungo IV Masc_'!$E:$K,7,))</f>
        <v>0</v>
      </c>
      <c r="Q393" s="5">
        <f>IF($E393="",0,VLOOKUP(E393,'Lungo V Femm_'!$E:$K,7,))</f>
        <v>0</v>
      </c>
      <c r="R393" s="5">
        <f>IF($E393="",0,VLOOKUP(E393,'Lungo V Masc_'!$E:$K,7,))</f>
        <v>0</v>
      </c>
      <c r="S393" s="5">
        <f>IF($E393="",0,VLOOKUP(E393,'Vortex IV Femm_'!$E:$K,7,))</f>
        <v>0</v>
      </c>
      <c r="T393" s="5">
        <f>IF($E393="",0,VLOOKUP(E393,'Vortex IV Masc_'!$E:$K,7,))</f>
        <v>0</v>
      </c>
      <c r="U393" s="5">
        <f>IF($E393="",0,VLOOKUP(E393,'Vortex V Femm_'!$E:$K,7,))</f>
        <v>0</v>
      </c>
      <c r="V393" s="5">
        <f>IF($E393="",0,VLOOKUP(E393,'Vortex V Masc_'!$E:$K,7,))</f>
        <v>0</v>
      </c>
    </row>
    <row r="394" spans="1:22" x14ac:dyDescent="0.15">
      <c r="A394" s="5">
        <v>393</v>
      </c>
      <c r="E394" s="5" t="str">
        <f t="shared" si="13"/>
        <v/>
      </c>
      <c r="J394" s="5">
        <f t="shared" si="15"/>
        <v>0</v>
      </c>
      <c r="K394" s="5">
        <f>IF($E394="",0,VLOOKUP(E394,'50 IV Femm_'!$E:$K,7,))</f>
        <v>0</v>
      </c>
      <c r="L394" s="5">
        <f>IF($E394="",0,VLOOKUP(E394,'50 IV Masc_'!$E:$K,7,))</f>
        <v>0</v>
      </c>
      <c r="M394" s="5">
        <f>IF($E394="",0,VLOOKUP(E394,'50 V Femm_'!$E:$K,7,))</f>
        <v>0</v>
      </c>
      <c r="N394" s="5">
        <f>IF($E394="",0,VLOOKUP(E394,'50 V Masc_'!$E:$K,7,))</f>
        <v>0</v>
      </c>
      <c r="O394" s="5">
        <f>IF($E394="",0,VLOOKUP(E394,'Lungo IV Femm_'!$E:$K,7,))</f>
        <v>0</v>
      </c>
      <c r="P394" s="5">
        <f>IF($E394="",0,VLOOKUP(E394,'Lungo IV Masc_'!$E:$K,7,))</f>
        <v>0</v>
      </c>
      <c r="Q394" s="5">
        <f>IF($E394="",0,VLOOKUP(E394,'Lungo V Femm_'!$E:$K,7,))</f>
        <v>0</v>
      </c>
      <c r="R394" s="5">
        <f>IF($E394="",0,VLOOKUP(E394,'Lungo V Masc_'!$E:$K,7,))</f>
        <v>0</v>
      </c>
      <c r="S394" s="5">
        <f>IF($E394="",0,VLOOKUP(E394,'Vortex IV Femm_'!$E:$K,7,))</f>
        <v>0</v>
      </c>
      <c r="T394" s="5">
        <f>IF($E394="",0,VLOOKUP(E394,'Vortex IV Masc_'!$E:$K,7,))</f>
        <v>0</v>
      </c>
      <c r="U394" s="5">
        <f>IF($E394="",0,VLOOKUP(E394,'Vortex V Femm_'!$E:$K,7,))</f>
        <v>0</v>
      </c>
      <c r="V394" s="5">
        <f>IF($E394="",0,VLOOKUP(E394,'Vortex V Masc_'!$E:$K,7,))</f>
        <v>0</v>
      </c>
    </row>
    <row r="395" spans="1:22" x14ac:dyDescent="0.15">
      <c r="A395" s="5">
        <v>394</v>
      </c>
      <c r="E395" s="5" t="str">
        <f t="shared" si="13"/>
        <v/>
      </c>
      <c r="J395" s="5">
        <f t="shared" si="15"/>
        <v>0</v>
      </c>
      <c r="K395" s="5">
        <f>IF($E395="",0,VLOOKUP(E395,'50 IV Femm_'!$E:$K,7,))</f>
        <v>0</v>
      </c>
      <c r="L395" s="5">
        <f>IF($E395="",0,VLOOKUP(E395,'50 IV Masc_'!$E:$K,7,))</f>
        <v>0</v>
      </c>
      <c r="M395" s="5">
        <f>IF($E395="",0,VLOOKUP(E395,'50 V Femm_'!$E:$K,7,))</f>
        <v>0</v>
      </c>
      <c r="N395" s="5">
        <f>IF($E395="",0,VLOOKUP(E395,'50 V Masc_'!$E:$K,7,))</f>
        <v>0</v>
      </c>
      <c r="O395" s="5">
        <f>IF($E395="",0,VLOOKUP(E395,'Lungo IV Femm_'!$E:$K,7,))</f>
        <v>0</v>
      </c>
      <c r="P395" s="5">
        <f>IF($E395="",0,VLOOKUP(E395,'Lungo IV Masc_'!$E:$K,7,))</f>
        <v>0</v>
      </c>
      <c r="Q395" s="5">
        <f>IF($E395="",0,VLOOKUP(E395,'Lungo V Femm_'!$E:$K,7,))</f>
        <v>0</v>
      </c>
      <c r="R395" s="5">
        <f>IF($E395="",0,VLOOKUP(E395,'Lungo V Masc_'!$E:$K,7,))</f>
        <v>0</v>
      </c>
      <c r="S395" s="5">
        <f>IF($E395="",0,VLOOKUP(E395,'Vortex IV Femm_'!$E:$K,7,))</f>
        <v>0</v>
      </c>
      <c r="T395" s="5">
        <f>IF($E395="",0,VLOOKUP(E395,'Vortex IV Masc_'!$E:$K,7,))</f>
        <v>0</v>
      </c>
      <c r="U395" s="5">
        <f>IF($E395="",0,VLOOKUP(E395,'Vortex V Femm_'!$E:$K,7,))</f>
        <v>0</v>
      </c>
      <c r="V395" s="5">
        <f>IF($E395="",0,VLOOKUP(E395,'Vortex V Masc_'!$E:$K,7,))</f>
        <v>0</v>
      </c>
    </row>
    <row r="396" spans="1:22" x14ac:dyDescent="0.15">
      <c r="A396" s="5">
        <v>395</v>
      </c>
      <c r="E396" s="5" t="str">
        <f t="shared" si="13"/>
        <v/>
      </c>
      <c r="J396" s="5">
        <f t="shared" si="15"/>
        <v>0</v>
      </c>
      <c r="K396" s="5">
        <f>IF($E396="",0,VLOOKUP(E396,'50 IV Femm_'!$E:$K,7,))</f>
        <v>0</v>
      </c>
      <c r="L396" s="5">
        <f>IF($E396="",0,VLOOKUP(E396,'50 IV Masc_'!$E:$K,7,))</f>
        <v>0</v>
      </c>
      <c r="M396" s="5">
        <f>IF($E396="",0,VLOOKUP(E396,'50 V Femm_'!$E:$K,7,))</f>
        <v>0</v>
      </c>
      <c r="N396" s="5">
        <f>IF($E396="",0,VLOOKUP(E396,'50 V Masc_'!$E:$K,7,))</f>
        <v>0</v>
      </c>
      <c r="O396" s="5">
        <f>IF($E396="",0,VLOOKUP(E396,'Lungo IV Femm_'!$E:$K,7,))</f>
        <v>0</v>
      </c>
      <c r="P396" s="5">
        <f>IF($E396="",0,VLOOKUP(E396,'Lungo IV Masc_'!$E:$K,7,))</f>
        <v>0</v>
      </c>
      <c r="Q396" s="5">
        <f>IF($E396="",0,VLOOKUP(E396,'Lungo V Femm_'!$E:$K,7,))</f>
        <v>0</v>
      </c>
      <c r="R396" s="5">
        <f>IF($E396="",0,VLOOKUP(E396,'Lungo V Masc_'!$E:$K,7,))</f>
        <v>0</v>
      </c>
      <c r="S396" s="5">
        <f>IF($E396="",0,VLOOKUP(E396,'Vortex IV Femm_'!$E:$K,7,))</f>
        <v>0</v>
      </c>
      <c r="T396" s="5">
        <f>IF($E396="",0,VLOOKUP(E396,'Vortex IV Masc_'!$E:$K,7,))</f>
        <v>0</v>
      </c>
      <c r="U396" s="5">
        <f>IF($E396="",0,VLOOKUP(E396,'Vortex V Femm_'!$E:$K,7,))</f>
        <v>0</v>
      </c>
      <c r="V396" s="5">
        <f>IF($E396="",0,VLOOKUP(E396,'Vortex V Masc_'!$E:$K,7,))</f>
        <v>0</v>
      </c>
    </row>
    <row r="397" spans="1:22" x14ac:dyDescent="0.15">
      <c r="A397" s="5">
        <v>396</v>
      </c>
      <c r="E397" s="5" t="str">
        <f t="shared" si="13"/>
        <v/>
      </c>
      <c r="J397" s="5">
        <f t="shared" si="15"/>
        <v>0</v>
      </c>
      <c r="K397" s="5">
        <f>IF($E397="",0,VLOOKUP(E397,'50 IV Femm_'!$E:$K,7,))</f>
        <v>0</v>
      </c>
      <c r="L397" s="5">
        <f>IF($E397="",0,VLOOKUP(E397,'50 IV Masc_'!$E:$K,7,))</f>
        <v>0</v>
      </c>
      <c r="M397" s="5">
        <f>IF($E397="",0,VLOOKUP(E397,'50 V Femm_'!$E:$K,7,))</f>
        <v>0</v>
      </c>
      <c r="N397" s="5">
        <f>IF($E397="",0,VLOOKUP(E397,'50 V Masc_'!$E:$K,7,))</f>
        <v>0</v>
      </c>
      <c r="O397" s="5">
        <f>IF($E397="",0,VLOOKUP(E397,'Lungo IV Femm_'!$E:$K,7,))</f>
        <v>0</v>
      </c>
      <c r="P397" s="5">
        <f>IF($E397="",0,VLOOKUP(E397,'Lungo IV Masc_'!$E:$K,7,))</f>
        <v>0</v>
      </c>
      <c r="Q397" s="5">
        <f>IF($E397="",0,VLOOKUP(E397,'Lungo V Femm_'!$E:$K,7,))</f>
        <v>0</v>
      </c>
      <c r="R397" s="5">
        <f>IF($E397="",0,VLOOKUP(E397,'Lungo V Masc_'!$E:$K,7,))</f>
        <v>0</v>
      </c>
      <c r="S397" s="5">
        <f>IF($E397="",0,VLOOKUP(E397,'Vortex IV Femm_'!$E:$K,7,))</f>
        <v>0</v>
      </c>
      <c r="T397" s="5">
        <f>IF($E397="",0,VLOOKUP(E397,'Vortex IV Masc_'!$E:$K,7,))</f>
        <v>0</v>
      </c>
      <c r="U397" s="5">
        <f>IF($E397="",0,VLOOKUP(E397,'Vortex V Femm_'!$E:$K,7,))</f>
        <v>0</v>
      </c>
      <c r="V397" s="5">
        <f>IF($E397="",0,VLOOKUP(E397,'Vortex V Masc_'!$E:$K,7,))</f>
        <v>0</v>
      </c>
    </row>
    <row r="398" spans="1:22" x14ac:dyDescent="0.15">
      <c r="A398" s="5">
        <v>397</v>
      </c>
      <c r="E398" s="5" t="str">
        <f t="shared" si="13"/>
        <v/>
      </c>
      <c r="J398" s="5">
        <f t="shared" si="15"/>
        <v>0</v>
      </c>
      <c r="K398" s="5">
        <f>IF($E398="",0,VLOOKUP(E398,'50 IV Femm_'!$E:$K,7,))</f>
        <v>0</v>
      </c>
      <c r="L398" s="5">
        <f>IF($E398="",0,VLOOKUP(E398,'50 IV Masc_'!$E:$K,7,))</f>
        <v>0</v>
      </c>
      <c r="M398" s="5">
        <f>IF($E398="",0,VLOOKUP(E398,'50 V Femm_'!$E:$K,7,))</f>
        <v>0</v>
      </c>
      <c r="N398" s="5">
        <f>IF($E398="",0,VLOOKUP(E398,'50 V Masc_'!$E:$K,7,))</f>
        <v>0</v>
      </c>
      <c r="O398" s="5">
        <f>IF($E398="",0,VLOOKUP(E398,'Lungo IV Femm_'!$E:$K,7,))</f>
        <v>0</v>
      </c>
      <c r="P398" s="5">
        <f>IF($E398="",0,VLOOKUP(E398,'Lungo IV Masc_'!$E:$K,7,))</f>
        <v>0</v>
      </c>
      <c r="Q398" s="5">
        <f>IF($E398="",0,VLOOKUP(E398,'Lungo V Femm_'!$E:$K,7,))</f>
        <v>0</v>
      </c>
      <c r="R398" s="5">
        <f>IF($E398="",0,VLOOKUP(E398,'Lungo V Masc_'!$E:$K,7,))</f>
        <v>0</v>
      </c>
      <c r="S398" s="5">
        <f>IF($E398="",0,VLOOKUP(E398,'Vortex IV Femm_'!$E:$K,7,))</f>
        <v>0</v>
      </c>
      <c r="T398" s="5">
        <f>IF($E398="",0,VLOOKUP(E398,'Vortex IV Masc_'!$E:$K,7,))</f>
        <v>0</v>
      </c>
      <c r="U398" s="5">
        <f>IF($E398="",0,VLOOKUP(E398,'Vortex V Femm_'!$E:$K,7,))</f>
        <v>0</v>
      </c>
      <c r="V398" s="5">
        <f>IF($E398="",0,VLOOKUP(E398,'Vortex V Masc_'!$E:$K,7,))</f>
        <v>0</v>
      </c>
    </row>
    <row r="399" spans="1:22" x14ac:dyDescent="0.15">
      <c r="A399" s="5">
        <v>398</v>
      </c>
      <c r="E399" s="5" t="str">
        <f t="shared" si="13"/>
        <v/>
      </c>
      <c r="J399" s="5">
        <f t="shared" si="15"/>
        <v>0</v>
      </c>
      <c r="K399" s="5">
        <f>IF($E399="",0,VLOOKUP(E399,'50 IV Femm_'!$E:$K,7,))</f>
        <v>0</v>
      </c>
      <c r="L399" s="5">
        <f>IF($E399="",0,VLOOKUP(E399,'50 IV Masc_'!$E:$K,7,))</f>
        <v>0</v>
      </c>
      <c r="M399" s="5">
        <f>IF($E399="",0,VLOOKUP(E399,'50 V Femm_'!$E:$K,7,))</f>
        <v>0</v>
      </c>
      <c r="N399" s="5">
        <f>IF($E399="",0,VLOOKUP(E399,'50 V Masc_'!$E:$K,7,))</f>
        <v>0</v>
      </c>
      <c r="O399" s="5">
        <f>IF($E399="",0,VLOOKUP(E399,'Lungo IV Femm_'!$E:$K,7,))</f>
        <v>0</v>
      </c>
      <c r="P399" s="5">
        <f>IF($E399="",0,VLOOKUP(E399,'Lungo IV Masc_'!$E:$K,7,))</f>
        <v>0</v>
      </c>
      <c r="Q399" s="5">
        <f>IF($E399="",0,VLOOKUP(E399,'Lungo V Femm_'!$E:$K,7,))</f>
        <v>0</v>
      </c>
      <c r="R399" s="5">
        <f>IF($E399="",0,VLOOKUP(E399,'Lungo V Masc_'!$E:$K,7,))</f>
        <v>0</v>
      </c>
      <c r="S399" s="5">
        <f>IF($E399="",0,VLOOKUP(E399,'Vortex IV Femm_'!$E:$K,7,))</f>
        <v>0</v>
      </c>
      <c r="T399" s="5">
        <f>IF($E399="",0,VLOOKUP(E399,'Vortex IV Masc_'!$E:$K,7,))</f>
        <v>0</v>
      </c>
      <c r="U399" s="5">
        <f>IF($E399="",0,VLOOKUP(E399,'Vortex V Femm_'!$E:$K,7,))</f>
        <v>0</v>
      </c>
      <c r="V399" s="5">
        <f>IF($E399="",0,VLOOKUP(E399,'Vortex V Masc_'!$E:$K,7,))</f>
        <v>0</v>
      </c>
    </row>
    <row r="400" spans="1:22" x14ac:dyDescent="0.15">
      <c r="A400" s="5">
        <v>399</v>
      </c>
      <c r="E400" s="5" t="str">
        <f t="shared" si="13"/>
        <v/>
      </c>
      <c r="J400" s="5">
        <f t="shared" si="15"/>
        <v>0</v>
      </c>
      <c r="K400" s="5">
        <f>IF($E400="",0,VLOOKUP(E400,'50 IV Femm_'!$E:$K,7,))</f>
        <v>0</v>
      </c>
      <c r="L400" s="5">
        <f>IF($E400="",0,VLOOKUP(E400,'50 IV Masc_'!$E:$K,7,))</f>
        <v>0</v>
      </c>
      <c r="M400" s="5">
        <f>IF($E400="",0,VLOOKUP(E400,'50 V Femm_'!$E:$K,7,))</f>
        <v>0</v>
      </c>
      <c r="N400" s="5">
        <f>IF($E400="",0,VLOOKUP(E400,'50 V Masc_'!$E:$K,7,))</f>
        <v>0</v>
      </c>
      <c r="O400" s="5">
        <f>IF($E400="",0,VLOOKUP(E400,'Lungo IV Femm_'!$E:$K,7,))</f>
        <v>0</v>
      </c>
      <c r="P400" s="5">
        <f>IF($E400="",0,VLOOKUP(E400,'Lungo IV Masc_'!$E:$K,7,))</f>
        <v>0</v>
      </c>
      <c r="Q400" s="5">
        <f>IF($E400="",0,VLOOKUP(E400,'Lungo V Femm_'!$E:$K,7,))</f>
        <v>0</v>
      </c>
      <c r="R400" s="5">
        <f>IF($E400="",0,VLOOKUP(E400,'Lungo V Masc_'!$E:$K,7,))</f>
        <v>0</v>
      </c>
      <c r="S400" s="5">
        <f>IF($E400="",0,VLOOKUP(E400,'Vortex IV Femm_'!$E:$K,7,))</f>
        <v>0</v>
      </c>
      <c r="T400" s="5">
        <f>IF($E400="",0,VLOOKUP(E400,'Vortex IV Masc_'!$E:$K,7,))</f>
        <v>0</v>
      </c>
      <c r="U400" s="5">
        <f>IF($E400="",0,VLOOKUP(E400,'Vortex V Femm_'!$E:$K,7,))</f>
        <v>0</v>
      </c>
      <c r="V400" s="5">
        <f>IF($E400="",0,VLOOKUP(E400,'Vortex V Masc_'!$E:$K,7,))</f>
        <v>0</v>
      </c>
    </row>
    <row r="401" spans="1:22" x14ac:dyDescent="0.15">
      <c r="A401" s="5">
        <v>400</v>
      </c>
      <c r="E401" s="5" t="str">
        <f t="shared" si="13"/>
        <v/>
      </c>
      <c r="J401" s="5">
        <f t="shared" si="15"/>
        <v>0</v>
      </c>
      <c r="K401" s="5">
        <f>IF($E401="",0,VLOOKUP(E401,'50 IV Femm_'!$E:$K,7,))</f>
        <v>0</v>
      </c>
      <c r="L401" s="5">
        <f>IF($E401="",0,VLOOKUP(E401,'50 IV Masc_'!$E:$K,7,))</f>
        <v>0</v>
      </c>
      <c r="M401" s="5">
        <f>IF($E401="",0,VLOOKUP(E401,'50 V Femm_'!$E:$K,7,))</f>
        <v>0</v>
      </c>
      <c r="N401" s="5">
        <f>IF($E401="",0,VLOOKUP(E401,'50 V Masc_'!$E:$K,7,))</f>
        <v>0</v>
      </c>
      <c r="O401" s="5">
        <f>IF($E401="",0,VLOOKUP(E401,'Lungo IV Femm_'!$E:$K,7,))</f>
        <v>0</v>
      </c>
      <c r="P401" s="5">
        <f>IF($E401="",0,VLOOKUP(E401,'Lungo IV Masc_'!$E:$K,7,))</f>
        <v>0</v>
      </c>
      <c r="Q401" s="5">
        <f>IF($E401="",0,VLOOKUP(E401,'Lungo V Femm_'!$E:$K,7,))</f>
        <v>0</v>
      </c>
      <c r="R401" s="5">
        <f>IF($E401="",0,VLOOKUP(E401,'Lungo V Masc_'!$E:$K,7,))</f>
        <v>0</v>
      </c>
      <c r="S401" s="5">
        <f>IF($E401="",0,VLOOKUP(E401,'Vortex IV Femm_'!$E:$K,7,))</f>
        <v>0</v>
      </c>
      <c r="T401" s="5">
        <f>IF($E401="",0,VLOOKUP(E401,'Vortex IV Masc_'!$E:$K,7,))</f>
        <v>0</v>
      </c>
      <c r="U401" s="5">
        <f>IF($E401="",0,VLOOKUP(E401,'Vortex V Femm_'!$E:$K,7,))</f>
        <v>0</v>
      </c>
      <c r="V401" s="5">
        <f>IF($E401="",0,VLOOKUP(E401,'Vortex V Masc_'!$E:$K,7,))</f>
        <v>0</v>
      </c>
    </row>
    <row r="402" spans="1:22" x14ac:dyDescent="0.15">
      <c r="A402" s="5">
        <v>401</v>
      </c>
      <c r="E402" s="5" t="str">
        <f t="shared" si="13"/>
        <v/>
      </c>
      <c r="J402" s="5">
        <f t="shared" si="15"/>
        <v>0</v>
      </c>
      <c r="K402" s="5">
        <f>IF($E402="",0,VLOOKUP(E402,'50 IV Femm_'!$E:$K,7,))</f>
        <v>0</v>
      </c>
      <c r="L402" s="5">
        <f>IF($E402="",0,VLOOKUP(E402,'50 IV Masc_'!$E:$K,7,))</f>
        <v>0</v>
      </c>
      <c r="M402" s="5">
        <f>IF($E402="",0,VLOOKUP(E402,'50 V Femm_'!$E:$K,7,))</f>
        <v>0</v>
      </c>
      <c r="N402" s="5">
        <f>IF($E402="",0,VLOOKUP(E402,'50 V Masc_'!$E:$K,7,))</f>
        <v>0</v>
      </c>
      <c r="O402" s="5">
        <f>IF($E402="",0,VLOOKUP(E402,'Lungo IV Femm_'!$E:$K,7,))</f>
        <v>0</v>
      </c>
      <c r="P402" s="5">
        <f>IF($E402="",0,VLOOKUP(E402,'Lungo IV Masc_'!$E:$K,7,))</f>
        <v>0</v>
      </c>
      <c r="Q402" s="5">
        <f>IF($E402="",0,VLOOKUP(E402,'Lungo V Femm_'!$E:$K,7,))</f>
        <v>0</v>
      </c>
      <c r="R402" s="5">
        <f>IF($E402="",0,VLOOKUP(E402,'Lungo V Masc_'!$E:$K,7,))</f>
        <v>0</v>
      </c>
      <c r="S402" s="5">
        <f>IF($E402="",0,VLOOKUP(E402,'Vortex IV Femm_'!$E:$K,7,))</f>
        <v>0</v>
      </c>
      <c r="T402" s="5">
        <f>IF($E402="",0,VLOOKUP(E402,'Vortex IV Masc_'!$E:$K,7,))</f>
        <v>0</v>
      </c>
      <c r="U402" s="5">
        <f>IF($E402="",0,VLOOKUP(E402,'Vortex V Femm_'!$E:$K,7,))</f>
        <v>0</v>
      </c>
      <c r="V402" s="5">
        <f>IF($E402="",0,VLOOKUP(E402,'Vortex V Masc_'!$E:$K,7,))</f>
        <v>0</v>
      </c>
    </row>
    <row r="403" spans="1:22" x14ac:dyDescent="0.15">
      <c r="A403" s="5">
        <v>402</v>
      </c>
      <c r="E403" s="5" t="str">
        <f t="shared" si="13"/>
        <v/>
      </c>
      <c r="J403" s="5">
        <f t="shared" si="15"/>
        <v>0</v>
      </c>
      <c r="K403" s="5">
        <f>IF($E403="",0,VLOOKUP(E403,'50 IV Femm_'!$E:$K,7,))</f>
        <v>0</v>
      </c>
      <c r="L403" s="5">
        <f>IF($E403="",0,VLOOKUP(E403,'50 IV Masc_'!$E:$K,7,))</f>
        <v>0</v>
      </c>
      <c r="M403" s="5">
        <f>IF($E403="",0,VLOOKUP(E403,'50 V Femm_'!$E:$K,7,))</f>
        <v>0</v>
      </c>
      <c r="N403" s="5">
        <f>IF($E403="",0,VLOOKUP(E403,'50 V Masc_'!$E:$K,7,))</f>
        <v>0</v>
      </c>
      <c r="O403" s="5">
        <f>IF($E403="",0,VLOOKUP(E403,'Lungo IV Femm_'!$E:$K,7,))</f>
        <v>0</v>
      </c>
      <c r="P403" s="5">
        <f>IF($E403="",0,VLOOKUP(E403,'Lungo IV Masc_'!$E:$K,7,))</f>
        <v>0</v>
      </c>
      <c r="Q403" s="5">
        <f>IF($E403="",0,VLOOKUP(E403,'Lungo V Femm_'!$E:$K,7,))</f>
        <v>0</v>
      </c>
      <c r="R403" s="5">
        <f>IF($E403="",0,VLOOKUP(E403,'Lungo V Masc_'!$E:$K,7,))</f>
        <v>0</v>
      </c>
      <c r="S403" s="5">
        <f>IF($E403="",0,VLOOKUP(E403,'Vortex IV Femm_'!$E:$K,7,))</f>
        <v>0</v>
      </c>
      <c r="T403" s="5">
        <f>IF($E403="",0,VLOOKUP(E403,'Vortex IV Masc_'!$E:$K,7,))</f>
        <v>0</v>
      </c>
      <c r="U403" s="5">
        <f>IF($E403="",0,VLOOKUP(E403,'Vortex V Femm_'!$E:$K,7,))</f>
        <v>0</v>
      </c>
      <c r="V403" s="5">
        <f>IF($E403="",0,VLOOKUP(E403,'Vortex V Masc_'!$E:$K,7,))</f>
        <v>0</v>
      </c>
    </row>
    <row r="404" spans="1:22" x14ac:dyDescent="0.15">
      <c r="A404" s="5">
        <v>403</v>
      </c>
      <c r="E404" s="5" t="str">
        <f t="shared" si="13"/>
        <v/>
      </c>
      <c r="J404" s="5">
        <f t="shared" si="15"/>
        <v>0</v>
      </c>
      <c r="K404" s="5">
        <f>IF($E404="",0,VLOOKUP(E404,'50 IV Femm_'!$E:$K,7,))</f>
        <v>0</v>
      </c>
      <c r="L404" s="5">
        <f>IF($E404="",0,VLOOKUP(E404,'50 IV Masc_'!$E:$K,7,))</f>
        <v>0</v>
      </c>
      <c r="M404" s="5">
        <f>IF($E404="",0,VLOOKUP(E404,'50 V Femm_'!$E:$K,7,))</f>
        <v>0</v>
      </c>
      <c r="N404" s="5">
        <f>IF($E404="",0,VLOOKUP(E404,'50 V Masc_'!$E:$K,7,))</f>
        <v>0</v>
      </c>
      <c r="O404" s="5">
        <f>IF($E404="",0,VLOOKUP(E404,'Lungo IV Femm_'!$E:$K,7,))</f>
        <v>0</v>
      </c>
      <c r="P404" s="5">
        <f>IF($E404="",0,VLOOKUP(E404,'Lungo IV Masc_'!$E:$K,7,))</f>
        <v>0</v>
      </c>
      <c r="Q404" s="5">
        <f>IF($E404="",0,VLOOKUP(E404,'Lungo V Femm_'!$E:$K,7,))</f>
        <v>0</v>
      </c>
      <c r="R404" s="5">
        <f>IF($E404="",0,VLOOKUP(E404,'Lungo V Masc_'!$E:$K,7,))</f>
        <v>0</v>
      </c>
      <c r="S404" s="5">
        <f>IF($E404="",0,VLOOKUP(E404,'Vortex IV Femm_'!$E:$K,7,))</f>
        <v>0</v>
      </c>
      <c r="T404" s="5">
        <f>IF($E404="",0,VLOOKUP(E404,'Vortex IV Masc_'!$E:$K,7,))</f>
        <v>0</v>
      </c>
      <c r="U404" s="5">
        <f>IF($E404="",0,VLOOKUP(E404,'Vortex V Femm_'!$E:$K,7,))</f>
        <v>0</v>
      </c>
      <c r="V404" s="5">
        <f>IF($E404="",0,VLOOKUP(E404,'Vortex V Masc_'!$E:$K,7,))</f>
        <v>0</v>
      </c>
    </row>
    <row r="405" spans="1:22" x14ac:dyDescent="0.15">
      <c r="A405" s="5">
        <v>404</v>
      </c>
      <c r="E405" s="5" t="str">
        <f t="shared" si="13"/>
        <v/>
      </c>
      <c r="J405" s="5">
        <f t="shared" si="15"/>
        <v>0</v>
      </c>
      <c r="K405" s="5">
        <f>IF($E405="",0,VLOOKUP(E405,'50 IV Femm_'!$E:$K,7,))</f>
        <v>0</v>
      </c>
      <c r="L405" s="5">
        <f>IF($E405="",0,VLOOKUP(E405,'50 IV Masc_'!$E:$K,7,))</f>
        <v>0</v>
      </c>
      <c r="M405" s="5">
        <f>IF($E405="",0,VLOOKUP(E405,'50 V Femm_'!$E:$K,7,))</f>
        <v>0</v>
      </c>
      <c r="N405" s="5">
        <f>IF($E405="",0,VLOOKUP(E405,'50 V Masc_'!$E:$K,7,))</f>
        <v>0</v>
      </c>
      <c r="O405" s="5">
        <f>IF($E405="",0,VLOOKUP(E405,'Lungo IV Femm_'!$E:$K,7,))</f>
        <v>0</v>
      </c>
      <c r="P405" s="5">
        <f>IF($E405="",0,VLOOKUP(E405,'Lungo IV Masc_'!$E:$K,7,))</f>
        <v>0</v>
      </c>
      <c r="Q405" s="5">
        <f>IF($E405="",0,VLOOKUP(E405,'Lungo V Femm_'!$E:$K,7,))</f>
        <v>0</v>
      </c>
      <c r="R405" s="5">
        <f>IF($E405="",0,VLOOKUP(E405,'Lungo V Masc_'!$E:$K,7,))</f>
        <v>0</v>
      </c>
      <c r="S405" s="5">
        <f>IF($E405="",0,VLOOKUP(E405,'Vortex IV Femm_'!$E:$K,7,))</f>
        <v>0</v>
      </c>
      <c r="T405" s="5">
        <f>IF($E405="",0,VLOOKUP(E405,'Vortex IV Masc_'!$E:$K,7,))</f>
        <v>0</v>
      </c>
      <c r="U405" s="5">
        <f>IF($E405="",0,VLOOKUP(E405,'Vortex V Femm_'!$E:$K,7,))</f>
        <v>0</v>
      </c>
      <c r="V405" s="5">
        <f>IF($E405="",0,VLOOKUP(E405,'Vortex V Masc_'!$E:$K,7,))</f>
        <v>0</v>
      </c>
    </row>
    <row r="406" spans="1:22" x14ac:dyDescent="0.15">
      <c r="A406" s="5">
        <v>405</v>
      </c>
      <c r="E406" s="5" t="str">
        <f t="shared" si="13"/>
        <v/>
      </c>
      <c r="J406" s="5">
        <f t="shared" si="15"/>
        <v>0</v>
      </c>
      <c r="K406" s="5">
        <f>IF($E406="",0,VLOOKUP(E406,'50 IV Femm_'!$E:$K,7,))</f>
        <v>0</v>
      </c>
      <c r="L406" s="5">
        <f>IF($E406="",0,VLOOKUP(E406,'50 IV Masc_'!$E:$K,7,))</f>
        <v>0</v>
      </c>
      <c r="M406" s="5">
        <f>IF($E406="",0,VLOOKUP(E406,'50 V Femm_'!$E:$K,7,))</f>
        <v>0</v>
      </c>
      <c r="N406" s="5">
        <f>IF($E406="",0,VLOOKUP(E406,'50 V Masc_'!$E:$K,7,))</f>
        <v>0</v>
      </c>
      <c r="O406" s="5">
        <f>IF($E406="",0,VLOOKUP(E406,'Lungo IV Femm_'!$E:$K,7,))</f>
        <v>0</v>
      </c>
      <c r="P406" s="5">
        <f>IF($E406="",0,VLOOKUP(E406,'Lungo IV Masc_'!$E:$K,7,))</f>
        <v>0</v>
      </c>
      <c r="Q406" s="5">
        <f>IF($E406="",0,VLOOKUP(E406,'Lungo V Femm_'!$E:$K,7,))</f>
        <v>0</v>
      </c>
      <c r="R406" s="5">
        <f>IF($E406="",0,VLOOKUP(E406,'Lungo V Masc_'!$E:$K,7,))</f>
        <v>0</v>
      </c>
      <c r="S406" s="5">
        <f>IF($E406="",0,VLOOKUP(E406,'Vortex IV Femm_'!$E:$K,7,))</f>
        <v>0</v>
      </c>
      <c r="T406" s="5">
        <f>IF($E406="",0,VLOOKUP(E406,'Vortex IV Masc_'!$E:$K,7,))</f>
        <v>0</v>
      </c>
      <c r="U406" s="5">
        <f>IF($E406="",0,VLOOKUP(E406,'Vortex V Femm_'!$E:$K,7,))</f>
        <v>0</v>
      </c>
      <c r="V406" s="5">
        <f>IF($E406="",0,VLOOKUP(E406,'Vortex V Masc_'!$E:$K,7,))</f>
        <v>0</v>
      </c>
    </row>
    <row r="407" spans="1:22" x14ac:dyDescent="0.15">
      <c r="A407" s="5">
        <v>406</v>
      </c>
      <c r="E407" s="5" t="str">
        <f t="shared" si="13"/>
        <v/>
      </c>
      <c r="J407" s="5">
        <f t="shared" si="15"/>
        <v>0</v>
      </c>
      <c r="K407" s="5">
        <f>IF($E407="",0,VLOOKUP(E407,'50 IV Femm_'!$E:$K,7,))</f>
        <v>0</v>
      </c>
      <c r="L407" s="5">
        <f>IF($E407="",0,VLOOKUP(E407,'50 IV Masc_'!$E:$K,7,))</f>
        <v>0</v>
      </c>
      <c r="M407" s="5">
        <f>IF($E407="",0,VLOOKUP(E407,'50 V Femm_'!$E:$K,7,))</f>
        <v>0</v>
      </c>
      <c r="N407" s="5">
        <f>IF($E407="",0,VLOOKUP(E407,'50 V Masc_'!$E:$K,7,))</f>
        <v>0</v>
      </c>
      <c r="O407" s="5">
        <f>IF($E407="",0,VLOOKUP(E407,'Lungo IV Femm_'!$E:$K,7,))</f>
        <v>0</v>
      </c>
      <c r="P407" s="5">
        <f>IF($E407="",0,VLOOKUP(E407,'Lungo IV Masc_'!$E:$K,7,))</f>
        <v>0</v>
      </c>
      <c r="Q407" s="5">
        <f>IF($E407="",0,VLOOKUP(E407,'Lungo V Femm_'!$E:$K,7,))</f>
        <v>0</v>
      </c>
      <c r="R407" s="5">
        <f>IF($E407="",0,VLOOKUP(E407,'Lungo V Masc_'!$E:$K,7,))</f>
        <v>0</v>
      </c>
      <c r="S407" s="5">
        <f>IF($E407="",0,VLOOKUP(E407,'Vortex IV Femm_'!$E:$K,7,))</f>
        <v>0</v>
      </c>
      <c r="T407" s="5">
        <f>IF($E407="",0,VLOOKUP(E407,'Vortex IV Masc_'!$E:$K,7,))</f>
        <v>0</v>
      </c>
      <c r="U407" s="5">
        <f>IF($E407="",0,VLOOKUP(E407,'Vortex V Femm_'!$E:$K,7,))</f>
        <v>0</v>
      </c>
      <c r="V407" s="5">
        <f>IF($E407="",0,VLOOKUP(E407,'Vortex V Masc_'!$E:$K,7,))</f>
        <v>0</v>
      </c>
    </row>
    <row r="408" spans="1:22" x14ac:dyDescent="0.15">
      <c r="A408" s="5">
        <v>407</v>
      </c>
      <c r="E408" s="5" t="str">
        <f t="shared" si="13"/>
        <v/>
      </c>
      <c r="J408" s="5">
        <f t="shared" si="15"/>
        <v>0</v>
      </c>
      <c r="K408" s="5">
        <f>IF($E408="",0,VLOOKUP(E408,'50 IV Femm_'!$E:$K,7,))</f>
        <v>0</v>
      </c>
      <c r="L408" s="5">
        <f>IF($E408="",0,VLOOKUP(E408,'50 IV Masc_'!$E:$K,7,))</f>
        <v>0</v>
      </c>
      <c r="M408" s="5">
        <f>IF($E408="",0,VLOOKUP(E408,'50 V Femm_'!$E:$K,7,))</f>
        <v>0</v>
      </c>
      <c r="N408" s="5">
        <f>IF($E408="",0,VLOOKUP(E408,'50 V Masc_'!$E:$K,7,))</f>
        <v>0</v>
      </c>
      <c r="O408" s="5">
        <f>IF($E408="",0,VLOOKUP(E408,'Lungo IV Femm_'!$E:$K,7,))</f>
        <v>0</v>
      </c>
      <c r="P408" s="5">
        <f>IF($E408="",0,VLOOKUP(E408,'Lungo IV Masc_'!$E:$K,7,))</f>
        <v>0</v>
      </c>
      <c r="Q408" s="5">
        <f>IF($E408="",0,VLOOKUP(E408,'Lungo V Femm_'!$E:$K,7,))</f>
        <v>0</v>
      </c>
      <c r="R408" s="5">
        <f>IF($E408="",0,VLOOKUP(E408,'Lungo V Masc_'!$E:$K,7,))</f>
        <v>0</v>
      </c>
      <c r="S408" s="5">
        <f>IF($E408="",0,VLOOKUP(E408,'Vortex IV Femm_'!$E:$K,7,))</f>
        <v>0</v>
      </c>
      <c r="T408" s="5">
        <f>IF($E408="",0,VLOOKUP(E408,'Vortex IV Masc_'!$E:$K,7,))</f>
        <v>0</v>
      </c>
      <c r="U408" s="5">
        <f>IF($E408="",0,VLOOKUP(E408,'Vortex V Femm_'!$E:$K,7,))</f>
        <v>0</v>
      </c>
      <c r="V408" s="5">
        <f>IF($E408="",0,VLOOKUP(E408,'Vortex V Masc_'!$E:$K,7,))</f>
        <v>0</v>
      </c>
    </row>
    <row r="409" spans="1:22" x14ac:dyDescent="0.15">
      <c r="A409" s="5">
        <v>408</v>
      </c>
      <c r="E409" s="5" t="str">
        <f t="shared" si="13"/>
        <v/>
      </c>
      <c r="J409" s="5">
        <f t="shared" si="15"/>
        <v>0</v>
      </c>
      <c r="K409" s="5">
        <f>IF($E409="",0,VLOOKUP(E409,'50 IV Femm_'!$E:$K,7,))</f>
        <v>0</v>
      </c>
      <c r="L409" s="5">
        <f>IF($E409="",0,VLOOKUP(E409,'50 IV Masc_'!$E:$K,7,))</f>
        <v>0</v>
      </c>
      <c r="M409" s="5">
        <f>IF($E409="",0,VLOOKUP(E409,'50 V Femm_'!$E:$K,7,))</f>
        <v>0</v>
      </c>
      <c r="N409" s="5">
        <f>IF($E409="",0,VLOOKUP(E409,'50 V Masc_'!$E:$K,7,))</f>
        <v>0</v>
      </c>
      <c r="O409" s="5">
        <f>IF($E409="",0,VLOOKUP(E409,'Lungo IV Femm_'!$E:$K,7,))</f>
        <v>0</v>
      </c>
      <c r="P409" s="5">
        <f>IF($E409="",0,VLOOKUP(E409,'Lungo IV Masc_'!$E:$K,7,))</f>
        <v>0</v>
      </c>
      <c r="Q409" s="5">
        <f>IF($E409="",0,VLOOKUP(E409,'Lungo V Femm_'!$E:$K,7,))</f>
        <v>0</v>
      </c>
      <c r="R409" s="5">
        <f>IF($E409="",0,VLOOKUP(E409,'Lungo V Masc_'!$E:$K,7,))</f>
        <v>0</v>
      </c>
      <c r="S409" s="5">
        <f>IF($E409="",0,VLOOKUP(E409,'Vortex IV Femm_'!$E:$K,7,))</f>
        <v>0</v>
      </c>
      <c r="T409" s="5">
        <f>IF($E409="",0,VLOOKUP(E409,'Vortex IV Masc_'!$E:$K,7,))</f>
        <v>0</v>
      </c>
      <c r="U409" s="5">
        <f>IF($E409="",0,VLOOKUP(E409,'Vortex V Femm_'!$E:$K,7,))</f>
        <v>0</v>
      </c>
      <c r="V409" s="5">
        <f>IF($E409="",0,VLOOKUP(E409,'Vortex V Masc_'!$E:$K,7,))</f>
        <v>0</v>
      </c>
    </row>
    <row r="410" spans="1:22" x14ac:dyDescent="0.15">
      <c r="A410" s="5">
        <v>409</v>
      </c>
      <c r="E410" s="5" t="str">
        <f t="shared" si="13"/>
        <v/>
      </c>
      <c r="J410" s="5">
        <f t="shared" si="15"/>
        <v>0</v>
      </c>
      <c r="K410" s="5">
        <f>IF($E410="",0,VLOOKUP(E410,'50 IV Femm_'!$E:$K,7,))</f>
        <v>0</v>
      </c>
      <c r="L410" s="5">
        <f>IF($E410="",0,VLOOKUP(E410,'50 IV Masc_'!$E:$K,7,))</f>
        <v>0</v>
      </c>
      <c r="M410" s="5">
        <f>IF($E410="",0,VLOOKUP(E410,'50 V Femm_'!$E:$K,7,))</f>
        <v>0</v>
      </c>
      <c r="N410" s="5">
        <f>IF($E410="",0,VLOOKUP(E410,'50 V Masc_'!$E:$K,7,))</f>
        <v>0</v>
      </c>
      <c r="O410" s="5">
        <f>IF($E410="",0,VLOOKUP(E410,'Lungo IV Femm_'!$E:$K,7,))</f>
        <v>0</v>
      </c>
      <c r="P410" s="5">
        <f>IF($E410="",0,VLOOKUP(E410,'Lungo IV Masc_'!$E:$K,7,))</f>
        <v>0</v>
      </c>
      <c r="Q410" s="5">
        <f>IF($E410="",0,VLOOKUP(E410,'Lungo V Femm_'!$E:$K,7,))</f>
        <v>0</v>
      </c>
      <c r="R410" s="5">
        <f>IF($E410="",0,VLOOKUP(E410,'Lungo V Masc_'!$E:$K,7,))</f>
        <v>0</v>
      </c>
      <c r="S410" s="5">
        <f>IF($E410="",0,VLOOKUP(E410,'Vortex IV Femm_'!$E:$K,7,))</f>
        <v>0</v>
      </c>
      <c r="T410" s="5">
        <f>IF($E410="",0,VLOOKUP(E410,'Vortex IV Masc_'!$E:$K,7,))</f>
        <v>0</v>
      </c>
      <c r="U410" s="5">
        <f>IF($E410="",0,VLOOKUP(E410,'Vortex V Femm_'!$E:$K,7,))</f>
        <v>0</v>
      </c>
      <c r="V410" s="5">
        <f>IF($E410="",0,VLOOKUP(E410,'Vortex V Masc_'!$E:$K,7,))</f>
        <v>0</v>
      </c>
    </row>
    <row r="411" spans="1:22" x14ac:dyDescent="0.15">
      <c r="A411" s="5">
        <v>410</v>
      </c>
      <c r="E411" s="5" t="str">
        <f t="shared" si="13"/>
        <v/>
      </c>
      <c r="J411" s="5">
        <f t="shared" si="15"/>
        <v>0</v>
      </c>
      <c r="K411" s="5">
        <f>IF($E411="",0,VLOOKUP(E411,'50 IV Femm_'!$E:$K,7,))</f>
        <v>0</v>
      </c>
      <c r="L411" s="5">
        <f>IF($E411="",0,VLOOKUP(E411,'50 IV Masc_'!$E:$K,7,))</f>
        <v>0</v>
      </c>
      <c r="M411" s="5">
        <f>IF($E411="",0,VLOOKUP(E411,'50 V Femm_'!$E:$K,7,))</f>
        <v>0</v>
      </c>
      <c r="N411" s="5">
        <f>IF($E411="",0,VLOOKUP(E411,'50 V Masc_'!$E:$K,7,))</f>
        <v>0</v>
      </c>
      <c r="O411" s="5">
        <f>IF($E411="",0,VLOOKUP(E411,'Lungo IV Femm_'!$E:$K,7,))</f>
        <v>0</v>
      </c>
      <c r="P411" s="5">
        <f>IF($E411="",0,VLOOKUP(E411,'Lungo IV Masc_'!$E:$K,7,))</f>
        <v>0</v>
      </c>
      <c r="Q411" s="5">
        <f>IF($E411="",0,VLOOKUP(E411,'Lungo V Femm_'!$E:$K,7,))</f>
        <v>0</v>
      </c>
      <c r="R411" s="5">
        <f>IF($E411="",0,VLOOKUP(E411,'Lungo V Masc_'!$E:$K,7,))</f>
        <v>0</v>
      </c>
      <c r="S411" s="5">
        <f>IF($E411="",0,VLOOKUP(E411,'Vortex IV Femm_'!$E:$K,7,))</f>
        <v>0</v>
      </c>
      <c r="T411" s="5">
        <f>IF($E411="",0,VLOOKUP(E411,'Vortex IV Masc_'!$E:$K,7,))</f>
        <v>0</v>
      </c>
      <c r="U411" s="5">
        <f>IF($E411="",0,VLOOKUP(E411,'Vortex V Femm_'!$E:$K,7,))</f>
        <v>0</v>
      </c>
      <c r="V411" s="5">
        <f>IF($E411="",0,VLOOKUP(E411,'Vortex V Masc_'!$E:$K,7,))</f>
        <v>0</v>
      </c>
    </row>
    <row r="412" spans="1:22" x14ac:dyDescent="0.15">
      <c r="A412" s="5">
        <v>411</v>
      </c>
      <c r="E412" s="5" t="str">
        <f t="shared" si="13"/>
        <v/>
      </c>
      <c r="J412" s="5">
        <f t="shared" si="15"/>
        <v>0</v>
      </c>
      <c r="K412" s="5">
        <f>IF($E412="",0,VLOOKUP(E412,'50 IV Femm_'!$E:$K,7,))</f>
        <v>0</v>
      </c>
      <c r="L412" s="5">
        <f>IF($E412="",0,VLOOKUP(E412,'50 IV Masc_'!$E:$K,7,))</f>
        <v>0</v>
      </c>
      <c r="M412" s="5">
        <f>IF($E412="",0,VLOOKUP(E412,'50 V Femm_'!$E:$K,7,))</f>
        <v>0</v>
      </c>
      <c r="N412" s="5">
        <f>IF($E412="",0,VLOOKUP(E412,'50 V Masc_'!$E:$K,7,))</f>
        <v>0</v>
      </c>
      <c r="O412" s="5">
        <f>IF($E412="",0,VLOOKUP(E412,'Lungo IV Femm_'!$E:$K,7,))</f>
        <v>0</v>
      </c>
      <c r="P412" s="5">
        <f>IF($E412="",0,VLOOKUP(E412,'Lungo IV Masc_'!$E:$K,7,))</f>
        <v>0</v>
      </c>
      <c r="Q412" s="5">
        <f>IF($E412="",0,VLOOKUP(E412,'Lungo V Femm_'!$E:$K,7,))</f>
        <v>0</v>
      </c>
      <c r="R412" s="5">
        <f>IF($E412="",0,VLOOKUP(E412,'Lungo V Masc_'!$E:$K,7,))</f>
        <v>0</v>
      </c>
      <c r="S412" s="5">
        <f>IF($E412="",0,VLOOKUP(E412,'Vortex IV Femm_'!$E:$K,7,))</f>
        <v>0</v>
      </c>
      <c r="T412" s="5">
        <f>IF($E412="",0,VLOOKUP(E412,'Vortex IV Masc_'!$E:$K,7,))</f>
        <v>0</v>
      </c>
      <c r="U412" s="5">
        <f>IF($E412="",0,VLOOKUP(E412,'Vortex V Femm_'!$E:$K,7,))</f>
        <v>0</v>
      </c>
      <c r="V412" s="5">
        <f>IF($E412="",0,VLOOKUP(E412,'Vortex V Masc_'!$E:$K,7,))</f>
        <v>0</v>
      </c>
    </row>
    <row r="413" spans="1:22" x14ac:dyDescent="0.15">
      <c r="A413" s="5">
        <v>412</v>
      </c>
      <c r="E413" s="5" t="str">
        <f t="shared" si="13"/>
        <v/>
      </c>
      <c r="J413" s="5">
        <f t="shared" si="15"/>
        <v>0</v>
      </c>
      <c r="K413" s="5">
        <f>IF($E413="",0,VLOOKUP(E413,'50 IV Femm_'!$E:$K,7,))</f>
        <v>0</v>
      </c>
      <c r="L413" s="5">
        <f>IF($E413="",0,VLOOKUP(E413,'50 IV Masc_'!$E:$K,7,))</f>
        <v>0</v>
      </c>
      <c r="M413" s="5">
        <f>IF($E413="",0,VLOOKUP(E413,'50 V Femm_'!$E:$K,7,))</f>
        <v>0</v>
      </c>
      <c r="N413" s="5">
        <f>IF($E413="",0,VLOOKUP(E413,'50 V Masc_'!$E:$K,7,))</f>
        <v>0</v>
      </c>
      <c r="O413" s="5">
        <f>IF($E413="",0,VLOOKUP(E413,'Lungo IV Femm_'!$E:$K,7,))</f>
        <v>0</v>
      </c>
      <c r="P413" s="5">
        <f>IF($E413="",0,VLOOKUP(E413,'Lungo IV Masc_'!$E:$K,7,))</f>
        <v>0</v>
      </c>
      <c r="Q413" s="5">
        <f>IF($E413="",0,VLOOKUP(E413,'Lungo V Femm_'!$E:$K,7,))</f>
        <v>0</v>
      </c>
      <c r="R413" s="5">
        <f>IF($E413="",0,VLOOKUP(E413,'Lungo V Masc_'!$E:$K,7,))</f>
        <v>0</v>
      </c>
      <c r="S413" s="5">
        <f>IF($E413="",0,VLOOKUP(E413,'Vortex IV Femm_'!$E:$K,7,))</f>
        <v>0</v>
      </c>
      <c r="T413" s="5">
        <f>IF($E413="",0,VLOOKUP(E413,'Vortex IV Masc_'!$E:$K,7,))</f>
        <v>0</v>
      </c>
      <c r="U413" s="5">
        <f>IF($E413="",0,VLOOKUP(E413,'Vortex V Femm_'!$E:$K,7,))</f>
        <v>0</v>
      </c>
      <c r="V413" s="5">
        <f>IF($E413="",0,VLOOKUP(E413,'Vortex V Masc_'!$E:$K,7,))</f>
        <v>0</v>
      </c>
    </row>
    <row r="414" spans="1:22" x14ac:dyDescent="0.15">
      <c r="A414" s="5">
        <v>413</v>
      </c>
      <c r="E414" s="5" t="str">
        <f t="shared" si="13"/>
        <v/>
      </c>
      <c r="J414" s="5">
        <f t="shared" si="15"/>
        <v>0</v>
      </c>
      <c r="K414" s="5">
        <f>IF($E414="",0,VLOOKUP(E414,'50 IV Femm_'!$E:$K,7,))</f>
        <v>0</v>
      </c>
      <c r="L414" s="5">
        <f>IF($E414="",0,VLOOKUP(E414,'50 IV Masc_'!$E:$K,7,))</f>
        <v>0</v>
      </c>
      <c r="M414" s="5">
        <f>IF($E414="",0,VLOOKUP(E414,'50 V Femm_'!$E:$K,7,))</f>
        <v>0</v>
      </c>
      <c r="N414" s="5">
        <f>IF($E414="",0,VLOOKUP(E414,'50 V Masc_'!$E:$K,7,))</f>
        <v>0</v>
      </c>
      <c r="O414" s="5">
        <f>IF($E414="",0,VLOOKUP(E414,'Lungo IV Femm_'!$E:$K,7,))</f>
        <v>0</v>
      </c>
      <c r="P414" s="5">
        <f>IF($E414="",0,VLOOKUP(E414,'Lungo IV Masc_'!$E:$K,7,))</f>
        <v>0</v>
      </c>
      <c r="Q414" s="5">
        <f>IF($E414="",0,VLOOKUP(E414,'Lungo V Femm_'!$E:$K,7,))</f>
        <v>0</v>
      </c>
      <c r="R414" s="5">
        <f>IF($E414="",0,VLOOKUP(E414,'Lungo V Masc_'!$E:$K,7,))</f>
        <v>0</v>
      </c>
      <c r="S414" s="5">
        <f>IF($E414="",0,VLOOKUP(E414,'Vortex IV Femm_'!$E:$K,7,))</f>
        <v>0</v>
      </c>
      <c r="T414" s="5">
        <f>IF($E414="",0,VLOOKUP(E414,'Vortex IV Masc_'!$E:$K,7,))</f>
        <v>0</v>
      </c>
      <c r="U414" s="5">
        <f>IF($E414="",0,VLOOKUP(E414,'Vortex V Femm_'!$E:$K,7,))</f>
        <v>0</v>
      </c>
      <c r="V414" s="5">
        <f>IF($E414="",0,VLOOKUP(E414,'Vortex V Masc_'!$E:$K,7,))</f>
        <v>0</v>
      </c>
    </row>
    <row r="415" spans="1:22" x14ac:dyDescent="0.15">
      <c r="A415" s="5">
        <v>414</v>
      </c>
      <c r="E415" s="5" t="str">
        <f t="shared" si="13"/>
        <v/>
      </c>
      <c r="J415" s="5">
        <f t="shared" si="15"/>
        <v>0</v>
      </c>
      <c r="K415" s="5">
        <f>IF($E415="",0,VLOOKUP(E415,'50 IV Femm_'!$E:$K,7,))</f>
        <v>0</v>
      </c>
      <c r="L415" s="5">
        <f>IF($E415="",0,VLOOKUP(E415,'50 IV Masc_'!$E:$K,7,))</f>
        <v>0</v>
      </c>
      <c r="M415" s="5">
        <f>IF($E415="",0,VLOOKUP(E415,'50 V Femm_'!$E:$K,7,))</f>
        <v>0</v>
      </c>
      <c r="N415" s="5">
        <f>IF($E415="",0,VLOOKUP(E415,'50 V Masc_'!$E:$K,7,))</f>
        <v>0</v>
      </c>
      <c r="O415" s="5">
        <f>IF($E415="",0,VLOOKUP(E415,'Lungo IV Femm_'!$E:$K,7,))</f>
        <v>0</v>
      </c>
      <c r="P415" s="5">
        <f>IF($E415="",0,VLOOKUP(E415,'Lungo IV Masc_'!$E:$K,7,))</f>
        <v>0</v>
      </c>
      <c r="Q415" s="5">
        <f>IF($E415="",0,VLOOKUP(E415,'Lungo V Femm_'!$E:$K,7,))</f>
        <v>0</v>
      </c>
      <c r="R415" s="5">
        <f>IF($E415="",0,VLOOKUP(E415,'Lungo V Masc_'!$E:$K,7,))</f>
        <v>0</v>
      </c>
      <c r="S415" s="5">
        <f>IF($E415="",0,VLOOKUP(E415,'Vortex IV Femm_'!$E:$K,7,))</f>
        <v>0</v>
      </c>
      <c r="T415" s="5">
        <f>IF($E415="",0,VLOOKUP(E415,'Vortex IV Masc_'!$E:$K,7,))</f>
        <v>0</v>
      </c>
      <c r="U415" s="5">
        <f>IF($E415="",0,VLOOKUP(E415,'Vortex V Femm_'!$E:$K,7,))</f>
        <v>0</v>
      </c>
      <c r="V415" s="5">
        <f>IF($E415="",0,VLOOKUP(E415,'Vortex V Masc_'!$E:$K,7,))</f>
        <v>0</v>
      </c>
    </row>
    <row r="416" spans="1:22" x14ac:dyDescent="0.15">
      <c r="A416" s="5">
        <v>415</v>
      </c>
      <c r="E416" s="5" t="str">
        <f t="shared" si="13"/>
        <v/>
      </c>
      <c r="J416" s="5">
        <f>SUMIF(K416:V416,"&lt;&gt;#N/D")</f>
        <v>0</v>
      </c>
      <c r="K416" s="5">
        <f>IF($E416="",0,VLOOKUP(E416,'50 IV Femm_'!$E:$K,7,))</f>
        <v>0</v>
      </c>
      <c r="L416" s="5">
        <f>IF($E416="",0,VLOOKUP(E416,'50 IV Masc_'!$E:$K,7,))</f>
        <v>0</v>
      </c>
      <c r="M416" s="5">
        <f>IF($E416="",0,VLOOKUP(E416,'50 V Femm_'!$E:$K,7,))</f>
        <v>0</v>
      </c>
      <c r="N416" s="5">
        <f>IF($E416="",0,VLOOKUP(E416,'50 V Masc_'!$E:$K,7,))</f>
        <v>0</v>
      </c>
      <c r="O416" s="5">
        <f>IF($E416="",0,VLOOKUP(E416,'Lungo IV Femm_'!$E:$K,7,))</f>
        <v>0</v>
      </c>
      <c r="P416" s="5">
        <f>IF($E416="",0,VLOOKUP(E416,'Lungo IV Masc_'!$E:$K,7,))</f>
        <v>0</v>
      </c>
      <c r="Q416" s="5">
        <f>IF($E416="",0,VLOOKUP(E416,'Lungo V Femm_'!$E:$K,7,))</f>
        <v>0</v>
      </c>
      <c r="R416" s="5">
        <f>IF($E416="",0,VLOOKUP(E416,'Lungo V Masc_'!$E:$K,7,))</f>
        <v>0</v>
      </c>
      <c r="S416" s="5">
        <f>IF($E416="",0,VLOOKUP(E416,'Vortex IV Femm_'!$E:$K,7,))</f>
        <v>0</v>
      </c>
      <c r="T416" s="5">
        <f>IF($E416="",0,VLOOKUP(E416,'Vortex IV Masc_'!$E:$K,7,))</f>
        <v>0</v>
      </c>
      <c r="U416" s="5">
        <f>IF($E416="",0,VLOOKUP(E416,'Vortex V Femm_'!$E:$K,7,))</f>
        <v>0</v>
      </c>
      <c r="V416" s="5">
        <f>IF($E416="",0,VLOOKUP(E416,'Vortex V Masc_'!$E:$K,7,))</f>
        <v>0</v>
      </c>
    </row>
    <row r="417" spans="1:22" x14ac:dyDescent="0.15">
      <c r="A417" s="5">
        <v>416</v>
      </c>
      <c r="E417" s="5" t="str">
        <f t="shared" si="13"/>
        <v/>
      </c>
      <c r="J417" s="5">
        <f>SUMIF(K417:V417,"&lt;&gt;#N/D")</f>
        <v>0</v>
      </c>
      <c r="K417" s="5">
        <f>IF($E417="",0,VLOOKUP(E417,'50 IV Femm_'!$E:$K,7,))</f>
        <v>0</v>
      </c>
      <c r="L417" s="5">
        <f>IF($E417="",0,VLOOKUP(E417,'50 IV Masc_'!$E:$K,7,))</f>
        <v>0</v>
      </c>
      <c r="M417" s="5">
        <f>IF($E417="",0,VLOOKUP(E417,'50 V Femm_'!$E:$K,7,))</f>
        <v>0</v>
      </c>
      <c r="N417" s="5">
        <f>IF($E417="",0,VLOOKUP(E417,'50 V Masc_'!$E:$K,7,))</f>
        <v>0</v>
      </c>
      <c r="O417" s="5">
        <f>IF($E417="",0,VLOOKUP(E417,'Lungo IV Femm_'!$E:$K,7,))</f>
        <v>0</v>
      </c>
      <c r="P417" s="5">
        <f>IF($E417="",0,VLOOKUP(E417,'Lungo IV Masc_'!$E:$K,7,))</f>
        <v>0</v>
      </c>
      <c r="Q417" s="5">
        <f>IF($E417="",0,VLOOKUP(E417,'Lungo V Femm_'!$E:$K,7,))</f>
        <v>0</v>
      </c>
      <c r="R417" s="5">
        <f>IF($E417="",0,VLOOKUP(E417,'Lungo V Masc_'!$E:$K,7,))</f>
        <v>0</v>
      </c>
      <c r="S417" s="5">
        <f>IF($E417="",0,VLOOKUP(E417,'Vortex IV Femm_'!$E:$K,7,))</f>
        <v>0</v>
      </c>
      <c r="T417" s="5">
        <f>IF($E417="",0,VLOOKUP(E417,'Vortex IV Masc_'!$E:$K,7,))</f>
        <v>0</v>
      </c>
      <c r="U417" s="5">
        <f>IF($E417="",0,VLOOKUP(E417,'Vortex V Femm_'!$E:$K,7,))</f>
        <v>0</v>
      </c>
      <c r="V417" s="5">
        <f>IF($E417="",0,VLOOKUP(E417,'Vortex V Masc_'!$E:$K,7,))</f>
        <v>0</v>
      </c>
    </row>
    <row r="418" spans="1:22" x14ac:dyDescent="0.15">
      <c r="A418" s="5">
        <v>417</v>
      </c>
      <c r="E418" s="5" t="str">
        <f t="shared" si="13"/>
        <v/>
      </c>
      <c r="J418" s="5">
        <f>SUMIF(K418:V418,"&lt;&gt;#N/D")</f>
        <v>0</v>
      </c>
      <c r="K418" s="5">
        <f>IF($E418="",0,VLOOKUP(E418,'50 IV Femm_'!$E:$K,7,))</f>
        <v>0</v>
      </c>
      <c r="L418" s="5">
        <f>IF($E418="",0,VLOOKUP(E418,'50 IV Masc_'!$E:$K,7,))</f>
        <v>0</v>
      </c>
      <c r="M418" s="5">
        <f>IF($E418="",0,VLOOKUP(E418,'50 V Femm_'!$E:$K,7,))</f>
        <v>0</v>
      </c>
      <c r="N418" s="5">
        <f>IF($E418="",0,VLOOKUP(E418,'50 V Masc_'!$E:$K,7,))</f>
        <v>0</v>
      </c>
      <c r="O418" s="5">
        <f>IF($E418="",0,VLOOKUP(E418,'Lungo IV Femm_'!$E:$K,7,))</f>
        <v>0</v>
      </c>
      <c r="P418" s="5">
        <f>IF($E418="",0,VLOOKUP(E418,'Lungo IV Masc_'!$E:$K,7,))</f>
        <v>0</v>
      </c>
      <c r="Q418" s="5">
        <f>IF($E418="",0,VLOOKUP(E418,'Lungo V Femm_'!$E:$K,7,))</f>
        <v>0</v>
      </c>
      <c r="R418" s="5">
        <f>IF($E418="",0,VLOOKUP(E418,'Lungo V Masc_'!$E:$K,7,))</f>
        <v>0</v>
      </c>
      <c r="S418" s="5">
        <f>IF($E418="",0,VLOOKUP(E418,'Vortex IV Femm_'!$E:$K,7,))</f>
        <v>0</v>
      </c>
      <c r="T418" s="5">
        <f>IF($E418="",0,VLOOKUP(E418,'Vortex IV Masc_'!$E:$K,7,))</f>
        <v>0</v>
      </c>
      <c r="U418" s="5">
        <f>IF($E418="",0,VLOOKUP(E418,'Vortex V Femm_'!$E:$K,7,))</f>
        <v>0</v>
      </c>
      <c r="V418" s="5">
        <f>IF($E418="",0,VLOOKUP(E418,'Vortex V Masc_'!$E:$K,7,))</f>
        <v>0</v>
      </c>
    </row>
    <row r="419" spans="1:22" x14ac:dyDescent="0.15">
      <c r="A419" s="5">
        <v>418</v>
      </c>
      <c r="E419" s="5" t="str">
        <f t="shared" ref="E419:E482" si="16">CONCATENATE(C419,D419)</f>
        <v/>
      </c>
      <c r="J419" s="5">
        <f t="shared" ref="J419:J482" si="17">SUMIF(K419:V419,"&lt;&gt;#N/D")</f>
        <v>0</v>
      </c>
      <c r="K419" s="5">
        <f>IF($E419="",0,VLOOKUP(E419,'50 IV Femm_'!$E:$K,7,))</f>
        <v>0</v>
      </c>
      <c r="L419" s="5">
        <f>IF($E419="",0,VLOOKUP(E419,'50 IV Masc_'!$E:$K,7,))</f>
        <v>0</v>
      </c>
      <c r="M419" s="5">
        <f>IF($E419="",0,VLOOKUP(E419,'50 V Femm_'!$E:$K,7,))</f>
        <v>0</v>
      </c>
      <c r="N419" s="5">
        <f>IF($E419="",0,VLOOKUP(E419,'50 V Masc_'!$E:$K,7,))</f>
        <v>0</v>
      </c>
      <c r="O419" s="5">
        <f>IF($E419="",0,VLOOKUP(E419,'Lungo IV Femm_'!$E:$K,7,))</f>
        <v>0</v>
      </c>
      <c r="P419" s="5">
        <f>IF($E419="",0,VLOOKUP(E419,'Lungo IV Masc_'!$E:$K,7,))</f>
        <v>0</v>
      </c>
      <c r="Q419" s="5">
        <f>IF($E419="",0,VLOOKUP(E419,'Lungo V Femm_'!$E:$K,7,))</f>
        <v>0</v>
      </c>
      <c r="R419" s="5">
        <f>IF($E419="",0,VLOOKUP(E419,'Lungo V Masc_'!$E:$K,7,))</f>
        <v>0</v>
      </c>
      <c r="S419" s="5">
        <f>IF($E419="",0,VLOOKUP(E419,'Vortex IV Femm_'!$E:$K,7,))</f>
        <v>0</v>
      </c>
      <c r="T419" s="5">
        <f>IF($E419="",0,VLOOKUP(E419,'Vortex IV Masc_'!$E:$K,7,))</f>
        <v>0</v>
      </c>
      <c r="U419" s="5">
        <f>IF($E419="",0,VLOOKUP(E419,'Vortex V Femm_'!$E:$K,7,))</f>
        <v>0</v>
      </c>
      <c r="V419" s="5">
        <f>IF($E419="",0,VLOOKUP(E419,'Vortex V Masc_'!$E:$K,7,))</f>
        <v>0</v>
      </c>
    </row>
    <row r="420" spans="1:22" x14ac:dyDescent="0.15">
      <c r="A420" s="5">
        <v>419</v>
      </c>
      <c r="E420" s="5" t="str">
        <f t="shared" si="16"/>
        <v/>
      </c>
      <c r="J420" s="5">
        <f t="shared" si="17"/>
        <v>0</v>
      </c>
      <c r="K420" s="5">
        <f>IF($E420="",0,VLOOKUP(E420,'50 IV Femm_'!$E:$K,7,))</f>
        <v>0</v>
      </c>
      <c r="L420" s="5">
        <f>IF($E420="",0,VLOOKUP(E420,'50 IV Masc_'!$E:$K,7,))</f>
        <v>0</v>
      </c>
      <c r="M420" s="5">
        <f>IF($E420="",0,VLOOKUP(E420,'50 V Femm_'!$E:$K,7,))</f>
        <v>0</v>
      </c>
      <c r="N420" s="5">
        <f>IF($E420="",0,VLOOKUP(E420,'50 V Masc_'!$E:$K,7,))</f>
        <v>0</v>
      </c>
      <c r="O420" s="5">
        <f>IF($E420="",0,VLOOKUP(E420,'Lungo IV Femm_'!$E:$K,7,))</f>
        <v>0</v>
      </c>
      <c r="P420" s="5">
        <f>IF($E420="",0,VLOOKUP(E420,'Lungo IV Masc_'!$E:$K,7,))</f>
        <v>0</v>
      </c>
      <c r="Q420" s="5">
        <f>IF($E420="",0,VLOOKUP(E420,'Lungo V Femm_'!$E:$K,7,))</f>
        <v>0</v>
      </c>
      <c r="R420" s="5">
        <f>IF($E420="",0,VLOOKUP(E420,'Lungo V Masc_'!$E:$K,7,))</f>
        <v>0</v>
      </c>
      <c r="S420" s="5">
        <f>IF($E420="",0,VLOOKUP(E420,'Vortex IV Femm_'!$E:$K,7,))</f>
        <v>0</v>
      </c>
      <c r="T420" s="5">
        <f>IF($E420="",0,VLOOKUP(E420,'Vortex IV Masc_'!$E:$K,7,))</f>
        <v>0</v>
      </c>
      <c r="U420" s="5">
        <f>IF($E420="",0,VLOOKUP(E420,'Vortex V Femm_'!$E:$K,7,))</f>
        <v>0</v>
      </c>
      <c r="V420" s="5">
        <f>IF($E420="",0,VLOOKUP(E420,'Vortex V Masc_'!$E:$K,7,))</f>
        <v>0</v>
      </c>
    </row>
    <row r="421" spans="1:22" x14ac:dyDescent="0.15">
      <c r="A421" s="5">
        <v>420</v>
      </c>
      <c r="E421" s="5" t="str">
        <f t="shared" si="16"/>
        <v/>
      </c>
      <c r="J421" s="5">
        <f t="shared" si="17"/>
        <v>0</v>
      </c>
      <c r="K421" s="5">
        <f>IF($E421="",0,VLOOKUP(E421,'50 IV Femm_'!$E:$K,7,))</f>
        <v>0</v>
      </c>
      <c r="L421" s="5">
        <f>IF($E421="",0,VLOOKUP(E421,'50 IV Masc_'!$E:$K,7,))</f>
        <v>0</v>
      </c>
      <c r="M421" s="5">
        <f>IF($E421="",0,VLOOKUP(E421,'50 V Femm_'!$E:$K,7,))</f>
        <v>0</v>
      </c>
      <c r="N421" s="5">
        <f>IF($E421="",0,VLOOKUP(E421,'50 V Masc_'!$E:$K,7,))</f>
        <v>0</v>
      </c>
      <c r="O421" s="5">
        <f>IF($E421="",0,VLOOKUP(E421,'Lungo IV Femm_'!$E:$K,7,))</f>
        <v>0</v>
      </c>
      <c r="P421" s="5">
        <f>IF($E421="",0,VLOOKUP(E421,'Lungo IV Masc_'!$E:$K,7,))</f>
        <v>0</v>
      </c>
      <c r="Q421" s="5">
        <f>IF($E421="",0,VLOOKUP(E421,'Lungo V Femm_'!$E:$K,7,))</f>
        <v>0</v>
      </c>
      <c r="R421" s="5">
        <f>IF($E421="",0,VLOOKUP(E421,'Lungo V Masc_'!$E:$K,7,))</f>
        <v>0</v>
      </c>
      <c r="S421" s="5">
        <f>IF($E421="",0,VLOOKUP(E421,'Vortex IV Femm_'!$E:$K,7,))</f>
        <v>0</v>
      </c>
      <c r="T421" s="5">
        <f>IF($E421="",0,VLOOKUP(E421,'Vortex IV Masc_'!$E:$K,7,))</f>
        <v>0</v>
      </c>
      <c r="U421" s="5">
        <f>IF($E421="",0,VLOOKUP(E421,'Vortex V Femm_'!$E:$K,7,))</f>
        <v>0</v>
      </c>
      <c r="V421" s="5">
        <f>IF($E421="",0,VLOOKUP(E421,'Vortex V Masc_'!$E:$K,7,))</f>
        <v>0</v>
      </c>
    </row>
    <row r="422" spans="1:22" x14ac:dyDescent="0.15">
      <c r="A422" s="5">
        <v>421</v>
      </c>
      <c r="E422" s="5" t="str">
        <f t="shared" si="16"/>
        <v/>
      </c>
      <c r="J422" s="5">
        <f t="shared" si="17"/>
        <v>0</v>
      </c>
      <c r="K422" s="5">
        <f>IF($E422="",0,VLOOKUP(E422,'50 IV Femm_'!$E:$K,7,))</f>
        <v>0</v>
      </c>
      <c r="L422" s="5">
        <f>IF($E422="",0,VLOOKUP(E422,'50 IV Masc_'!$E:$K,7,))</f>
        <v>0</v>
      </c>
      <c r="M422" s="5">
        <f>IF($E422="",0,VLOOKUP(E422,'50 V Femm_'!$E:$K,7,))</f>
        <v>0</v>
      </c>
      <c r="N422" s="5">
        <f>IF($E422="",0,VLOOKUP(E422,'50 V Masc_'!$E:$K,7,))</f>
        <v>0</v>
      </c>
      <c r="O422" s="5">
        <f>IF($E422="",0,VLOOKUP(E422,'Lungo IV Femm_'!$E:$K,7,))</f>
        <v>0</v>
      </c>
      <c r="P422" s="5">
        <f>IF($E422="",0,VLOOKUP(E422,'Lungo IV Masc_'!$E:$K,7,))</f>
        <v>0</v>
      </c>
      <c r="Q422" s="5">
        <f>IF($E422="",0,VLOOKUP(E422,'Lungo V Femm_'!$E:$K,7,))</f>
        <v>0</v>
      </c>
      <c r="R422" s="5">
        <f>IF($E422="",0,VLOOKUP(E422,'Lungo V Masc_'!$E:$K,7,))</f>
        <v>0</v>
      </c>
      <c r="S422" s="5">
        <f>IF($E422="",0,VLOOKUP(E422,'Vortex IV Femm_'!$E:$K,7,))</f>
        <v>0</v>
      </c>
      <c r="T422" s="5">
        <f>IF($E422="",0,VLOOKUP(E422,'Vortex IV Masc_'!$E:$K,7,))</f>
        <v>0</v>
      </c>
      <c r="U422" s="5">
        <f>IF($E422="",0,VLOOKUP(E422,'Vortex V Femm_'!$E:$K,7,))</f>
        <v>0</v>
      </c>
      <c r="V422" s="5">
        <f>IF($E422="",0,VLOOKUP(E422,'Vortex V Masc_'!$E:$K,7,))</f>
        <v>0</v>
      </c>
    </row>
    <row r="423" spans="1:22" x14ac:dyDescent="0.15">
      <c r="A423" s="5">
        <v>422</v>
      </c>
      <c r="E423" s="5" t="str">
        <f t="shared" si="16"/>
        <v/>
      </c>
      <c r="J423" s="5">
        <f t="shared" si="17"/>
        <v>0</v>
      </c>
      <c r="K423" s="5">
        <f>IF($E423="",0,VLOOKUP(E423,'50 IV Femm_'!$E:$K,7,))</f>
        <v>0</v>
      </c>
      <c r="L423" s="5">
        <f>IF($E423="",0,VLOOKUP(E423,'50 IV Masc_'!$E:$K,7,))</f>
        <v>0</v>
      </c>
      <c r="M423" s="5">
        <f>IF($E423="",0,VLOOKUP(E423,'50 V Femm_'!$E:$K,7,))</f>
        <v>0</v>
      </c>
      <c r="N423" s="5">
        <f>IF($E423="",0,VLOOKUP(E423,'50 V Masc_'!$E:$K,7,))</f>
        <v>0</v>
      </c>
      <c r="O423" s="5">
        <f>IF($E423="",0,VLOOKUP(E423,'Lungo IV Femm_'!$E:$K,7,))</f>
        <v>0</v>
      </c>
      <c r="P423" s="5">
        <f>IF($E423="",0,VLOOKUP(E423,'Lungo IV Masc_'!$E:$K,7,))</f>
        <v>0</v>
      </c>
      <c r="Q423" s="5">
        <f>IF($E423="",0,VLOOKUP(E423,'Lungo V Femm_'!$E:$K,7,))</f>
        <v>0</v>
      </c>
      <c r="R423" s="5">
        <f>IF($E423="",0,VLOOKUP(E423,'Lungo V Masc_'!$E:$K,7,))</f>
        <v>0</v>
      </c>
      <c r="S423" s="5">
        <f>IF($E423="",0,VLOOKUP(E423,'Vortex IV Femm_'!$E:$K,7,))</f>
        <v>0</v>
      </c>
      <c r="T423" s="5">
        <f>IF($E423="",0,VLOOKUP(E423,'Vortex IV Masc_'!$E:$K,7,))</f>
        <v>0</v>
      </c>
      <c r="U423" s="5">
        <f>IF($E423="",0,VLOOKUP(E423,'Vortex V Femm_'!$E:$K,7,))</f>
        <v>0</v>
      </c>
      <c r="V423" s="5">
        <f>IF($E423="",0,VLOOKUP(E423,'Vortex V Masc_'!$E:$K,7,))</f>
        <v>0</v>
      </c>
    </row>
    <row r="424" spans="1:22" x14ac:dyDescent="0.15">
      <c r="A424" s="5">
        <v>423</v>
      </c>
      <c r="E424" s="5" t="str">
        <f t="shared" si="16"/>
        <v/>
      </c>
      <c r="J424" s="5">
        <f t="shared" si="17"/>
        <v>0</v>
      </c>
      <c r="K424" s="5">
        <f>IF($E424="",0,VLOOKUP(E424,'50 IV Femm_'!$E:$K,7,))</f>
        <v>0</v>
      </c>
      <c r="L424" s="5">
        <f>IF($E424="",0,VLOOKUP(E424,'50 IV Masc_'!$E:$K,7,))</f>
        <v>0</v>
      </c>
      <c r="M424" s="5">
        <f>IF($E424="",0,VLOOKUP(E424,'50 V Femm_'!$E:$K,7,))</f>
        <v>0</v>
      </c>
      <c r="N424" s="5">
        <f>IF($E424="",0,VLOOKUP(E424,'50 V Masc_'!$E:$K,7,))</f>
        <v>0</v>
      </c>
      <c r="O424" s="5">
        <f>IF($E424="",0,VLOOKUP(E424,'Lungo IV Femm_'!$E:$K,7,))</f>
        <v>0</v>
      </c>
      <c r="P424" s="5">
        <f>IF($E424="",0,VLOOKUP(E424,'Lungo IV Masc_'!$E:$K,7,))</f>
        <v>0</v>
      </c>
      <c r="Q424" s="5">
        <f>IF($E424="",0,VLOOKUP(E424,'Lungo V Femm_'!$E:$K,7,))</f>
        <v>0</v>
      </c>
      <c r="R424" s="5">
        <f>IF($E424="",0,VLOOKUP(E424,'Lungo V Masc_'!$E:$K,7,))</f>
        <v>0</v>
      </c>
      <c r="S424" s="5">
        <f>IF($E424="",0,VLOOKUP(E424,'Vortex IV Femm_'!$E:$K,7,))</f>
        <v>0</v>
      </c>
      <c r="T424" s="5">
        <f>IF($E424="",0,VLOOKUP(E424,'Vortex IV Masc_'!$E:$K,7,))</f>
        <v>0</v>
      </c>
      <c r="U424" s="5">
        <f>IF($E424="",0,VLOOKUP(E424,'Vortex V Femm_'!$E:$K,7,))</f>
        <v>0</v>
      </c>
      <c r="V424" s="5">
        <f>IF($E424="",0,VLOOKUP(E424,'Vortex V Masc_'!$E:$K,7,))</f>
        <v>0</v>
      </c>
    </row>
    <row r="425" spans="1:22" x14ac:dyDescent="0.15">
      <c r="A425" s="5">
        <v>424</v>
      </c>
      <c r="E425" s="5" t="str">
        <f t="shared" si="16"/>
        <v/>
      </c>
      <c r="J425" s="5">
        <f t="shared" si="17"/>
        <v>0</v>
      </c>
      <c r="K425" s="5">
        <f>IF($E425="",0,VLOOKUP(E425,'50 IV Femm_'!$E:$K,7,))</f>
        <v>0</v>
      </c>
      <c r="L425" s="5">
        <f>IF($E425="",0,VLOOKUP(E425,'50 IV Masc_'!$E:$K,7,))</f>
        <v>0</v>
      </c>
      <c r="M425" s="5">
        <f>IF($E425="",0,VLOOKUP(E425,'50 V Femm_'!$E:$K,7,))</f>
        <v>0</v>
      </c>
      <c r="N425" s="5">
        <f>IF($E425="",0,VLOOKUP(E425,'50 V Masc_'!$E:$K,7,))</f>
        <v>0</v>
      </c>
      <c r="O425" s="5">
        <f>IF($E425="",0,VLOOKUP(E425,'Lungo IV Femm_'!$E:$K,7,))</f>
        <v>0</v>
      </c>
      <c r="P425" s="5">
        <f>IF($E425="",0,VLOOKUP(E425,'Lungo IV Masc_'!$E:$K,7,))</f>
        <v>0</v>
      </c>
      <c r="Q425" s="5">
        <f>IF($E425="",0,VLOOKUP(E425,'Lungo V Femm_'!$E:$K,7,))</f>
        <v>0</v>
      </c>
      <c r="R425" s="5">
        <f>IF($E425="",0,VLOOKUP(E425,'Lungo V Masc_'!$E:$K,7,))</f>
        <v>0</v>
      </c>
      <c r="S425" s="5">
        <f>IF($E425="",0,VLOOKUP(E425,'Vortex IV Femm_'!$E:$K,7,))</f>
        <v>0</v>
      </c>
      <c r="T425" s="5">
        <f>IF($E425="",0,VLOOKUP(E425,'Vortex IV Masc_'!$E:$K,7,))</f>
        <v>0</v>
      </c>
      <c r="U425" s="5">
        <f>IF($E425="",0,VLOOKUP(E425,'Vortex V Femm_'!$E:$K,7,))</f>
        <v>0</v>
      </c>
      <c r="V425" s="5">
        <f>IF($E425="",0,VLOOKUP(E425,'Vortex V Masc_'!$E:$K,7,))</f>
        <v>0</v>
      </c>
    </row>
    <row r="426" spans="1:22" x14ac:dyDescent="0.15">
      <c r="A426" s="5">
        <v>425</v>
      </c>
      <c r="E426" s="5" t="str">
        <f t="shared" si="16"/>
        <v/>
      </c>
      <c r="J426" s="5">
        <f t="shared" si="17"/>
        <v>0</v>
      </c>
      <c r="K426" s="5">
        <f>IF($E426="",0,VLOOKUP(E426,'50 IV Femm_'!$E:$K,7,))</f>
        <v>0</v>
      </c>
      <c r="L426" s="5">
        <f>IF($E426="",0,VLOOKUP(E426,'50 IV Masc_'!$E:$K,7,))</f>
        <v>0</v>
      </c>
      <c r="M426" s="5">
        <f>IF($E426="",0,VLOOKUP(E426,'50 V Femm_'!$E:$K,7,))</f>
        <v>0</v>
      </c>
      <c r="N426" s="5">
        <f>IF($E426="",0,VLOOKUP(E426,'50 V Masc_'!$E:$K,7,))</f>
        <v>0</v>
      </c>
      <c r="O426" s="5">
        <f>IF($E426="",0,VLOOKUP(E426,'Lungo IV Femm_'!$E:$K,7,))</f>
        <v>0</v>
      </c>
      <c r="P426" s="5">
        <f>IF($E426="",0,VLOOKUP(E426,'Lungo IV Masc_'!$E:$K,7,))</f>
        <v>0</v>
      </c>
      <c r="Q426" s="5">
        <f>IF($E426="",0,VLOOKUP(E426,'Lungo V Femm_'!$E:$K,7,))</f>
        <v>0</v>
      </c>
      <c r="R426" s="5">
        <f>IF($E426="",0,VLOOKUP(E426,'Lungo V Masc_'!$E:$K,7,))</f>
        <v>0</v>
      </c>
      <c r="S426" s="5">
        <f>IF($E426="",0,VLOOKUP(E426,'Vortex IV Femm_'!$E:$K,7,))</f>
        <v>0</v>
      </c>
      <c r="T426" s="5">
        <f>IF($E426="",0,VLOOKUP(E426,'Vortex IV Masc_'!$E:$K,7,))</f>
        <v>0</v>
      </c>
      <c r="U426" s="5">
        <f>IF($E426="",0,VLOOKUP(E426,'Vortex V Femm_'!$E:$K,7,))</f>
        <v>0</v>
      </c>
      <c r="V426" s="5">
        <f>IF($E426="",0,VLOOKUP(E426,'Vortex V Masc_'!$E:$K,7,))</f>
        <v>0</v>
      </c>
    </row>
    <row r="427" spans="1:22" x14ac:dyDescent="0.15">
      <c r="A427" s="5">
        <v>426</v>
      </c>
      <c r="E427" s="5" t="str">
        <f t="shared" si="16"/>
        <v/>
      </c>
      <c r="J427" s="5">
        <f t="shared" si="17"/>
        <v>0</v>
      </c>
      <c r="K427" s="5">
        <f>IF($E427="",0,VLOOKUP(E427,'50 IV Femm_'!$E:$K,7,))</f>
        <v>0</v>
      </c>
      <c r="L427" s="5">
        <f>IF($E427="",0,VLOOKUP(E427,'50 IV Masc_'!$E:$K,7,))</f>
        <v>0</v>
      </c>
      <c r="M427" s="5">
        <f>IF($E427="",0,VLOOKUP(E427,'50 V Femm_'!$E:$K,7,))</f>
        <v>0</v>
      </c>
      <c r="N427" s="5">
        <f>IF($E427="",0,VLOOKUP(E427,'50 V Masc_'!$E:$K,7,))</f>
        <v>0</v>
      </c>
      <c r="O427" s="5">
        <f>IF($E427="",0,VLOOKUP(E427,'Lungo IV Femm_'!$E:$K,7,))</f>
        <v>0</v>
      </c>
      <c r="P427" s="5">
        <f>IF($E427="",0,VLOOKUP(E427,'Lungo IV Masc_'!$E:$K,7,))</f>
        <v>0</v>
      </c>
      <c r="Q427" s="5">
        <f>IF($E427="",0,VLOOKUP(E427,'Lungo V Femm_'!$E:$K,7,))</f>
        <v>0</v>
      </c>
      <c r="R427" s="5">
        <f>IF($E427="",0,VLOOKUP(E427,'Lungo V Masc_'!$E:$K,7,))</f>
        <v>0</v>
      </c>
      <c r="S427" s="5">
        <f>IF($E427="",0,VLOOKUP(E427,'Vortex IV Femm_'!$E:$K,7,))</f>
        <v>0</v>
      </c>
      <c r="T427" s="5">
        <f>IF($E427="",0,VLOOKUP(E427,'Vortex IV Masc_'!$E:$K,7,))</f>
        <v>0</v>
      </c>
      <c r="U427" s="5">
        <f>IF($E427="",0,VLOOKUP(E427,'Vortex V Femm_'!$E:$K,7,))</f>
        <v>0</v>
      </c>
      <c r="V427" s="5">
        <f>IF($E427="",0,VLOOKUP(E427,'Vortex V Masc_'!$E:$K,7,))</f>
        <v>0</v>
      </c>
    </row>
    <row r="428" spans="1:22" x14ac:dyDescent="0.15">
      <c r="A428" s="5">
        <v>427</v>
      </c>
      <c r="E428" s="5" t="str">
        <f t="shared" si="16"/>
        <v/>
      </c>
      <c r="J428" s="5">
        <f t="shared" si="17"/>
        <v>0</v>
      </c>
      <c r="K428" s="5">
        <f>IF($E428="",0,VLOOKUP(E428,'50 IV Femm_'!$E:$K,7,))</f>
        <v>0</v>
      </c>
      <c r="L428" s="5">
        <f>IF($E428="",0,VLOOKUP(E428,'50 IV Masc_'!$E:$K,7,))</f>
        <v>0</v>
      </c>
      <c r="M428" s="5">
        <f>IF($E428="",0,VLOOKUP(E428,'50 V Femm_'!$E:$K,7,))</f>
        <v>0</v>
      </c>
      <c r="N428" s="5">
        <f>IF($E428="",0,VLOOKUP(E428,'50 V Masc_'!$E:$K,7,))</f>
        <v>0</v>
      </c>
      <c r="O428" s="5">
        <f>IF($E428="",0,VLOOKUP(E428,'Lungo IV Femm_'!$E:$K,7,))</f>
        <v>0</v>
      </c>
      <c r="P428" s="5">
        <f>IF($E428="",0,VLOOKUP(E428,'Lungo IV Masc_'!$E:$K,7,))</f>
        <v>0</v>
      </c>
      <c r="Q428" s="5">
        <f>IF($E428="",0,VLOOKUP(E428,'Lungo V Femm_'!$E:$K,7,))</f>
        <v>0</v>
      </c>
      <c r="R428" s="5">
        <f>IF($E428="",0,VLOOKUP(E428,'Lungo V Masc_'!$E:$K,7,))</f>
        <v>0</v>
      </c>
      <c r="S428" s="5">
        <f>IF($E428="",0,VLOOKUP(E428,'Vortex IV Femm_'!$E:$K,7,))</f>
        <v>0</v>
      </c>
      <c r="T428" s="5">
        <f>IF($E428="",0,VLOOKUP(E428,'Vortex IV Masc_'!$E:$K,7,))</f>
        <v>0</v>
      </c>
      <c r="U428" s="5">
        <f>IF($E428="",0,VLOOKUP(E428,'Vortex V Femm_'!$E:$K,7,))</f>
        <v>0</v>
      </c>
      <c r="V428" s="5">
        <f>IF($E428="",0,VLOOKUP(E428,'Vortex V Masc_'!$E:$K,7,))</f>
        <v>0</v>
      </c>
    </row>
    <row r="429" spans="1:22" x14ac:dyDescent="0.15">
      <c r="A429" s="5">
        <v>428</v>
      </c>
      <c r="E429" s="5" t="str">
        <f t="shared" si="16"/>
        <v/>
      </c>
      <c r="J429" s="5">
        <f t="shared" si="17"/>
        <v>0</v>
      </c>
      <c r="K429" s="5">
        <f>IF($E429="",0,VLOOKUP(E429,'50 IV Femm_'!$E:$K,7,))</f>
        <v>0</v>
      </c>
      <c r="L429" s="5">
        <f>IF($E429="",0,VLOOKUP(E429,'50 IV Masc_'!$E:$K,7,))</f>
        <v>0</v>
      </c>
      <c r="M429" s="5">
        <f>IF($E429="",0,VLOOKUP(E429,'50 V Femm_'!$E:$K,7,))</f>
        <v>0</v>
      </c>
      <c r="N429" s="5">
        <f>IF($E429="",0,VLOOKUP(E429,'50 V Masc_'!$E:$K,7,))</f>
        <v>0</v>
      </c>
      <c r="O429" s="5">
        <f>IF($E429="",0,VLOOKUP(E429,'Lungo IV Femm_'!$E:$K,7,))</f>
        <v>0</v>
      </c>
      <c r="P429" s="5">
        <f>IF($E429="",0,VLOOKUP(E429,'Lungo IV Masc_'!$E:$K,7,))</f>
        <v>0</v>
      </c>
      <c r="Q429" s="5">
        <f>IF($E429="",0,VLOOKUP(E429,'Lungo V Femm_'!$E:$K,7,))</f>
        <v>0</v>
      </c>
      <c r="R429" s="5">
        <f>IF($E429="",0,VLOOKUP(E429,'Lungo V Masc_'!$E:$K,7,))</f>
        <v>0</v>
      </c>
      <c r="S429" s="5">
        <f>IF($E429="",0,VLOOKUP(E429,'Vortex IV Femm_'!$E:$K,7,))</f>
        <v>0</v>
      </c>
      <c r="T429" s="5">
        <f>IF($E429="",0,VLOOKUP(E429,'Vortex IV Masc_'!$E:$K,7,))</f>
        <v>0</v>
      </c>
      <c r="U429" s="5">
        <f>IF($E429="",0,VLOOKUP(E429,'Vortex V Femm_'!$E:$K,7,))</f>
        <v>0</v>
      </c>
      <c r="V429" s="5">
        <f>IF($E429="",0,VLOOKUP(E429,'Vortex V Masc_'!$E:$K,7,))</f>
        <v>0</v>
      </c>
    </row>
    <row r="430" spans="1:22" x14ac:dyDescent="0.15">
      <c r="A430" s="5">
        <v>429</v>
      </c>
      <c r="E430" s="5" t="str">
        <f t="shared" si="16"/>
        <v/>
      </c>
      <c r="J430" s="5">
        <f t="shared" si="17"/>
        <v>0</v>
      </c>
      <c r="K430" s="5">
        <f>IF($E430="",0,VLOOKUP(E430,'50 IV Femm_'!$E:$K,7,))</f>
        <v>0</v>
      </c>
      <c r="L430" s="5">
        <f>IF($E430="",0,VLOOKUP(E430,'50 IV Masc_'!$E:$K,7,))</f>
        <v>0</v>
      </c>
      <c r="M430" s="5">
        <f>IF($E430="",0,VLOOKUP(E430,'50 V Femm_'!$E:$K,7,))</f>
        <v>0</v>
      </c>
      <c r="N430" s="5">
        <f>IF($E430="",0,VLOOKUP(E430,'50 V Masc_'!$E:$K,7,))</f>
        <v>0</v>
      </c>
      <c r="O430" s="5">
        <f>IF($E430="",0,VLOOKUP(E430,'Lungo IV Femm_'!$E:$K,7,))</f>
        <v>0</v>
      </c>
      <c r="P430" s="5">
        <f>IF($E430="",0,VLOOKUP(E430,'Lungo IV Masc_'!$E:$K,7,))</f>
        <v>0</v>
      </c>
      <c r="Q430" s="5">
        <f>IF($E430="",0,VLOOKUP(E430,'Lungo V Femm_'!$E:$K,7,))</f>
        <v>0</v>
      </c>
      <c r="R430" s="5">
        <f>IF($E430="",0,VLOOKUP(E430,'Lungo V Masc_'!$E:$K,7,))</f>
        <v>0</v>
      </c>
      <c r="S430" s="5">
        <f>IF($E430="",0,VLOOKUP(E430,'Vortex IV Femm_'!$E:$K,7,))</f>
        <v>0</v>
      </c>
      <c r="T430" s="5">
        <f>IF($E430="",0,VLOOKUP(E430,'Vortex IV Masc_'!$E:$K,7,))</f>
        <v>0</v>
      </c>
      <c r="U430" s="5">
        <f>IF($E430="",0,VLOOKUP(E430,'Vortex V Femm_'!$E:$K,7,))</f>
        <v>0</v>
      </c>
      <c r="V430" s="5">
        <f>IF($E430="",0,VLOOKUP(E430,'Vortex V Masc_'!$E:$K,7,))</f>
        <v>0</v>
      </c>
    </row>
    <row r="431" spans="1:22" x14ac:dyDescent="0.15">
      <c r="A431" s="5">
        <v>430</v>
      </c>
      <c r="E431" s="5" t="str">
        <f t="shared" si="16"/>
        <v/>
      </c>
      <c r="J431" s="5">
        <f t="shared" si="17"/>
        <v>0</v>
      </c>
      <c r="K431" s="5">
        <f>IF($E431="",0,VLOOKUP(E431,'50 IV Femm_'!$E:$K,7,))</f>
        <v>0</v>
      </c>
      <c r="L431" s="5">
        <f>IF($E431="",0,VLOOKUP(E431,'50 IV Masc_'!$E:$K,7,))</f>
        <v>0</v>
      </c>
      <c r="M431" s="5">
        <f>IF($E431="",0,VLOOKUP(E431,'50 V Femm_'!$E:$K,7,))</f>
        <v>0</v>
      </c>
      <c r="N431" s="5">
        <f>IF($E431="",0,VLOOKUP(E431,'50 V Masc_'!$E:$K,7,))</f>
        <v>0</v>
      </c>
      <c r="O431" s="5">
        <f>IF($E431="",0,VLOOKUP(E431,'Lungo IV Femm_'!$E:$K,7,))</f>
        <v>0</v>
      </c>
      <c r="P431" s="5">
        <f>IF($E431="",0,VLOOKUP(E431,'Lungo IV Masc_'!$E:$K,7,))</f>
        <v>0</v>
      </c>
      <c r="Q431" s="5">
        <f>IF($E431="",0,VLOOKUP(E431,'Lungo V Femm_'!$E:$K,7,))</f>
        <v>0</v>
      </c>
      <c r="R431" s="5">
        <f>IF($E431="",0,VLOOKUP(E431,'Lungo V Masc_'!$E:$K,7,))</f>
        <v>0</v>
      </c>
      <c r="S431" s="5">
        <f>IF($E431="",0,VLOOKUP(E431,'Vortex IV Femm_'!$E:$K,7,))</f>
        <v>0</v>
      </c>
      <c r="T431" s="5">
        <f>IF($E431="",0,VLOOKUP(E431,'Vortex IV Masc_'!$E:$K,7,))</f>
        <v>0</v>
      </c>
      <c r="U431" s="5">
        <f>IF($E431="",0,VLOOKUP(E431,'Vortex V Femm_'!$E:$K,7,))</f>
        <v>0</v>
      </c>
      <c r="V431" s="5">
        <f>IF($E431="",0,VLOOKUP(E431,'Vortex V Masc_'!$E:$K,7,))</f>
        <v>0</v>
      </c>
    </row>
    <row r="432" spans="1:22" x14ac:dyDescent="0.15">
      <c r="A432" s="5">
        <v>431</v>
      </c>
      <c r="E432" s="5" t="str">
        <f t="shared" si="16"/>
        <v/>
      </c>
      <c r="J432" s="5">
        <f t="shared" si="17"/>
        <v>0</v>
      </c>
      <c r="K432" s="5">
        <f>IF($E432="",0,VLOOKUP(E432,'50 IV Femm_'!$E:$K,7,))</f>
        <v>0</v>
      </c>
      <c r="L432" s="5">
        <f>IF($E432="",0,VLOOKUP(E432,'50 IV Masc_'!$E:$K,7,))</f>
        <v>0</v>
      </c>
      <c r="M432" s="5">
        <f>IF($E432="",0,VLOOKUP(E432,'50 V Femm_'!$E:$K,7,))</f>
        <v>0</v>
      </c>
      <c r="N432" s="5">
        <f>IF($E432="",0,VLOOKUP(E432,'50 V Masc_'!$E:$K,7,))</f>
        <v>0</v>
      </c>
      <c r="O432" s="5">
        <f>IF($E432="",0,VLOOKUP(E432,'Lungo IV Femm_'!$E:$K,7,))</f>
        <v>0</v>
      </c>
      <c r="P432" s="5">
        <f>IF($E432="",0,VLOOKUP(E432,'Lungo IV Masc_'!$E:$K,7,))</f>
        <v>0</v>
      </c>
      <c r="Q432" s="5">
        <f>IF($E432="",0,VLOOKUP(E432,'Lungo V Femm_'!$E:$K,7,))</f>
        <v>0</v>
      </c>
      <c r="R432" s="5">
        <f>IF($E432="",0,VLOOKUP(E432,'Lungo V Masc_'!$E:$K,7,))</f>
        <v>0</v>
      </c>
      <c r="S432" s="5">
        <f>IF($E432="",0,VLOOKUP(E432,'Vortex IV Femm_'!$E:$K,7,))</f>
        <v>0</v>
      </c>
      <c r="T432" s="5">
        <f>IF($E432="",0,VLOOKUP(E432,'Vortex IV Masc_'!$E:$K,7,))</f>
        <v>0</v>
      </c>
      <c r="U432" s="5">
        <f>IF($E432="",0,VLOOKUP(E432,'Vortex V Femm_'!$E:$K,7,))</f>
        <v>0</v>
      </c>
      <c r="V432" s="5">
        <f>IF($E432="",0,VLOOKUP(E432,'Vortex V Masc_'!$E:$K,7,))</f>
        <v>0</v>
      </c>
    </row>
    <row r="433" spans="1:22" x14ac:dyDescent="0.15">
      <c r="A433" s="5">
        <v>432</v>
      </c>
      <c r="E433" s="5" t="str">
        <f t="shared" si="16"/>
        <v/>
      </c>
      <c r="J433" s="5">
        <f t="shared" si="17"/>
        <v>0</v>
      </c>
      <c r="K433" s="5">
        <f>IF($E433="",0,VLOOKUP(E433,'50 IV Femm_'!$E:$K,7,))</f>
        <v>0</v>
      </c>
      <c r="L433" s="5">
        <f>IF($E433="",0,VLOOKUP(E433,'50 IV Masc_'!$E:$K,7,))</f>
        <v>0</v>
      </c>
      <c r="M433" s="5">
        <f>IF($E433="",0,VLOOKUP(E433,'50 V Femm_'!$E:$K,7,))</f>
        <v>0</v>
      </c>
      <c r="N433" s="5">
        <f>IF($E433="",0,VLOOKUP(E433,'50 V Masc_'!$E:$K,7,))</f>
        <v>0</v>
      </c>
      <c r="O433" s="5">
        <f>IF($E433="",0,VLOOKUP(E433,'Lungo IV Femm_'!$E:$K,7,))</f>
        <v>0</v>
      </c>
      <c r="P433" s="5">
        <f>IF($E433="",0,VLOOKUP(E433,'Lungo IV Masc_'!$E:$K,7,))</f>
        <v>0</v>
      </c>
      <c r="Q433" s="5">
        <f>IF($E433="",0,VLOOKUP(E433,'Lungo V Femm_'!$E:$K,7,))</f>
        <v>0</v>
      </c>
      <c r="R433" s="5">
        <f>IF($E433="",0,VLOOKUP(E433,'Lungo V Masc_'!$E:$K,7,))</f>
        <v>0</v>
      </c>
      <c r="S433" s="5">
        <f>IF($E433="",0,VLOOKUP(E433,'Vortex IV Femm_'!$E:$K,7,))</f>
        <v>0</v>
      </c>
      <c r="T433" s="5">
        <f>IF($E433="",0,VLOOKUP(E433,'Vortex IV Masc_'!$E:$K,7,))</f>
        <v>0</v>
      </c>
      <c r="U433" s="5">
        <f>IF($E433="",0,VLOOKUP(E433,'Vortex V Femm_'!$E:$K,7,))</f>
        <v>0</v>
      </c>
      <c r="V433" s="5">
        <f>IF($E433="",0,VLOOKUP(E433,'Vortex V Masc_'!$E:$K,7,))</f>
        <v>0</v>
      </c>
    </row>
    <row r="434" spans="1:22" x14ac:dyDescent="0.15">
      <c r="A434" s="5">
        <v>433</v>
      </c>
      <c r="E434" s="5" t="str">
        <f t="shared" si="16"/>
        <v/>
      </c>
      <c r="J434" s="5">
        <f t="shared" si="17"/>
        <v>0</v>
      </c>
      <c r="K434" s="5">
        <f>IF($E434="",0,VLOOKUP(E434,'50 IV Femm_'!$E:$K,7,))</f>
        <v>0</v>
      </c>
      <c r="L434" s="5">
        <f>IF($E434="",0,VLOOKUP(E434,'50 IV Masc_'!$E:$K,7,))</f>
        <v>0</v>
      </c>
      <c r="M434" s="5">
        <f>IF($E434="",0,VLOOKUP(E434,'50 V Femm_'!$E:$K,7,))</f>
        <v>0</v>
      </c>
      <c r="N434" s="5">
        <f>IF($E434="",0,VLOOKUP(E434,'50 V Masc_'!$E:$K,7,))</f>
        <v>0</v>
      </c>
      <c r="O434" s="5">
        <f>IF($E434="",0,VLOOKUP(E434,'Lungo IV Femm_'!$E:$K,7,))</f>
        <v>0</v>
      </c>
      <c r="P434" s="5">
        <f>IF($E434="",0,VLOOKUP(E434,'Lungo IV Masc_'!$E:$K,7,))</f>
        <v>0</v>
      </c>
      <c r="Q434" s="5">
        <f>IF($E434="",0,VLOOKUP(E434,'Lungo V Femm_'!$E:$K,7,))</f>
        <v>0</v>
      </c>
      <c r="R434" s="5">
        <f>IF($E434="",0,VLOOKUP(E434,'Lungo V Masc_'!$E:$K,7,))</f>
        <v>0</v>
      </c>
      <c r="S434" s="5">
        <f>IF($E434="",0,VLOOKUP(E434,'Vortex IV Femm_'!$E:$K,7,))</f>
        <v>0</v>
      </c>
      <c r="T434" s="5">
        <f>IF($E434="",0,VLOOKUP(E434,'Vortex IV Masc_'!$E:$K,7,))</f>
        <v>0</v>
      </c>
      <c r="U434" s="5">
        <f>IF($E434="",0,VLOOKUP(E434,'Vortex V Femm_'!$E:$K,7,))</f>
        <v>0</v>
      </c>
      <c r="V434" s="5">
        <f>IF($E434="",0,VLOOKUP(E434,'Vortex V Masc_'!$E:$K,7,))</f>
        <v>0</v>
      </c>
    </row>
    <row r="435" spans="1:22" x14ac:dyDescent="0.15">
      <c r="A435" s="5">
        <v>434</v>
      </c>
      <c r="E435" s="5" t="str">
        <f t="shared" si="16"/>
        <v/>
      </c>
      <c r="J435" s="5">
        <f t="shared" si="17"/>
        <v>0</v>
      </c>
      <c r="K435" s="5">
        <f>IF($E435="",0,VLOOKUP(E435,'50 IV Femm_'!$E:$K,7,))</f>
        <v>0</v>
      </c>
      <c r="L435" s="5">
        <f>IF($E435="",0,VLOOKUP(E435,'50 IV Masc_'!$E:$K,7,))</f>
        <v>0</v>
      </c>
      <c r="M435" s="5">
        <f>IF($E435="",0,VLOOKUP(E435,'50 V Femm_'!$E:$K,7,))</f>
        <v>0</v>
      </c>
      <c r="N435" s="5">
        <f>IF($E435="",0,VLOOKUP(E435,'50 V Masc_'!$E:$K,7,))</f>
        <v>0</v>
      </c>
      <c r="O435" s="5">
        <f>IF($E435="",0,VLOOKUP(E435,'Lungo IV Femm_'!$E:$K,7,))</f>
        <v>0</v>
      </c>
      <c r="P435" s="5">
        <f>IF($E435="",0,VLOOKUP(E435,'Lungo IV Masc_'!$E:$K,7,))</f>
        <v>0</v>
      </c>
      <c r="Q435" s="5">
        <f>IF($E435="",0,VLOOKUP(E435,'Lungo V Femm_'!$E:$K,7,))</f>
        <v>0</v>
      </c>
      <c r="R435" s="5">
        <f>IF($E435="",0,VLOOKUP(E435,'Lungo V Masc_'!$E:$K,7,))</f>
        <v>0</v>
      </c>
      <c r="S435" s="5">
        <f>IF($E435="",0,VLOOKUP(E435,'Vortex IV Femm_'!$E:$K,7,))</f>
        <v>0</v>
      </c>
      <c r="T435" s="5">
        <f>IF($E435="",0,VLOOKUP(E435,'Vortex IV Masc_'!$E:$K,7,))</f>
        <v>0</v>
      </c>
      <c r="U435" s="5">
        <f>IF($E435="",0,VLOOKUP(E435,'Vortex V Femm_'!$E:$K,7,))</f>
        <v>0</v>
      </c>
      <c r="V435" s="5">
        <f>IF($E435="",0,VLOOKUP(E435,'Vortex V Masc_'!$E:$K,7,))</f>
        <v>0</v>
      </c>
    </row>
    <row r="436" spans="1:22" x14ac:dyDescent="0.15">
      <c r="A436" s="5">
        <v>435</v>
      </c>
      <c r="E436" s="5" t="str">
        <f t="shared" si="16"/>
        <v/>
      </c>
      <c r="J436" s="5">
        <f t="shared" si="17"/>
        <v>0</v>
      </c>
      <c r="K436" s="5">
        <f>IF($E436="",0,VLOOKUP(E436,'50 IV Femm_'!$E:$K,7,))</f>
        <v>0</v>
      </c>
      <c r="L436" s="5">
        <f>IF($E436="",0,VLOOKUP(E436,'50 IV Masc_'!$E:$K,7,))</f>
        <v>0</v>
      </c>
      <c r="M436" s="5">
        <f>IF($E436="",0,VLOOKUP(E436,'50 V Femm_'!$E:$K,7,))</f>
        <v>0</v>
      </c>
      <c r="N436" s="5">
        <f>IF($E436="",0,VLOOKUP(E436,'50 V Masc_'!$E:$K,7,))</f>
        <v>0</v>
      </c>
      <c r="O436" s="5">
        <f>IF($E436="",0,VLOOKUP(E436,'Lungo IV Femm_'!$E:$K,7,))</f>
        <v>0</v>
      </c>
      <c r="P436" s="5">
        <f>IF($E436="",0,VLOOKUP(E436,'Lungo IV Masc_'!$E:$K,7,))</f>
        <v>0</v>
      </c>
      <c r="Q436" s="5">
        <f>IF($E436="",0,VLOOKUP(E436,'Lungo V Femm_'!$E:$K,7,))</f>
        <v>0</v>
      </c>
      <c r="R436" s="5">
        <f>IF($E436="",0,VLOOKUP(E436,'Lungo V Masc_'!$E:$K,7,))</f>
        <v>0</v>
      </c>
      <c r="S436" s="5">
        <f>IF($E436="",0,VLOOKUP(E436,'Vortex IV Femm_'!$E:$K,7,))</f>
        <v>0</v>
      </c>
      <c r="T436" s="5">
        <f>IF($E436="",0,VLOOKUP(E436,'Vortex IV Masc_'!$E:$K,7,))</f>
        <v>0</v>
      </c>
      <c r="U436" s="5">
        <f>IF($E436="",0,VLOOKUP(E436,'Vortex V Femm_'!$E:$K,7,))</f>
        <v>0</v>
      </c>
      <c r="V436" s="5">
        <f>IF($E436="",0,VLOOKUP(E436,'Vortex V Masc_'!$E:$K,7,))</f>
        <v>0</v>
      </c>
    </row>
    <row r="437" spans="1:22" x14ac:dyDescent="0.15">
      <c r="A437" s="5">
        <v>436</v>
      </c>
      <c r="E437" s="5" t="str">
        <f t="shared" si="16"/>
        <v/>
      </c>
      <c r="J437" s="5">
        <f t="shared" si="17"/>
        <v>0</v>
      </c>
      <c r="K437" s="5">
        <f>IF($E437="",0,VLOOKUP(E437,'50 IV Femm_'!$E:$K,7,))</f>
        <v>0</v>
      </c>
      <c r="L437" s="5">
        <f>IF($E437="",0,VLOOKUP(E437,'50 IV Masc_'!$E:$K,7,))</f>
        <v>0</v>
      </c>
      <c r="M437" s="5">
        <f>IF($E437="",0,VLOOKUP(E437,'50 V Femm_'!$E:$K,7,))</f>
        <v>0</v>
      </c>
      <c r="N437" s="5">
        <f>IF($E437="",0,VLOOKUP(E437,'50 V Masc_'!$E:$K,7,))</f>
        <v>0</v>
      </c>
      <c r="O437" s="5">
        <f>IF($E437="",0,VLOOKUP(E437,'Lungo IV Femm_'!$E:$K,7,))</f>
        <v>0</v>
      </c>
      <c r="P437" s="5">
        <f>IF($E437="",0,VLOOKUP(E437,'Lungo IV Masc_'!$E:$K,7,))</f>
        <v>0</v>
      </c>
      <c r="Q437" s="5">
        <f>IF($E437="",0,VLOOKUP(E437,'Lungo V Femm_'!$E:$K,7,))</f>
        <v>0</v>
      </c>
      <c r="R437" s="5">
        <f>IF($E437="",0,VLOOKUP(E437,'Lungo V Masc_'!$E:$K,7,))</f>
        <v>0</v>
      </c>
      <c r="S437" s="5">
        <f>IF($E437="",0,VLOOKUP(E437,'Vortex IV Femm_'!$E:$K,7,))</f>
        <v>0</v>
      </c>
      <c r="T437" s="5">
        <f>IF($E437="",0,VLOOKUP(E437,'Vortex IV Masc_'!$E:$K,7,))</f>
        <v>0</v>
      </c>
      <c r="U437" s="5">
        <f>IF($E437="",0,VLOOKUP(E437,'Vortex V Femm_'!$E:$K,7,))</f>
        <v>0</v>
      </c>
      <c r="V437" s="5">
        <f>IF($E437="",0,VLOOKUP(E437,'Vortex V Masc_'!$E:$K,7,))</f>
        <v>0</v>
      </c>
    </row>
    <row r="438" spans="1:22" x14ac:dyDescent="0.15">
      <c r="A438" s="5">
        <v>437</v>
      </c>
      <c r="E438" s="5" t="str">
        <f t="shared" si="16"/>
        <v/>
      </c>
      <c r="J438" s="5">
        <f t="shared" si="17"/>
        <v>0</v>
      </c>
      <c r="K438" s="5">
        <f>IF($E438="",0,VLOOKUP(E438,'50 IV Femm_'!$E:$K,7,))</f>
        <v>0</v>
      </c>
      <c r="L438" s="5">
        <f>IF($E438="",0,VLOOKUP(E438,'50 IV Masc_'!$E:$K,7,))</f>
        <v>0</v>
      </c>
      <c r="M438" s="5">
        <f>IF($E438="",0,VLOOKUP(E438,'50 V Femm_'!$E:$K,7,))</f>
        <v>0</v>
      </c>
      <c r="N438" s="5">
        <f>IF($E438="",0,VLOOKUP(E438,'50 V Masc_'!$E:$K,7,))</f>
        <v>0</v>
      </c>
      <c r="O438" s="5">
        <f>IF($E438="",0,VLOOKUP(E438,'Lungo IV Femm_'!$E:$K,7,))</f>
        <v>0</v>
      </c>
      <c r="P438" s="5">
        <f>IF($E438="",0,VLOOKUP(E438,'Lungo IV Masc_'!$E:$K,7,))</f>
        <v>0</v>
      </c>
      <c r="Q438" s="5">
        <f>IF($E438="",0,VLOOKUP(E438,'Lungo V Femm_'!$E:$K,7,))</f>
        <v>0</v>
      </c>
      <c r="R438" s="5">
        <f>IF($E438="",0,VLOOKUP(E438,'Lungo V Masc_'!$E:$K,7,))</f>
        <v>0</v>
      </c>
      <c r="S438" s="5">
        <f>IF($E438="",0,VLOOKUP(E438,'Vortex IV Femm_'!$E:$K,7,))</f>
        <v>0</v>
      </c>
      <c r="T438" s="5">
        <f>IF($E438="",0,VLOOKUP(E438,'Vortex IV Masc_'!$E:$K,7,))</f>
        <v>0</v>
      </c>
      <c r="U438" s="5">
        <f>IF($E438="",0,VLOOKUP(E438,'Vortex V Femm_'!$E:$K,7,))</f>
        <v>0</v>
      </c>
      <c r="V438" s="5">
        <f>IF($E438="",0,VLOOKUP(E438,'Vortex V Masc_'!$E:$K,7,))</f>
        <v>0</v>
      </c>
    </row>
    <row r="439" spans="1:22" x14ac:dyDescent="0.15">
      <c r="A439" s="5">
        <v>438</v>
      </c>
      <c r="E439" s="5" t="str">
        <f t="shared" si="16"/>
        <v/>
      </c>
      <c r="J439" s="5">
        <f t="shared" si="17"/>
        <v>0</v>
      </c>
      <c r="K439" s="5">
        <f>IF($E439="",0,VLOOKUP(E439,'50 IV Femm_'!$E:$K,7,))</f>
        <v>0</v>
      </c>
      <c r="L439" s="5">
        <f>IF($E439="",0,VLOOKUP(E439,'50 IV Masc_'!$E:$K,7,))</f>
        <v>0</v>
      </c>
      <c r="M439" s="5">
        <f>IF($E439="",0,VLOOKUP(E439,'50 V Femm_'!$E:$K,7,))</f>
        <v>0</v>
      </c>
      <c r="N439" s="5">
        <f>IF($E439="",0,VLOOKUP(E439,'50 V Masc_'!$E:$K,7,))</f>
        <v>0</v>
      </c>
      <c r="O439" s="5">
        <f>IF($E439="",0,VLOOKUP(E439,'Lungo IV Femm_'!$E:$K,7,))</f>
        <v>0</v>
      </c>
      <c r="P439" s="5">
        <f>IF($E439="",0,VLOOKUP(E439,'Lungo IV Masc_'!$E:$K,7,))</f>
        <v>0</v>
      </c>
      <c r="Q439" s="5">
        <f>IF($E439="",0,VLOOKUP(E439,'Lungo V Femm_'!$E:$K,7,))</f>
        <v>0</v>
      </c>
      <c r="R439" s="5">
        <f>IF($E439="",0,VLOOKUP(E439,'Lungo V Masc_'!$E:$K,7,))</f>
        <v>0</v>
      </c>
      <c r="S439" s="5">
        <f>IF($E439="",0,VLOOKUP(E439,'Vortex IV Femm_'!$E:$K,7,))</f>
        <v>0</v>
      </c>
      <c r="T439" s="5">
        <f>IF($E439="",0,VLOOKUP(E439,'Vortex IV Masc_'!$E:$K,7,))</f>
        <v>0</v>
      </c>
      <c r="U439" s="5">
        <f>IF($E439="",0,VLOOKUP(E439,'Vortex V Femm_'!$E:$K,7,))</f>
        <v>0</v>
      </c>
      <c r="V439" s="5">
        <f>IF($E439="",0,VLOOKUP(E439,'Vortex V Masc_'!$E:$K,7,))</f>
        <v>0</v>
      </c>
    </row>
    <row r="440" spans="1:22" x14ac:dyDescent="0.15">
      <c r="A440" s="5">
        <v>439</v>
      </c>
      <c r="E440" s="5" t="str">
        <f t="shared" si="16"/>
        <v/>
      </c>
      <c r="J440" s="5">
        <f t="shared" si="17"/>
        <v>0</v>
      </c>
      <c r="K440" s="5">
        <f>IF($E440="",0,VLOOKUP(E440,'50 IV Femm_'!$E:$K,7,))</f>
        <v>0</v>
      </c>
      <c r="L440" s="5">
        <f>IF($E440="",0,VLOOKUP(E440,'50 IV Masc_'!$E:$K,7,))</f>
        <v>0</v>
      </c>
      <c r="M440" s="5">
        <f>IF($E440="",0,VLOOKUP(E440,'50 V Femm_'!$E:$K,7,))</f>
        <v>0</v>
      </c>
      <c r="N440" s="5">
        <f>IF($E440="",0,VLOOKUP(E440,'50 V Masc_'!$E:$K,7,))</f>
        <v>0</v>
      </c>
      <c r="O440" s="5">
        <f>IF($E440="",0,VLOOKUP(E440,'Lungo IV Femm_'!$E:$K,7,))</f>
        <v>0</v>
      </c>
      <c r="P440" s="5">
        <f>IF($E440="",0,VLOOKUP(E440,'Lungo IV Masc_'!$E:$K,7,))</f>
        <v>0</v>
      </c>
      <c r="Q440" s="5">
        <f>IF($E440="",0,VLOOKUP(E440,'Lungo V Femm_'!$E:$K,7,))</f>
        <v>0</v>
      </c>
      <c r="R440" s="5">
        <f>IF($E440="",0,VLOOKUP(E440,'Lungo V Masc_'!$E:$K,7,))</f>
        <v>0</v>
      </c>
      <c r="S440" s="5">
        <f>IF($E440="",0,VLOOKUP(E440,'Vortex IV Femm_'!$E:$K,7,))</f>
        <v>0</v>
      </c>
      <c r="T440" s="5">
        <f>IF($E440="",0,VLOOKUP(E440,'Vortex IV Masc_'!$E:$K,7,))</f>
        <v>0</v>
      </c>
      <c r="U440" s="5">
        <f>IF($E440="",0,VLOOKUP(E440,'Vortex V Femm_'!$E:$K,7,))</f>
        <v>0</v>
      </c>
      <c r="V440" s="5">
        <f>IF($E440="",0,VLOOKUP(E440,'Vortex V Masc_'!$E:$K,7,))</f>
        <v>0</v>
      </c>
    </row>
    <row r="441" spans="1:22" x14ac:dyDescent="0.15">
      <c r="A441" s="5">
        <v>440</v>
      </c>
      <c r="E441" s="5" t="str">
        <f t="shared" si="16"/>
        <v/>
      </c>
      <c r="J441" s="5">
        <f t="shared" si="17"/>
        <v>0</v>
      </c>
      <c r="K441" s="5">
        <f>IF($E441="",0,VLOOKUP(E441,'50 IV Femm_'!$E:$K,7,))</f>
        <v>0</v>
      </c>
      <c r="L441" s="5">
        <f>IF($E441="",0,VLOOKUP(E441,'50 IV Masc_'!$E:$K,7,))</f>
        <v>0</v>
      </c>
      <c r="M441" s="5">
        <f>IF($E441="",0,VLOOKUP(E441,'50 V Femm_'!$E:$K,7,))</f>
        <v>0</v>
      </c>
      <c r="N441" s="5">
        <f>IF($E441="",0,VLOOKUP(E441,'50 V Masc_'!$E:$K,7,))</f>
        <v>0</v>
      </c>
      <c r="O441" s="5">
        <f>IF($E441="",0,VLOOKUP(E441,'Lungo IV Femm_'!$E:$K,7,))</f>
        <v>0</v>
      </c>
      <c r="P441" s="5">
        <f>IF($E441="",0,VLOOKUP(E441,'Lungo IV Masc_'!$E:$K,7,))</f>
        <v>0</v>
      </c>
      <c r="Q441" s="5">
        <f>IF($E441="",0,VLOOKUP(E441,'Lungo V Femm_'!$E:$K,7,))</f>
        <v>0</v>
      </c>
      <c r="R441" s="5">
        <f>IF($E441="",0,VLOOKUP(E441,'Lungo V Masc_'!$E:$K,7,))</f>
        <v>0</v>
      </c>
      <c r="S441" s="5">
        <f>IF($E441="",0,VLOOKUP(E441,'Vortex IV Femm_'!$E:$K,7,))</f>
        <v>0</v>
      </c>
      <c r="T441" s="5">
        <f>IF($E441="",0,VLOOKUP(E441,'Vortex IV Masc_'!$E:$K,7,))</f>
        <v>0</v>
      </c>
      <c r="U441" s="5">
        <f>IF($E441="",0,VLOOKUP(E441,'Vortex V Femm_'!$E:$K,7,))</f>
        <v>0</v>
      </c>
      <c r="V441" s="5">
        <f>IF($E441="",0,VLOOKUP(E441,'Vortex V Masc_'!$E:$K,7,))</f>
        <v>0</v>
      </c>
    </row>
    <row r="442" spans="1:22" x14ac:dyDescent="0.15">
      <c r="A442" s="5">
        <v>441</v>
      </c>
      <c r="E442" s="5" t="str">
        <f t="shared" si="16"/>
        <v/>
      </c>
      <c r="J442" s="5">
        <f t="shared" si="17"/>
        <v>0</v>
      </c>
      <c r="K442" s="5">
        <f>IF($E442="",0,VLOOKUP(E442,'50 IV Femm_'!$E:$K,7,))</f>
        <v>0</v>
      </c>
      <c r="L442" s="5">
        <f>IF($E442="",0,VLOOKUP(E442,'50 IV Masc_'!$E:$K,7,))</f>
        <v>0</v>
      </c>
      <c r="M442" s="5">
        <f>IF($E442="",0,VLOOKUP(E442,'50 V Femm_'!$E:$K,7,))</f>
        <v>0</v>
      </c>
      <c r="N442" s="5">
        <f>IF($E442="",0,VLOOKUP(E442,'50 V Masc_'!$E:$K,7,))</f>
        <v>0</v>
      </c>
      <c r="O442" s="5">
        <f>IF($E442="",0,VLOOKUP(E442,'Lungo IV Femm_'!$E:$K,7,))</f>
        <v>0</v>
      </c>
      <c r="P442" s="5">
        <f>IF($E442="",0,VLOOKUP(E442,'Lungo IV Masc_'!$E:$K,7,))</f>
        <v>0</v>
      </c>
      <c r="Q442" s="5">
        <f>IF($E442="",0,VLOOKUP(E442,'Lungo V Femm_'!$E:$K,7,))</f>
        <v>0</v>
      </c>
      <c r="R442" s="5">
        <f>IF($E442="",0,VLOOKUP(E442,'Lungo V Masc_'!$E:$K,7,))</f>
        <v>0</v>
      </c>
      <c r="S442" s="5">
        <f>IF($E442="",0,VLOOKUP(E442,'Vortex IV Femm_'!$E:$K,7,))</f>
        <v>0</v>
      </c>
      <c r="T442" s="5">
        <f>IF($E442="",0,VLOOKUP(E442,'Vortex IV Masc_'!$E:$K,7,))</f>
        <v>0</v>
      </c>
      <c r="U442" s="5">
        <f>IF($E442="",0,VLOOKUP(E442,'Vortex V Femm_'!$E:$K,7,))</f>
        <v>0</v>
      </c>
      <c r="V442" s="5">
        <f>IF($E442="",0,VLOOKUP(E442,'Vortex V Masc_'!$E:$K,7,))</f>
        <v>0</v>
      </c>
    </row>
    <row r="443" spans="1:22" x14ac:dyDescent="0.15">
      <c r="A443" s="5">
        <v>442</v>
      </c>
      <c r="E443" s="5" t="str">
        <f t="shared" si="16"/>
        <v/>
      </c>
      <c r="J443" s="5">
        <f t="shared" si="17"/>
        <v>0</v>
      </c>
      <c r="K443" s="5">
        <f>IF($E443="",0,VLOOKUP(E443,'50 IV Femm_'!$E:$K,7,))</f>
        <v>0</v>
      </c>
      <c r="L443" s="5">
        <f>IF($E443="",0,VLOOKUP(E443,'50 IV Masc_'!$E:$K,7,))</f>
        <v>0</v>
      </c>
      <c r="M443" s="5">
        <f>IF($E443="",0,VLOOKUP(E443,'50 V Femm_'!$E:$K,7,))</f>
        <v>0</v>
      </c>
      <c r="N443" s="5">
        <f>IF($E443="",0,VLOOKUP(E443,'50 V Masc_'!$E:$K,7,))</f>
        <v>0</v>
      </c>
      <c r="O443" s="5">
        <f>IF($E443="",0,VLOOKUP(E443,'Lungo IV Femm_'!$E:$K,7,))</f>
        <v>0</v>
      </c>
      <c r="P443" s="5">
        <f>IF($E443="",0,VLOOKUP(E443,'Lungo IV Masc_'!$E:$K,7,))</f>
        <v>0</v>
      </c>
      <c r="Q443" s="5">
        <f>IF($E443="",0,VLOOKUP(E443,'Lungo V Femm_'!$E:$K,7,))</f>
        <v>0</v>
      </c>
      <c r="R443" s="5">
        <f>IF($E443="",0,VLOOKUP(E443,'Lungo V Masc_'!$E:$K,7,))</f>
        <v>0</v>
      </c>
      <c r="S443" s="5">
        <f>IF($E443="",0,VLOOKUP(E443,'Vortex IV Femm_'!$E:$K,7,))</f>
        <v>0</v>
      </c>
      <c r="T443" s="5">
        <f>IF($E443="",0,VLOOKUP(E443,'Vortex IV Masc_'!$E:$K,7,))</f>
        <v>0</v>
      </c>
      <c r="U443" s="5">
        <f>IF($E443="",0,VLOOKUP(E443,'Vortex V Femm_'!$E:$K,7,))</f>
        <v>0</v>
      </c>
      <c r="V443" s="5">
        <f>IF($E443="",0,VLOOKUP(E443,'Vortex V Masc_'!$E:$K,7,))</f>
        <v>0</v>
      </c>
    </row>
    <row r="444" spans="1:22" x14ac:dyDescent="0.15">
      <c r="A444" s="5">
        <v>443</v>
      </c>
      <c r="E444" s="5" t="str">
        <f t="shared" si="16"/>
        <v/>
      </c>
      <c r="J444" s="5">
        <f t="shared" si="17"/>
        <v>0</v>
      </c>
      <c r="K444" s="5">
        <f>IF($E444="",0,VLOOKUP(E444,'50 IV Femm_'!$E:$K,7,))</f>
        <v>0</v>
      </c>
      <c r="L444" s="5">
        <f>IF($E444="",0,VLOOKUP(E444,'50 IV Masc_'!$E:$K,7,))</f>
        <v>0</v>
      </c>
      <c r="M444" s="5">
        <f>IF($E444="",0,VLOOKUP(E444,'50 V Femm_'!$E:$K,7,))</f>
        <v>0</v>
      </c>
      <c r="N444" s="5">
        <f>IF($E444="",0,VLOOKUP(E444,'50 V Masc_'!$E:$K,7,))</f>
        <v>0</v>
      </c>
      <c r="O444" s="5">
        <f>IF($E444="",0,VLOOKUP(E444,'Lungo IV Femm_'!$E:$K,7,))</f>
        <v>0</v>
      </c>
      <c r="P444" s="5">
        <f>IF($E444="",0,VLOOKUP(E444,'Lungo IV Masc_'!$E:$K,7,))</f>
        <v>0</v>
      </c>
      <c r="Q444" s="5">
        <f>IF($E444="",0,VLOOKUP(E444,'Lungo V Femm_'!$E:$K,7,))</f>
        <v>0</v>
      </c>
      <c r="R444" s="5">
        <f>IF($E444="",0,VLOOKUP(E444,'Lungo V Masc_'!$E:$K,7,))</f>
        <v>0</v>
      </c>
      <c r="S444" s="5">
        <f>IF($E444="",0,VLOOKUP(E444,'Vortex IV Femm_'!$E:$K,7,))</f>
        <v>0</v>
      </c>
      <c r="T444" s="5">
        <f>IF($E444="",0,VLOOKUP(E444,'Vortex IV Masc_'!$E:$K,7,))</f>
        <v>0</v>
      </c>
      <c r="U444" s="5">
        <f>IF($E444="",0,VLOOKUP(E444,'Vortex V Femm_'!$E:$K,7,))</f>
        <v>0</v>
      </c>
      <c r="V444" s="5">
        <f>IF($E444="",0,VLOOKUP(E444,'Vortex V Masc_'!$E:$K,7,))</f>
        <v>0</v>
      </c>
    </row>
    <row r="445" spans="1:22" x14ac:dyDescent="0.15">
      <c r="A445" s="5">
        <v>444</v>
      </c>
      <c r="E445" s="5" t="str">
        <f t="shared" si="16"/>
        <v/>
      </c>
      <c r="J445" s="5">
        <f t="shared" si="17"/>
        <v>0</v>
      </c>
      <c r="K445" s="5">
        <f>IF($E445="",0,VLOOKUP(E445,'50 IV Femm_'!$E:$K,7,))</f>
        <v>0</v>
      </c>
      <c r="L445" s="5">
        <f>IF($E445="",0,VLOOKUP(E445,'50 IV Masc_'!$E:$K,7,))</f>
        <v>0</v>
      </c>
      <c r="M445" s="5">
        <f>IF($E445="",0,VLOOKUP(E445,'50 V Femm_'!$E:$K,7,))</f>
        <v>0</v>
      </c>
      <c r="N445" s="5">
        <f>IF($E445="",0,VLOOKUP(E445,'50 V Masc_'!$E:$K,7,))</f>
        <v>0</v>
      </c>
      <c r="O445" s="5">
        <f>IF($E445="",0,VLOOKUP(E445,'Lungo IV Femm_'!$E:$K,7,))</f>
        <v>0</v>
      </c>
      <c r="P445" s="5">
        <f>IF($E445="",0,VLOOKUP(E445,'Lungo IV Masc_'!$E:$K,7,))</f>
        <v>0</v>
      </c>
      <c r="Q445" s="5">
        <f>IF($E445="",0,VLOOKUP(E445,'Lungo V Femm_'!$E:$K,7,))</f>
        <v>0</v>
      </c>
      <c r="R445" s="5">
        <f>IF($E445="",0,VLOOKUP(E445,'Lungo V Masc_'!$E:$K,7,))</f>
        <v>0</v>
      </c>
      <c r="S445" s="5">
        <f>IF($E445="",0,VLOOKUP(E445,'Vortex IV Femm_'!$E:$K,7,))</f>
        <v>0</v>
      </c>
      <c r="T445" s="5">
        <f>IF($E445="",0,VLOOKUP(E445,'Vortex IV Masc_'!$E:$K,7,))</f>
        <v>0</v>
      </c>
      <c r="U445" s="5">
        <f>IF($E445="",0,VLOOKUP(E445,'Vortex V Femm_'!$E:$K,7,))</f>
        <v>0</v>
      </c>
      <c r="V445" s="5">
        <f>IF($E445="",0,VLOOKUP(E445,'Vortex V Masc_'!$E:$K,7,))</f>
        <v>0</v>
      </c>
    </row>
    <row r="446" spans="1:22" x14ac:dyDescent="0.15">
      <c r="A446" s="5">
        <v>445</v>
      </c>
      <c r="E446" s="5" t="str">
        <f t="shared" si="16"/>
        <v/>
      </c>
      <c r="J446" s="5">
        <f t="shared" si="17"/>
        <v>0</v>
      </c>
      <c r="K446" s="5">
        <f>IF($E446="",0,VLOOKUP(E446,'50 IV Femm_'!$E:$K,7,))</f>
        <v>0</v>
      </c>
      <c r="L446" s="5">
        <f>IF($E446="",0,VLOOKUP(E446,'50 IV Masc_'!$E:$K,7,))</f>
        <v>0</v>
      </c>
      <c r="M446" s="5">
        <f>IF($E446="",0,VLOOKUP(E446,'50 V Femm_'!$E:$K,7,))</f>
        <v>0</v>
      </c>
      <c r="N446" s="5">
        <f>IF($E446="",0,VLOOKUP(E446,'50 V Masc_'!$E:$K,7,))</f>
        <v>0</v>
      </c>
      <c r="O446" s="5">
        <f>IF($E446="",0,VLOOKUP(E446,'Lungo IV Femm_'!$E:$K,7,))</f>
        <v>0</v>
      </c>
      <c r="P446" s="5">
        <f>IF($E446="",0,VLOOKUP(E446,'Lungo IV Masc_'!$E:$K,7,))</f>
        <v>0</v>
      </c>
      <c r="Q446" s="5">
        <f>IF($E446="",0,VLOOKUP(E446,'Lungo V Femm_'!$E:$K,7,))</f>
        <v>0</v>
      </c>
      <c r="R446" s="5">
        <f>IF($E446="",0,VLOOKUP(E446,'Lungo V Masc_'!$E:$K,7,))</f>
        <v>0</v>
      </c>
      <c r="S446" s="5">
        <f>IF($E446="",0,VLOOKUP(E446,'Vortex IV Femm_'!$E:$K,7,))</f>
        <v>0</v>
      </c>
      <c r="T446" s="5">
        <f>IF($E446="",0,VLOOKUP(E446,'Vortex IV Masc_'!$E:$K,7,))</f>
        <v>0</v>
      </c>
      <c r="U446" s="5">
        <f>IF($E446="",0,VLOOKUP(E446,'Vortex V Femm_'!$E:$K,7,))</f>
        <v>0</v>
      </c>
      <c r="V446" s="5">
        <f>IF($E446="",0,VLOOKUP(E446,'Vortex V Masc_'!$E:$K,7,))</f>
        <v>0</v>
      </c>
    </row>
    <row r="447" spans="1:22" x14ac:dyDescent="0.15">
      <c r="A447" s="5">
        <v>446</v>
      </c>
      <c r="E447" s="5" t="str">
        <f t="shared" si="16"/>
        <v/>
      </c>
      <c r="J447" s="5">
        <f t="shared" si="17"/>
        <v>0</v>
      </c>
      <c r="K447" s="5">
        <f>IF($E447="",0,VLOOKUP(E447,'50 IV Femm_'!$E:$K,7,))</f>
        <v>0</v>
      </c>
      <c r="L447" s="5">
        <f>IF($E447="",0,VLOOKUP(E447,'50 IV Masc_'!$E:$K,7,))</f>
        <v>0</v>
      </c>
      <c r="M447" s="5">
        <f>IF($E447="",0,VLOOKUP(E447,'50 V Femm_'!$E:$K,7,))</f>
        <v>0</v>
      </c>
      <c r="N447" s="5">
        <f>IF($E447="",0,VLOOKUP(E447,'50 V Masc_'!$E:$K,7,))</f>
        <v>0</v>
      </c>
      <c r="O447" s="5">
        <f>IF($E447="",0,VLOOKUP(E447,'Lungo IV Femm_'!$E:$K,7,))</f>
        <v>0</v>
      </c>
      <c r="P447" s="5">
        <f>IF($E447="",0,VLOOKUP(E447,'Lungo IV Masc_'!$E:$K,7,))</f>
        <v>0</v>
      </c>
      <c r="Q447" s="5">
        <f>IF($E447="",0,VLOOKUP(E447,'Lungo V Femm_'!$E:$K,7,))</f>
        <v>0</v>
      </c>
      <c r="R447" s="5">
        <f>IF($E447="",0,VLOOKUP(E447,'Lungo V Masc_'!$E:$K,7,))</f>
        <v>0</v>
      </c>
      <c r="S447" s="5">
        <f>IF($E447="",0,VLOOKUP(E447,'Vortex IV Femm_'!$E:$K,7,))</f>
        <v>0</v>
      </c>
      <c r="T447" s="5">
        <f>IF($E447="",0,VLOOKUP(E447,'Vortex IV Masc_'!$E:$K,7,))</f>
        <v>0</v>
      </c>
      <c r="U447" s="5">
        <f>IF($E447="",0,VLOOKUP(E447,'Vortex V Femm_'!$E:$K,7,))</f>
        <v>0</v>
      </c>
      <c r="V447" s="5">
        <f>IF($E447="",0,VLOOKUP(E447,'Vortex V Masc_'!$E:$K,7,))</f>
        <v>0</v>
      </c>
    </row>
    <row r="448" spans="1:22" x14ac:dyDescent="0.15">
      <c r="A448" s="5">
        <v>447</v>
      </c>
      <c r="E448" s="5" t="str">
        <f t="shared" si="16"/>
        <v/>
      </c>
      <c r="J448" s="5">
        <f t="shared" si="17"/>
        <v>0</v>
      </c>
      <c r="K448" s="5">
        <f>IF($E448="",0,VLOOKUP(E448,'50 IV Femm_'!$E:$K,7,))</f>
        <v>0</v>
      </c>
      <c r="L448" s="5">
        <f>IF($E448="",0,VLOOKUP(E448,'50 IV Masc_'!$E:$K,7,))</f>
        <v>0</v>
      </c>
      <c r="M448" s="5">
        <f>IF($E448="",0,VLOOKUP(E448,'50 V Femm_'!$E:$K,7,))</f>
        <v>0</v>
      </c>
      <c r="N448" s="5">
        <f>IF($E448="",0,VLOOKUP(E448,'50 V Masc_'!$E:$K,7,))</f>
        <v>0</v>
      </c>
      <c r="O448" s="5">
        <f>IF($E448="",0,VLOOKUP(E448,'Lungo IV Femm_'!$E:$K,7,))</f>
        <v>0</v>
      </c>
      <c r="P448" s="5">
        <f>IF($E448="",0,VLOOKUP(E448,'Lungo IV Masc_'!$E:$K,7,))</f>
        <v>0</v>
      </c>
      <c r="Q448" s="5">
        <f>IF($E448="",0,VLOOKUP(E448,'Lungo V Femm_'!$E:$K,7,))</f>
        <v>0</v>
      </c>
      <c r="R448" s="5">
        <f>IF($E448="",0,VLOOKUP(E448,'Lungo V Masc_'!$E:$K,7,))</f>
        <v>0</v>
      </c>
      <c r="S448" s="5">
        <f>IF($E448="",0,VLOOKUP(E448,'Vortex IV Femm_'!$E:$K,7,))</f>
        <v>0</v>
      </c>
      <c r="T448" s="5">
        <f>IF($E448="",0,VLOOKUP(E448,'Vortex IV Masc_'!$E:$K,7,))</f>
        <v>0</v>
      </c>
      <c r="U448" s="5">
        <f>IF($E448="",0,VLOOKUP(E448,'Vortex V Femm_'!$E:$K,7,))</f>
        <v>0</v>
      </c>
      <c r="V448" s="5">
        <f>IF($E448="",0,VLOOKUP(E448,'Vortex V Masc_'!$E:$K,7,))</f>
        <v>0</v>
      </c>
    </row>
    <row r="449" spans="1:22" x14ac:dyDescent="0.15">
      <c r="A449" s="5">
        <v>448</v>
      </c>
      <c r="E449" s="5" t="str">
        <f t="shared" si="16"/>
        <v/>
      </c>
      <c r="J449" s="5">
        <f t="shared" si="17"/>
        <v>0</v>
      </c>
      <c r="K449" s="5">
        <f>IF($E449="",0,VLOOKUP(E449,'50 IV Femm_'!$E:$K,7,))</f>
        <v>0</v>
      </c>
      <c r="L449" s="5">
        <f>IF($E449="",0,VLOOKUP(E449,'50 IV Masc_'!$E:$K,7,))</f>
        <v>0</v>
      </c>
      <c r="M449" s="5">
        <f>IF($E449="",0,VLOOKUP(E449,'50 V Femm_'!$E:$K,7,))</f>
        <v>0</v>
      </c>
      <c r="N449" s="5">
        <f>IF($E449="",0,VLOOKUP(E449,'50 V Masc_'!$E:$K,7,))</f>
        <v>0</v>
      </c>
      <c r="O449" s="5">
        <f>IF($E449="",0,VLOOKUP(E449,'Lungo IV Femm_'!$E:$K,7,))</f>
        <v>0</v>
      </c>
      <c r="P449" s="5">
        <f>IF($E449="",0,VLOOKUP(E449,'Lungo IV Masc_'!$E:$K,7,))</f>
        <v>0</v>
      </c>
      <c r="Q449" s="5">
        <f>IF($E449="",0,VLOOKUP(E449,'Lungo V Femm_'!$E:$K,7,))</f>
        <v>0</v>
      </c>
      <c r="R449" s="5">
        <f>IF($E449="",0,VLOOKUP(E449,'Lungo V Masc_'!$E:$K,7,))</f>
        <v>0</v>
      </c>
      <c r="S449" s="5">
        <f>IF($E449="",0,VLOOKUP(E449,'Vortex IV Femm_'!$E:$K,7,))</f>
        <v>0</v>
      </c>
      <c r="T449" s="5">
        <f>IF($E449="",0,VLOOKUP(E449,'Vortex IV Masc_'!$E:$K,7,))</f>
        <v>0</v>
      </c>
      <c r="U449" s="5">
        <f>IF($E449="",0,VLOOKUP(E449,'Vortex V Femm_'!$E:$K,7,))</f>
        <v>0</v>
      </c>
      <c r="V449" s="5">
        <f>IF($E449="",0,VLOOKUP(E449,'Vortex V Masc_'!$E:$K,7,))</f>
        <v>0</v>
      </c>
    </row>
    <row r="450" spans="1:22" x14ac:dyDescent="0.15">
      <c r="A450" s="5">
        <v>449</v>
      </c>
      <c r="E450" s="5" t="str">
        <f t="shared" si="16"/>
        <v/>
      </c>
      <c r="J450" s="5">
        <f t="shared" si="17"/>
        <v>0</v>
      </c>
      <c r="K450" s="5">
        <f>IF($E450="",0,VLOOKUP(E450,'50 IV Femm_'!$E:$K,7,))</f>
        <v>0</v>
      </c>
      <c r="L450" s="5">
        <f>IF($E450="",0,VLOOKUP(E450,'50 IV Masc_'!$E:$K,7,))</f>
        <v>0</v>
      </c>
      <c r="M450" s="5">
        <f>IF($E450="",0,VLOOKUP(E450,'50 V Femm_'!$E:$K,7,))</f>
        <v>0</v>
      </c>
      <c r="N450" s="5">
        <f>IF($E450="",0,VLOOKUP(E450,'50 V Masc_'!$E:$K,7,))</f>
        <v>0</v>
      </c>
      <c r="O450" s="5">
        <f>IF($E450="",0,VLOOKUP(E450,'Lungo IV Femm_'!$E:$K,7,))</f>
        <v>0</v>
      </c>
      <c r="P450" s="5">
        <f>IF($E450="",0,VLOOKUP(E450,'Lungo IV Masc_'!$E:$K,7,))</f>
        <v>0</v>
      </c>
      <c r="Q450" s="5">
        <f>IF($E450="",0,VLOOKUP(E450,'Lungo V Femm_'!$E:$K,7,))</f>
        <v>0</v>
      </c>
      <c r="R450" s="5">
        <f>IF($E450="",0,VLOOKUP(E450,'Lungo V Masc_'!$E:$K,7,))</f>
        <v>0</v>
      </c>
      <c r="S450" s="5">
        <f>IF($E450="",0,VLOOKUP(E450,'Vortex IV Femm_'!$E:$K,7,))</f>
        <v>0</v>
      </c>
      <c r="T450" s="5">
        <f>IF($E450="",0,VLOOKUP(E450,'Vortex IV Masc_'!$E:$K,7,))</f>
        <v>0</v>
      </c>
      <c r="U450" s="5">
        <f>IF($E450="",0,VLOOKUP(E450,'Vortex V Femm_'!$E:$K,7,))</f>
        <v>0</v>
      </c>
      <c r="V450" s="5">
        <f>IF($E450="",0,VLOOKUP(E450,'Vortex V Masc_'!$E:$K,7,))</f>
        <v>0</v>
      </c>
    </row>
    <row r="451" spans="1:22" x14ac:dyDescent="0.15">
      <c r="A451" s="5">
        <v>450</v>
      </c>
      <c r="E451" s="5" t="str">
        <f t="shared" si="16"/>
        <v/>
      </c>
      <c r="J451" s="5">
        <f t="shared" si="17"/>
        <v>0</v>
      </c>
      <c r="K451" s="5">
        <f>IF($E451="",0,VLOOKUP(E451,'50 IV Femm_'!$E:$K,7,))</f>
        <v>0</v>
      </c>
      <c r="L451" s="5">
        <f>IF($E451="",0,VLOOKUP(E451,'50 IV Masc_'!$E:$K,7,))</f>
        <v>0</v>
      </c>
      <c r="M451" s="5">
        <f>IF($E451="",0,VLOOKUP(E451,'50 V Femm_'!$E:$K,7,))</f>
        <v>0</v>
      </c>
      <c r="N451" s="5">
        <f>IF($E451="",0,VLOOKUP(E451,'50 V Masc_'!$E:$K,7,))</f>
        <v>0</v>
      </c>
      <c r="O451" s="5">
        <f>IF($E451="",0,VLOOKUP(E451,'Lungo IV Femm_'!$E:$K,7,))</f>
        <v>0</v>
      </c>
      <c r="P451" s="5">
        <f>IF($E451="",0,VLOOKUP(E451,'Lungo IV Masc_'!$E:$K,7,))</f>
        <v>0</v>
      </c>
      <c r="Q451" s="5">
        <f>IF($E451="",0,VLOOKUP(E451,'Lungo V Femm_'!$E:$K,7,))</f>
        <v>0</v>
      </c>
      <c r="R451" s="5">
        <f>IF($E451="",0,VLOOKUP(E451,'Lungo V Masc_'!$E:$K,7,))</f>
        <v>0</v>
      </c>
      <c r="S451" s="5">
        <f>IF($E451="",0,VLOOKUP(E451,'Vortex IV Femm_'!$E:$K,7,))</f>
        <v>0</v>
      </c>
      <c r="T451" s="5">
        <f>IF($E451="",0,VLOOKUP(E451,'Vortex IV Masc_'!$E:$K,7,))</f>
        <v>0</v>
      </c>
      <c r="U451" s="5">
        <f>IF($E451="",0,VLOOKUP(E451,'Vortex V Femm_'!$E:$K,7,))</f>
        <v>0</v>
      </c>
      <c r="V451" s="5">
        <f>IF($E451="",0,VLOOKUP(E451,'Vortex V Masc_'!$E:$K,7,))</f>
        <v>0</v>
      </c>
    </row>
    <row r="452" spans="1:22" x14ac:dyDescent="0.15">
      <c r="A452" s="5">
        <v>451</v>
      </c>
      <c r="E452" s="5" t="str">
        <f t="shared" si="16"/>
        <v/>
      </c>
      <c r="J452" s="5">
        <f t="shared" si="17"/>
        <v>0</v>
      </c>
      <c r="K452" s="5">
        <f>IF($E452="",0,VLOOKUP(E452,'50 IV Femm_'!$E:$K,7,))</f>
        <v>0</v>
      </c>
      <c r="L452" s="5">
        <f>IF($E452="",0,VLOOKUP(E452,'50 IV Masc_'!$E:$K,7,))</f>
        <v>0</v>
      </c>
      <c r="M452" s="5">
        <f>IF($E452="",0,VLOOKUP(E452,'50 V Femm_'!$E:$K,7,))</f>
        <v>0</v>
      </c>
      <c r="N452" s="5">
        <f>IF($E452="",0,VLOOKUP(E452,'50 V Masc_'!$E:$K,7,))</f>
        <v>0</v>
      </c>
      <c r="O452" s="5">
        <f>IF($E452="",0,VLOOKUP(E452,'Lungo IV Femm_'!$E:$K,7,))</f>
        <v>0</v>
      </c>
      <c r="P452" s="5">
        <f>IF($E452="",0,VLOOKUP(E452,'Lungo IV Masc_'!$E:$K,7,))</f>
        <v>0</v>
      </c>
      <c r="Q452" s="5">
        <f>IF($E452="",0,VLOOKUP(E452,'Lungo V Femm_'!$E:$K,7,))</f>
        <v>0</v>
      </c>
      <c r="R452" s="5">
        <f>IF($E452="",0,VLOOKUP(E452,'Lungo V Masc_'!$E:$K,7,))</f>
        <v>0</v>
      </c>
      <c r="S452" s="5">
        <f>IF($E452="",0,VLOOKUP(E452,'Vortex IV Femm_'!$E:$K,7,))</f>
        <v>0</v>
      </c>
      <c r="T452" s="5">
        <f>IF($E452="",0,VLOOKUP(E452,'Vortex IV Masc_'!$E:$K,7,))</f>
        <v>0</v>
      </c>
      <c r="U452" s="5">
        <f>IF($E452="",0,VLOOKUP(E452,'Vortex V Femm_'!$E:$K,7,))</f>
        <v>0</v>
      </c>
      <c r="V452" s="5">
        <f>IF($E452="",0,VLOOKUP(E452,'Vortex V Masc_'!$E:$K,7,))</f>
        <v>0</v>
      </c>
    </row>
    <row r="453" spans="1:22" x14ac:dyDescent="0.15">
      <c r="A453" s="5">
        <v>452</v>
      </c>
      <c r="E453" s="5" t="str">
        <f t="shared" si="16"/>
        <v/>
      </c>
      <c r="J453" s="5">
        <f t="shared" si="17"/>
        <v>0</v>
      </c>
      <c r="K453" s="5">
        <f>IF($E453="",0,VLOOKUP(E453,'50 IV Femm_'!$E:$K,7,))</f>
        <v>0</v>
      </c>
      <c r="L453" s="5">
        <f>IF($E453="",0,VLOOKUP(E453,'50 IV Masc_'!$E:$K,7,))</f>
        <v>0</v>
      </c>
      <c r="M453" s="5">
        <f>IF($E453="",0,VLOOKUP(E453,'50 V Femm_'!$E:$K,7,))</f>
        <v>0</v>
      </c>
      <c r="N453" s="5">
        <f>IF($E453="",0,VLOOKUP(E453,'50 V Masc_'!$E:$K,7,))</f>
        <v>0</v>
      </c>
      <c r="O453" s="5">
        <f>IF($E453="",0,VLOOKUP(E453,'Lungo IV Femm_'!$E:$K,7,))</f>
        <v>0</v>
      </c>
      <c r="P453" s="5">
        <f>IF($E453="",0,VLOOKUP(E453,'Lungo IV Masc_'!$E:$K,7,))</f>
        <v>0</v>
      </c>
      <c r="Q453" s="5">
        <f>IF($E453="",0,VLOOKUP(E453,'Lungo V Femm_'!$E:$K,7,))</f>
        <v>0</v>
      </c>
      <c r="R453" s="5">
        <f>IF($E453="",0,VLOOKUP(E453,'Lungo V Masc_'!$E:$K,7,))</f>
        <v>0</v>
      </c>
      <c r="S453" s="5">
        <f>IF($E453="",0,VLOOKUP(E453,'Vortex IV Femm_'!$E:$K,7,))</f>
        <v>0</v>
      </c>
      <c r="T453" s="5">
        <f>IF($E453="",0,VLOOKUP(E453,'Vortex IV Masc_'!$E:$K,7,))</f>
        <v>0</v>
      </c>
      <c r="U453" s="5">
        <f>IF($E453="",0,VLOOKUP(E453,'Vortex V Femm_'!$E:$K,7,))</f>
        <v>0</v>
      </c>
      <c r="V453" s="5">
        <f>IF($E453="",0,VLOOKUP(E453,'Vortex V Masc_'!$E:$K,7,))</f>
        <v>0</v>
      </c>
    </row>
    <row r="454" spans="1:22" x14ac:dyDescent="0.15">
      <c r="A454" s="5">
        <v>453</v>
      </c>
      <c r="E454" s="5" t="str">
        <f t="shared" si="16"/>
        <v/>
      </c>
      <c r="J454" s="5">
        <f t="shared" si="17"/>
        <v>0</v>
      </c>
      <c r="K454" s="5">
        <f>IF($E454="",0,VLOOKUP(E454,'50 IV Femm_'!$E:$K,7,))</f>
        <v>0</v>
      </c>
      <c r="L454" s="5">
        <f>IF($E454="",0,VLOOKUP(E454,'50 IV Masc_'!$E:$K,7,))</f>
        <v>0</v>
      </c>
      <c r="M454" s="5">
        <f>IF($E454="",0,VLOOKUP(E454,'50 V Femm_'!$E:$K,7,))</f>
        <v>0</v>
      </c>
      <c r="N454" s="5">
        <f>IF($E454="",0,VLOOKUP(E454,'50 V Masc_'!$E:$K,7,))</f>
        <v>0</v>
      </c>
      <c r="O454" s="5">
        <f>IF($E454="",0,VLOOKUP(E454,'Lungo IV Femm_'!$E:$K,7,))</f>
        <v>0</v>
      </c>
      <c r="P454" s="5">
        <f>IF($E454="",0,VLOOKUP(E454,'Lungo IV Masc_'!$E:$K,7,))</f>
        <v>0</v>
      </c>
      <c r="Q454" s="5">
        <f>IF($E454="",0,VLOOKUP(E454,'Lungo V Femm_'!$E:$K,7,))</f>
        <v>0</v>
      </c>
      <c r="R454" s="5">
        <f>IF($E454="",0,VLOOKUP(E454,'Lungo V Masc_'!$E:$K,7,))</f>
        <v>0</v>
      </c>
      <c r="S454" s="5">
        <f>IF($E454="",0,VLOOKUP(E454,'Vortex IV Femm_'!$E:$K,7,))</f>
        <v>0</v>
      </c>
      <c r="T454" s="5">
        <f>IF($E454="",0,VLOOKUP(E454,'Vortex IV Masc_'!$E:$K,7,))</f>
        <v>0</v>
      </c>
      <c r="U454" s="5">
        <f>IF($E454="",0,VLOOKUP(E454,'Vortex V Femm_'!$E:$K,7,))</f>
        <v>0</v>
      </c>
      <c r="V454" s="5">
        <f>IF($E454="",0,VLOOKUP(E454,'Vortex V Masc_'!$E:$K,7,))</f>
        <v>0</v>
      </c>
    </row>
    <row r="455" spans="1:22" x14ac:dyDescent="0.15">
      <c r="A455" s="5">
        <v>454</v>
      </c>
      <c r="E455" s="5" t="str">
        <f t="shared" si="16"/>
        <v/>
      </c>
      <c r="J455" s="5">
        <f t="shared" si="17"/>
        <v>0</v>
      </c>
      <c r="K455" s="5">
        <f>IF($E455="",0,VLOOKUP(E455,'50 IV Femm_'!$E:$K,7,))</f>
        <v>0</v>
      </c>
      <c r="L455" s="5">
        <f>IF($E455="",0,VLOOKUP(E455,'50 IV Masc_'!$E:$K,7,))</f>
        <v>0</v>
      </c>
      <c r="M455" s="5">
        <f>IF($E455="",0,VLOOKUP(E455,'50 V Femm_'!$E:$K,7,))</f>
        <v>0</v>
      </c>
      <c r="N455" s="5">
        <f>IF($E455="",0,VLOOKUP(E455,'50 V Masc_'!$E:$K,7,))</f>
        <v>0</v>
      </c>
      <c r="O455" s="5">
        <f>IF($E455="",0,VLOOKUP(E455,'Lungo IV Femm_'!$E:$K,7,))</f>
        <v>0</v>
      </c>
      <c r="P455" s="5">
        <f>IF($E455="",0,VLOOKUP(E455,'Lungo IV Masc_'!$E:$K,7,))</f>
        <v>0</v>
      </c>
      <c r="Q455" s="5">
        <f>IF($E455="",0,VLOOKUP(E455,'Lungo V Femm_'!$E:$K,7,))</f>
        <v>0</v>
      </c>
      <c r="R455" s="5">
        <f>IF($E455="",0,VLOOKUP(E455,'Lungo V Masc_'!$E:$K,7,))</f>
        <v>0</v>
      </c>
      <c r="S455" s="5">
        <f>IF($E455="",0,VLOOKUP(E455,'Vortex IV Femm_'!$E:$K,7,))</f>
        <v>0</v>
      </c>
      <c r="T455" s="5">
        <f>IF($E455="",0,VLOOKUP(E455,'Vortex IV Masc_'!$E:$K,7,))</f>
        <v>0</v>
      </c>
      <c r="U455" s="5">
        <f>IF($E455="",0,VLOOKUP(E455,'Vortex V Femm_'!$E:$K,7,))</f>
        <v>0</v>
      </c>
      <c r="V455" s="5">
        <f>IF($E455="",0,VLOOKUP(E455,'Vortex V Masc_'!$E:$K,7,))</f>
        <v>0</v>
      </c>
    </row>
    <row r="456" spans="1:22" x14ac:dyDescent="0.15">
      <c r="A456" s="5">
        <v>455</v>
      </c>
      <c r="E456" s="5" t="str">
        <f t="shared" si="16"/>
        <v/>
      </c>
      <c r="J456" s="5">
        <f t="shared" si="17"/>
        <v>0</v>
      </c>
      <c r="K456" s="5">
        <f>IF($E456="",0,VLOOKUP(E456,'50 IV Femm_'!$E:$K,7,))</f>
        <v>0</v>
      </c>
      <c r="L456" s="5">
        <f>IF($E456="",0,VLOOKUP(E456,'50 IV Masc_'!$E:$K,7,))</f>
        <v>0</v>
      </c>
      <c r="M456" s="5">
        <f>IF($E456="",0,VLOOKUP(E456,'50 V Femm_'!$E:$K,7,))</f>
        <v>0</v>
      </c>
      <c r="N456" s="5">
        <f>IF($E456="",0,VLOOKUP(E456,'50 V Masc_'!$E:$K,7,))</f>
        <v>0</v>
      </c>
      <c r="O456" s="5">
        <f>IF($E456="",0,VLOOKUP(E456,'Lungo IV Femm_'!$E:$K,7,))</f>
        <v>0</v>
      </c>
      <c r="P456" s="5">
        <f>IF($E456="",0,VLOOKUP(E456,'Lungo IV Masc_'!$E:$K,7,))</f>
        <v>0</v>
      </c>
      <c r="Q456" s="5">
        <f>IF($E456="",0,VLOOKUP(E456,'Lungo V Femm_'!$E:$K,7,))</f>
        <v>0</v>
      </c>
      <c r="R456" s="5">
        <f>IF($E456="",0,VLOOKUP(E456,'Lungo V Masc_'!$E:$K,7,))</f>
        <v>0</v>
      </c>
      <c r="S456" s="5">
        <f>IF($E456="",0,VLOOKUP(E456,'Vortex IV Femm_'!$E:$K,7,))</f>
        <v>0</v>
      </c>
      <c r="T456" s="5">
        <f>IF($E456="",0,VLOOKUP(E456,'Vortex IV Masc_'!$E:$K,7,))</f>
        <v>0</v>
      </c>
      <c r="U456" s="5">
        <f>IF($E456="",0,VLOOKUP(E456,'Vortex V Femm_'!$E:$K,7,))</f>
        <v>0</v>
      </c>
      <c r="V456" s="5">
        <f>IF($E456="",0,VLOOKUP(E456,'Vortex V Masc_'!$E:$K,7,))</f>
        <v>0</v>
      </c>
    </row>
    <row r="457" spans="1:22" x14ac:dyDescent="0.15">
      <c r="A457" s="5">
        <v>456</v>
      </c>
      <c r="E457" s="5" t="str">
        <f t="shared" si="16"/>
        <v/>
      </c>
      <c r="J457" s="5">
        <f t="shared" si="17"/>
        <v>0</v>
      </c>
      <c r="K457" s="5">
        <f>IF($E457="",0,VLOOKUP(E457,'50 IV Femm_'!$E:$K,7,))</f>
        <v>0</v>
      </c>
      <c r="L457" s="5">
        <f>IF($E457="",0,VLOOKUP(E457,'50 IV Masc_'!$E:$K,7,))</f>
        <v>0</v>
      </c>
      <c r="M457" s="5">
        <f>IF($E457="",0,VLOOKUP(E457,'50 V Femm_'!$E:$K,7,))</f>
        <v>0</v>
      </c>
      <c r="N457" s="5">
        <f>IF($E457="",0,VLOOKUP(E457,'50 V Masc_'!$E:$K,7,))</f>
        <v>0</v>
      </c>
      <c r="O457" s="5">
        <f>IF($E457="",0,VLOOKUP(E457,'Lungo IV Femm_'!$E:$K,7,))</f>
        <v>0</v>
      </c>
      <c r="P457" s="5">
        <f>IF($E457="",0,VLOOKUP(E457,'Lungo IV Masc_'!$E:$K,7,))</f>
        <v>0</v>
      </c>
      <c r="Q457" s="5">
        <f>IF($E457="",0,VLOOKUP(E457,'Lungo V Femm_'!$E:$K,7,))</f>
        <v>0</v>
      </c>
      <c r="R457" s="5">
        <f>IF($E457="",0,VLOOKUP(E457,'Lungo V Masc_'!$E:$K,7,))</f>
        <v>0</v>
      </c>
      <c r="S457" s="5">
        <f>IF($E457="",0,VLOOKUP(E457,'Vortex IV Femm_'!$E:$K,7,))</f>
        <v>0</v>
      </c>
      <c r="T457" s="5">
        <f>IF($E457="",0,VLOOKUP(E457,'Vortex IV Masc_'!$E:$K,7,))</f>
        <v>0</v>
      </c>
      <c r="U457" s="5">
        <f>IF($E457="",0,VLOOKUP(E457,'Vortex V Femm_'!$E:$K,7,))</f>
        <v>0</v>
      </c>
      <c r="V457" s="5">
        <f>IF($E457="",0,VLOOKUP(E457,'Vortex V Masc_'!$E:$K,7,))</f>
        <v>0</v>
      </c>
    </row>
    <row r="458" spans="1:22" x14ac:dyDescent="0.15">
      <c r="A458" s="5">
        <v>457</v>
      </c>
      <c r="E458" s="5" t="str">
        <f t="shared" si="16"/>
        <v/>
      </c>
      <c r="J458" s="5">
        <f t="shared" si="17"/>
        <v>0</v>
      </c>
      <c r="K458" s="5">
        <f>IF($E458="",0,VLOOKUP(E458,'50 IV Femm_'!$E:$K,7,))</f>
        <v>0</v>
      </c>
      <c r="L458" s="5">
        <f>IF($E458="",0,VLOOKUP(E458,'50 IV Masc_'!$E:$K,7,))</f>
        <v>0</v>
      </c>
      <c r="M458" s="5">
        <f>IF($E458="",0,VLOOKUP(E458,'50 V Femm_'!$E:$K,7,))</f>
        <v>0</v>
      </c>
      <c r="N458" s="5">
        <f>IF($E458="",0,VLOOKUP(E458,'50 V Masc_'!$E:$K,7,))</f>
        <v>0</v>
      </c>
      <c r="O458" s="5">
        <f>IF($E458="",0,VLOOKUP(E458,'Lungo IV Femm_'!$E:$K,7,))</f>
        <v>0</v>
      </c>
      <c r="P458" s="5">
        <f>IF($E458="",0,VLOOKUP(E458,'Lungo IV Masc_'!$E:$K,7,))</f>
        <v>0</v>
      </c>
      <c r="Q458" s="5">
        <f>IF($E458="",0,VLOOKUP(E458,'Lungo V Femm_'!$E:$K,7,))</f>
        <v>0</v>
      </c>
      <c r="R458" s="5">
        <f>IF($E458="",0,VLOOKUP(E458,'Lungo V Masc_'!$E:$K,7,))</f>
        <v>0</v>
      </c>
      <c r="S458" s="5">
        <f>IF($E458="",0,VLOOKUP(E458,'Vortex IV Femm_'!$E:$K,7,))</f>
        <v>0</v>
      </c>
      <c r="T458" s="5">
        <f>IF($E458="",0,VLOOKUP(E458,'Vortex IV Masc_'!$E:$K,7,))</f>
        <v>0</v>
      </c>
      <c r="U458" s="5">
        <f>IF($E458="",0,VLOOKUP(E458,'Vortex V Femm_'!$E:$K,7,))</f>
        <v>0</v>
      </c>
      <c r="V458" s="5">
        <f>IF($E458="",0,VLOOKUP(E458,'Vortex V Masc_'!$E:$K,7,))</f>
        <v>0</v>
      </c>
    </row>
    <row r="459" spans="1:22" x14ac:dyDescent="0.15">
      <c r="A459" s="5">
        <v>458</v>
      </c>
      <c r="E459" s="5" t="str">
        <f t="shared" si="16"/>
        <v/>
      </c>
      <c r="J459" s="5">
        <f t="shared" si="17"/>
        <v>0</v>
      </c>
      <c r="K459" s="5">
        <f>IF($E459="",0,VLOOKUP(E459,'50 IV Femm_'!$E:$K,7,))</f>
        <v>0</v>
      </c>
      <c r="L459" s="5">
        <f>IF($E459="",0,VLOOKUP(E459,'50 IV Masc_'!$E:$K,7,))</f>
        <v>0</v>
      </c>
      <c r="M459" s="5">
        <f>IF($E459="",0,VLOOKUP(E459,'50 V Femm_'!$E:$K,7,))</f>
        <v>0</v>
      </c>
      <c r="N459" s="5">
        <f>IF($E459="",0,VLOOKUP(E459,'50 V Masc_'!$E:$K,7,))</f>
        <v>0</v>
      </c>
      <c r="O459" s="5">
        <f>IF($E459="",0,VLOOKUP(E459,'Lungo IV Femm_'!$E:$K,7,))</f>
        <v>0</v>
      </c>
      <c r="P459" s="5">
        <f>IF($E459="",0,VLOOKUP(E459,'Lungo IV Masc_'!$E:$K,7,))</f>
        <v>0</v>
      </c>
      <c r="Q459" s="5">
        <f>IF($E459="",0,VLOOKUP(E459,'Lungo V Femm_'!$E:$K,7,))</f>
        <v>0</v>
      </c>
      <c r="R459" s="5">
        <f>IF($E459="",0,VLOOKUP(E459,'Lungo V Masc_'!$E:$K,7,))</f>
        <v>0</v>
      </c>
      <c r="S459" s="5">
        <f>IF($E459="",0,VLOOKUP(E459,'Vortex IV Femm_'!$E:$K,7,))</f>
        <v>0</v>
      </c>
      <c r="T459" s="5">
        <f>IF($E459="",0,VLOOKUP(E459,'Vortex IV Masc_'!$E:$K,7,))</f>
        <v>0</v>
      </c>
      <c r="U459" s="5">
        <f>IF($E459="",0,VLOOKUP(E459,'Vortex V Femm_'!$E:$K,7,))</f>
        <v>0</v>
      </c>
      <c r="V459" s="5">
        <f>IF($E459="",0,VLOOKUP(E459,'Vortex V Masc_'!$E:$K,7,))</f>
        <v>0</v>
      </c>
    </row>
    <row r="460" spans="1:22" x14ac:dyDescent="0.15">
      <c r="A460" s="5">
        <v>459</v>
      </c>
      <c r="E460" s="5" t="str">
        <f t="shared" si="16"/>
        <v/>
      </c>
      <c r="J460" s="5">
        <f t="shared" si="17"/>
        <v>0</v>
      </c>
      <c r="K460" s="5">
        <f>IF($E460="",0,VLOOKUP(E460,'50 IV Femm_'!$E:$K,7,))</f>
        <v>0</v>
      </c>
      <c r="L460" s="5">
        <f>IF($E460="",0,VLOOKUP(E460,'50 IV Masc_'!$E:$K,7,))</f>
        <v>0</v>
      </c>
      <c r="M460" s="5">
        <f>IF($E460="",0,VLOOKUP(E460,'50 V Femm_'!$E:$K,7,))</f>
        <v>0</v>
      </c>
      <c r="N460" s="5">
        <f>IF($E460="",0,VLOOKUP(E460,'50 V Masc_'!$E:$K,7,))</f>
        <v>0</v>
      </c>
      <c r="O460" s="5">
        <f>IF($E460="",0,VLOOKUP(E460,'Lungo IV Femm_'!$E:$K,7,))</f>
        <v>0</v>
      </c>
      <c r="P460" s="5">
        <f>IF($E460="",0,VLOOKUP(E460,'Lungo IV Masc_'!$E:$K,7,))</f>
        <v>0</v>
      </c>
      <c r="Q460" s="5">
        <f>IF($E460="",0,VLOOKUP(E460,'Lungo V Femm_'!$E:$K,7,))</f>
        <v>0</v>
      </c>
      <c r="R460" s="5">
        <f>IF($E460="",0,VLOOKUP(E460,'Lungo V Masc_'!$E:$K,7,))</f>
        <v>0</v>
      </c>
      <c r="S460" s="5">
        <f>IF($E460="",0,VLOOKUP(E460,'Vortex IV Femm_'!$E:$K,7,))</f>
        <v>0</v>
      </c>
      <c r="T460" s="5">
        <f>IF($E460="",0,VLOOKUP(E460,'Vortex IV Masc_'!$E:$K,7,))</f>
        <v>0</v>
      </c>
      <c r="U460" s="5">
        <f>IF($E460="",0,VLOOKUP(E460,'Vortex V Femm_'!$E:$K,7,))</f>
        <v>0</v>
      </c>
      <c r="V460" s="5">
        <f>IF($E460="",0,VLOOKUP(E460,'Vortex V Masc_'!$E:$K,7,))</f>
        <v>0</v>
      </c>
    </row>
    <row r="461" spans="1:22" x14ac:dyDescent="0.15">
      <c r="A461" s="5">
        <v>460</v>
      </c>
      <c r="E461" s="5" t="str">
        <f t="shared" si="16"/>
        <v/>
      </c>
      <c r="J461" s="5">
        <f t="shared" si="17"/>
        <v>0</v>
      </c>
      <c r="K461" s="5">
        <f>IF($E461="",0,VLOOKUP(E461,'50 IV Femm_'!$E:$K,7,))</f>
        <v>0</v>
      </c>
      <c r="L461" s="5">
        <f>IF($E461="",0,VLOOKUP(E461,'50 IV Masc_'!$E:$K,7,))</f>
        <v>0</v>
      </c>
      <c r="M461" s="5">
        <f>IF($E461="",0,VLOOKUP(E461,'50 V Femm_'!$E:$K,7,))</f>
        <v>0</v>
      </c>
      <c r="N461" s="5">
        <f>IF($E461="",0,VLOOKUP(E461,'50 V Masc_'!$E:$K,7,))</f>
        <v>0</v>
      </c>
      <c r="O461" s="5">
        <f>IF($E461="",0,VLOOKUP(E461,'Lungo IV Femm_'!$E:$K,7,))</f>
        <v>0</v>
      </c>
      <c r="P461" s="5">
        <f>IF($E461="",0,VLOOKUP(E461,'Lungo IV Masc_'!$E:$K,7,))</f>
        <v>0</v>
      </c>
      <c r="Q461" s="5">
        <f>IF($E461="",0,VLOOKUP(E461,'Lungo V Femm_'!$E:$K,7,))</f>
        <v>0</v>
      </c>
      <c r="R461" s="5">
        <f>IF($E461="",0,VLOOKUP(E461,'Lungo V Masc_'!$E:$K,7,))</f>
        <v>0</v>
      </c>
      <c r="S461" s="5">
        <f>IF($E461="",0,VLOOKUP(E461,'Vortex IV Femm_'!$E:$K,7,))</f>
        <v>0</v>
      </c>
      <c r="T461" s="5">
        <f>IF($E461="",0,VLOOKUP(E461,'Vortex IV Masc_'!$E:$K,7,))</f>
        <v>0</v>
      </c>
      <c r="U461" s="5">
        <f>IF($E461="",0,VLOOKUP(E461,'Vortex V Femm_'!$E:$K,7,))</f>
        <v>0</v>
      </c>
      <c r="V461" s="5">
        <f>IF($E461="",0,VLOOKUP(E461,'Vortex V Masc_'!$E:$K,7,))</f>
        <v>0</v>
      </c>
    </row>
    <row r="462" spans="1:22" x14ac:dyDescent="0.15">
      <c r="A462" s="5">
        <v>461</v>
      </c>
      <c r="E462" s="5" t="str">
        <f t="shared" si="16"/>
        <v/>
      </c>
      <c r="J462" s="5">
        <f t="shared" si="17"/>
        <v>0</v>
      </c>
      <c r="K462" s="5">
        <f>IF($E462="",0,VLOOKUP(E462,'50 IV Femm_'!$E:$K,7,))</f>
        <v>0</v>
      </c>
      <c r="L462" s="5">
        <f>IF($E462="",0,VLOOKUP(E462,'50 IV Masc_'!$E:$K,7,))</f>
        <v>0</v>
      </c>
      <c r="M462" s="5">
        <f>IF($E462="",0,VLOOKUP(E462,'50 V Femm_'!$E:$K,7,))</f>
        <v>0</v>
      </c>
      <c r="N462" s="5">
        <f>IF($E462="",0,VLOOKUP(E462,'50 V Masc_'!$E:$K,7,))</f>
        <v>0</v>
      </c>
      <c r="O462" s="5">
        <f>IF($E462="",0,VLOOKUP(E462,'Lungo IV Femm_'!$E:$K,7,))</f>
        <v>0</v>
      </c>
      <c r="P462" s="5">
        <f>IF($E462="",0,VLOOKUP(E462,'Lungo IV Masc_'!$E:$K,7,))</f>
        <v>0</v>
      </c>
      <c r="Q462" s="5">
        <f>IF($E462="",0,VLOOKUP(E462,'Lungo V Femm_'!$E:$K,7,))</f>
        <v>0</v>
      </c>
      <c r="R462" s="5">
        <f>IF($E462="",0,VLOOKUP(E462,'Lungo V Masc_'!$E:$K,7,))</f>
        <v>0</v>
      </c>
      <c r="S462" s="5">
        <f>IF($E462="",0,VLOOKUP(E462,'Vortex IV Femm_'!$E:$K,7,))</f>
        <v>0</v>
      </c>
      <c r="T462" s="5">
        <f>IF($E462="",0,VLOOKUP(E462,'Vortex IV Masc_'!$E:$K,7,))</f>
        <v>0</v>
      </c>
      <c r="U462" s="5">
        <f>IF($E462="",0,VLOOKUP(E462,'Vortex V Femm_'!$E:$K,7,))</f>
        <v>0</v>
      </c>
      <c r="V462" s="5">
        <f>IF($E462="",0,VLOOKUP(E462,'Vortex V Masc_'!$E:$K,7,))</f>
        <v>0</v>
      </c>
    </row>
    <row r="463" spans="1:22" x14ac:dyDescent="0.15">
      <c r="A463" s="5">
        <v>462</v>
      </c>
      <c r="E463" s="5" t="str">
        <f t="shared" si="16"/>
        <v/>
      </c>
      <c r="J463" s="5">
        <f t="shared" si="17"/>
        <v>0</v>
      </c>
      <c r="K463" s="5">
        <f>IF($E463="",0,VLOOKUP(E463,'50 IV Femm_'!$E:$K,7,))</f>
        <v>0</v>
      </c>
      <c r="L463" s="5">
        <f>IF($E463="",0,VLOOKUP(E463,'50 IV Masc_'!$E:$K,7,))</f>
        <v>0</v>
      </c>
      <c r="M463" s="5">
        <f>IF($E463="",0,VLOOKUP(E463,'50 V Femm_'!$E:$K,7,))</f>
        <v>0</v>
      </c>
      <c r="N463" s="5">
        <f>IF($E463="",0,VLOOKUP(E463,'50 V Masc_'!$E:$K,7,))</f>
        <v>0</v>
      </c>
      <c r="O463" s="5">
        <f>IF($E463="",0,VLOOKUP(E463,'Lungo IV Femm_'!$E:$K,7,))</f>
        <v>0</v>
      </c>
      <c r="P463" s="5">
        <f>IF($E463="",0,VLOOKUP(E463,'Lungo IV Masc_'!$E:$K,7,))</f>
        <v>0</v>
      </c>
      <c r="Q463" s="5">
        <f>IF($E463="",0,VLOOKUP(E463,'Lungo V Femm_'!$E:$K,7,))</f>
        <v>0</v>
      </c>
      <c r="R463" s="5">
        <f>IF($E463="",0,VLOOKUP(E463,'Lungo V Masc_'!$E:$K,7,))</f>
        <v>0</v>
      </c>
      <c r="S463" s="5">
        <f>IF($E463="",0,VLOOKUP(E463,'Vortex IV Femm_'!$E:$K,7,))</f>
        <v>0</v>
      </c>
      <c r="T463" s="5">
        <f>IF($E463="",0,VLOOKUP(E463,'Vortex IV Masc_'!$E:$K,7,))</f>
        <v>0</v>
      </c>
      <c r="U463" s="5">
        <f>IF($E463="",0,VLOOKUP(E463,'Vortex V Femm_'!$E:$K,7,))</f>
        <v>0</v>
      </c>
      <c r="V463" s="5">
        <f>IF($E463="",0,VLOOKUP(E463,'Vortex V Masc_'!$E:$K,7,))</f>
        <v>0</v>
      </c>
    </row>
    <row r="464" spans="1:22" x14ac:dyDescent="0.15">
      <c r="A464" s="5">
        <v>463</v>
      </c>
      <c r="E464" s="5" t="str">
        <f t="shared" si="16"/>
        <v/>
      </c>
      <c r="J464" s="5">
        <f t="shared" si="17"/>
        <v>0</v>
      </c>
      <c r="K464" s="5">
        <f>IF($E464="",0,VLOOKUP(E464,'50 IV Femm_'!$E:$K,7,))</f>
        <v>0</v>
      </c>
      <c r="L464" s="5">
        <f>IF($E464="",0,VLOOKUP(E464,'50 IV Masc_'!$E:$K,7,))</f>
        <v>0</v>
      </c>
      <c r="M464" s="5">
        <f>IF($E464="",0,VLOOKUP(E464,'50 V Femm_'!$E:$K,7,))</f>
        <v>0</v>
      </c>
      <c r="N464" s="5">
        <f>IF($E464="",0,VLOOKUP(E464,'50 V Masc_'!$E:$K,7,))</f>
        <v>0</v>
      </c>
      <c r="O464" s="5">
        <f>IF($E464="",0,VLOOKUP(E464,'Lungo IV Femm_'!$E:$K,7,))</f>
        <v>0</v>
      </c>
      <c r="P464" s="5">
        <f>IF($E464="",0,VLOOKUP(E464,'Lungo IV Masc_'!$E:$K,7,))</f>
        <v>0</v>
      </c>
      <c r="Q464" s="5">
        <f>IF($E464="",0,VLOOKUP(E464,'Lungo V Femm_'!$E:$K,7,))</f>
        <v>0</v>
      </c>
      <c r="R464" s="5">
        <f>IF($E464="",0,VLOOKUP(E464,'Lungo V Masc_'!$E:$K,7,))</f>
        <v>0</v>
      </c>
      <c r="S464" s="5">
        <f>IF($E464="",0,VLOOKUP(E464,'Vortex IV Femm_'!$E:$K,7,))</f>
        <v>0</v>
      </c>
      <c r="T464" s="5">
        <f>IF($E464="",0,VLOOKUP(E464,'Vortex IV Masc_'!$E:$K,7,))</f>
        <v>0</v>
      </c>
      <c r="U464" s="5">
        <f>IF($E464="",0,VLOOKUP(E464,'Vortex V Femm_'!$E:$K,7,))</f>
        <v>0</v>
      </c>
      <c r="V464" s="5">
        <f>IF($E464="",0,VLOOKUP(E464,'Vortex V Masc_'!$E:$K,7,))</f>
        <v>0</v>
      </c>
    </row>
    <row r="465" spans="1:22" x14ac:dyDescent="0.15">
      <c r="A465" s="5">
        <v>464</v>
      </c>
      <c r="E465" s="5" t="str">
        <f t="shared" si="16"/>
        <v/>
      </c>
      <c r="J465" s="5">
        <f t="shared" si="17"/>
        <v>0</v>
      </c>
      <c r="K465" s="5">
        <f>IF($E465="",0,VLOOKUP(E465,'50 IV Femm_'!$E:$K,7,))</f>
        <v>0</v>
      </c>
      <c r="L465" s="5">
        <f>IF($E465="",0,VLOOKUP(E465,'50 IV Masc_'!$E:$K,7,))</f>
        <v>0</v>
      </c>
      <c r="M465" s="5">
        <f>IF($E465="",0,VLOOKUP(E465,'50 V Femm_'!$E:$K,7,))</f>
        <v>0</v>
      </c>
      <c r="N465" s="5">
        <f>IF($E465="",0,VLOOKUP(E465,'50 V Masc_'!$E:$K,7,))</f>
        <v>0</v>
      </c>
      <c r="O465" s="5">
        <f>IF($E465="",0,VLOOKUP(E465,'Lungo IV Femm_'!$E:$K,7,))</f>
        <v>0</v>
      </c>
      <c r="P465" s="5">
        <f>IF($E465="",0,VLOOKUP(E465,'Lungo IV Masc_'!$E:$K,7,))</f>
        <v>0</v>
      </c>
      <c r="Q465" s="5">
        <f>IF($E465="",0,VLOOKUP(E465,'Lungo V Femm_'!$E:$K,7,))</f>
        <v>0</v>
      </c>
      <c r="R465" s="5">
        <f>IF($E465="",0,VLOOKUP(E465,'Lungo V Masc_'!$E:$K,7,))</f>
        <v>0</v>
      </c>
      <c r="S465" s="5">
        <f>IF($E465="",0,VLOOKUP(E465,'Vortex IV Femm_'!$E:$K,7,))</f>
        <v>0</v>
      </c>
      <c r="T465" s="5">
        <f>IF($E465="",0,VLOOKUP(E465,'Vortex IV Masc_'!$E:$K,7,))</f>
        <v>0</v>
      </c>
      <c r="U465" s="5">
        <f>IF($E465="",0,VLOOKUP(E465,'Vortex V Femm_'!$E:$K,7,))</f>
        <v>0</v>
      </c>
      <c r="V465" s="5">
        <f>IF($E465="",0,VLOOKUP(E465,'Vortex V Masc_'!$E:$K,7,))</f>
        <v>0</v>
      </c>
    </row>
    <row r="466" spans="1:22" x14ac:dyDescent="0.15">
      <c r="A466" s="5">
        <v>465</v>
      </c>
      <c r="E466" s="5" t="str">
        <f t="shared" si="16"/>
        <v/>
      </c>
      <c r="J466" s="5">
        <f t="shared" si="17"/>
        <v>0</v>
      </c>
      <c r="K466" s="5">
        <f>IF($E466="",0,VLOOKUP(E466,'50 IV Femm_'!$E:$K,7,))</f>
        <v>0</v>
      </c>
      <c r="L466" s="5">
        <f>IF($E466="",0,VLOOKUP(E466,'50 IV Masc_'!$E:$K,7,))</f>
        <v>0</v>
      </c>
      <c r="M466" s="5">
        <f>IF($E466="",0,VLOOKUP(E466,'50 V Femm_'!$E:$K,7,))</f>
        <v>0</v>
      </c>
      <c r="N466" s="5">
        <f>IF($E466="",0,VLOOKUP(E466,'50 V Masc_'!$E:$K,7,))</f>
        <v>0</v>
      </c>
      <c r="O466" s="5">
        <f>IF($E466="",0,VLOOKUP(E466,'Lungo IV Femm_'!$E:$K,7,))</f>
        <v>0</v>
      </c>
      <c r="P466" s="5">
        <f>IF($E466="",0,VLOOKUP(E466,'Lungo IV Masc_'!$E:$K,7,))</f>
        <v>0</v>
      </c>
      <c r="Q466" s="5">
        <f>IF($E466="",0,VLOOKUP(E466,'Lungo V Femm_'!$E:$K,7,))</f>
        <v>0</v>
      </c>
      <c r="R466" s="5">
        <f>IF($E466="",0,VLOOKUP(E466,'Lungo V Masc_'!$E:$K,7,))</f>
        <v>0</v>
      </c>
      <c r="S466" s="5">
        <f>IF($E466="",0,VLOOKUP(E466,'Vortex IV Femm_'!$E:$K,7,))</f>
        <v>0</v>
      </c>
      <c r="T466" s="5">
        <f>IF($E466="",0,VLOOKUP(E466,'Vortex IV Masc_'!$E:$K,7,))</f>
        <v>0</v>
      </c>
      <c r="U466" s="5">
        <f>IF($E466="",0,VLOOKUP(E466,'Vortex V Femm_'!$E:$K,7,))</f>
        <v>0</v>
      </c>
      <c r="V466" s="5">
        <f>IF($E466="",0,VLOOKUP(E466,'Vortex V Masc_'!$E:$K,7,))</f>
        <v>0</v>
      </c>
    </row>
    <row r="467" spans="1:22" x14ac:dyDescent="0.15">
      <c r="A467" s="5">
        <v>466</v>
      </c>
      <c r="E467" s="5" t="str">
        <f t="shared" si="16"/>
        <v/>
      </c>
      <c r="J467" s="5">
        <f t="shared" si="17"/>
        <v>0</v>
      </c>
      <c r="K467" s="5">
        <f>IF($E467="",0,VLOOKUP(E467,'50 IV Femm_'!$E:$K,7,))</f>
        <v>0</v>
      </c>
      <c r="L467" s="5">
        <f>IF($E467="",0,VLOOKUP(E467,'50 IV Masc_'!$E:$K,7,))</f>
        <v>0</v>
      </c>
      <c r="M467" s="5">
        <f>IF($E467="",0,VLOOKUP(E467,'50 V Femm_'!$E:$K,7,))</f>
        <v>0</v>
      </c>
      <c r="N467" s="5">
        <f>IF($E467="",0,VLOOKUP(E467,'50 V Masc_'!$E:$K,7,))</f>
        <v>0</v>
      </c>
      <c r="O467" s="5">
        <f>IF($E467="",0,VLOOKUP(E467,'Lungo IV Femm_'!$E:$K,7,))</f>
        <v>0</v>
      </c>
      <c r="P467" s="5">
        <f>IF($E467="",0,VLOOKUP(E467,'Lungo IV Masc_'!$E:$K,7,))</f>
        <v>0</v>
      </c>
      <c r="Q467" s="5">
        <f>IF($E467="",0,VLOOKUP(E467,'Lungo V Femm_'!$E:$K,7,))</f>
        <v>0</v>
      </c>
      <c r="R467" s="5">
        <f>IF($E467="",0,VLOOKUP(E467,'Lungo V Masc_'!$E:$K,7,))</f>
        <v>0</v>
      </c>
      <c r="S467" s="5">
        <f>IF($E467="",0,VLOOKUP(E467,'Vortex IV Femm_'!$E:$K,7,))</f>
        <v>0</v>
      </c>
      <c r="T467" s="5">
        <f>IF($E467="",0,VLOOKUP(E467,'Vortex IV Masc_'!$E:$K,7,))</f>
        <v>0</v>
      </c>
      <c r="U467" s="5">
        <f>IF($E467="",0,VLOOKUP(E467,'Vortex V Femm_'!$E:$K,7,))</f>
        <v>0</v>
      </c>
      <c r="V467" s="5">
        <f>IF($E467="",0,VLOOKUP(E467,'Vortex V Masc_'!$E:$K,7,))</f>
        <v>0</v>
      </c>
    </row>
    <row r="468" spans="1:22" x14ac:dyDescent="0.15">
      <c r="A468" s="5">
        <v>467</v>
      </c>
      <c r="E468" s="5" t="str">
        <f t="shared" si="16"/>
        <v/>
      </c>
      <c r="J468" s="5">
        <f t="shared" si="17"/>
        <v>0</v>
      </c>
      <c r="K468" s="5">
        <f>IF($E468="",0,VLOOKUP(E468,'50 IV Femm_'!$E:$K,7,))</f>
        <v>0</v>
      </c>
      <c r="L468" s="5">
        <f>IF($E468="",0,VLOOKUP(E468,'50 IV Masc_'!$E:$K,7,))</f>
        <v>0</v>
      </c>
      <c r="M468" s="5">
        <f>IF($E468="",0,VLOOKUP(E468,'50 V Femm_'!$E:$K,7,))</f>
        <v>0</v>
      </c>
      <c r="N468" s="5">
        <f>IF($E468="",0,VLOOKUP(E468,'50 V Masc_'!$E:$K,7,))</f>
        <v>0</v>
      </c>
      <c r="O468" s="5">
        <f>IF($E468="",0,VLOOKUP(E468,'Lungo IV Femm_'!$E:$K,7,))</f>
        <v>0</v>
      </c>
      <c r="P468" s="5">
        <f>IF($E468="",0,VLOOKUP(E468,'Lungo IV Masc_'!$E:$K,7,))</f>
        <v>0</v>
      </c>
      <c r="Q468" s="5">
        <f>IF($E468="",0,VLOOKUP(E468,'Lungo V Femm_'!$E:$K,7,))</f>
        <v>0</v>
      </c>
      <c r="R468" s="5">
        <f>IF($E468="",0,VLOOKUP(E468,'Lungo V Masc_'!$E:$K,7,))</f>
        <v>0</v>
      </c>
      <c r="S468" s="5">
        <f>IF($E468="",0,VLOOKUP(E468,'Vortex IV Femm_'!$E:$K,7,))</f>
        <v>0</v>
      </c>
      <c r="T468" s="5">
        <f>IF($E468="",0,VLOOKUP(E468,'Vortex IV Masc_'!$E:$K,7,))</f>
        <v>0</v>
      </c>
      <c r="U468" s="5">
        <f>IF($E468="",0,VLOOKUP(E468,'Vortex V Femm_'!$E:$K,7,))</f>
        <v>0</v>
      </c>
      <c r="V468" s="5">
        <f>IF($E468="",0,VLOOKUP(E468,'Vortex V Masc_'!$E:$K,7,))</f>
        <v>0</v>
      </c>
    </row>
    <row r="469" spans="1:22" x14ac:dyDescent="0.15">
      <c r="A469" s="5">
        <v>468</v>
      </c>
      <c r="E469" s="5" t="str">
        <f t="shared" si="16"/>
        <v/>
      </c>
      <c r="J469" s="5">
        <f t="shared" si="17"/>
        <v>0</v>
      </c>
      <c r="K469" s="5">
        <f>IF($E469="",0,VLOOKUP(E469,'50 IV Femm_'!$E:$K,7,))</f>
        <v>0</v>
      </c>
      <c r="L469" s="5">
        <f>IF($E469="",0,VLOOKUP(E469,'50 IV Masc_'!$E:$K,7,))</f>
        <v>0</v>
      </c>
      <c r="M469" s="5">
        <f>IF($E469="",0,VLOOKUP(E469,'50 V Femm_'!$E:$K,7,))</f>
        <v>0</v>
      </c>
      <c r="N469" s="5">
        <f>IF($E469="",0,VLOOKUP(E469,'50 V Masc_'!$E:$K,7,))</f>
        <v>0</v>
      </c>
      <c r="O469" s="5">
        <f>IF($E469="",0,VLOOKUP(E469,'Lungo IV Femm_'!$E:$K,7,))</f>
        <v>0</v>
      </c>
      <c r="P469" s="5">
        <f>IF($E469="",0,VLOOKUP(E469,'Lungo IV Masc_'!$E:$K,7,))</f>
        <v>0</v>
      </c>
      <c r="Q469" s="5">
        <f>IF($E469="",0,VLOOKUP(E469,'Lungo V Femm_'!$E:$K,7,))</f>
        <v>0</v>
      </c>
      <c r="R469" s="5">
        <f>IF($E469="",0,VLOOKUP(E469,'Lungo V Masc_'!$E:$K,7,))</f>
        <v>0</v>
      </c>
      <c r="S469" s="5">
        <f>IF($E469="",0,VLOOKUP(E469,'Vortex IV Femm_'!$E:$K,7,))</f>
        <v>0</v>
      </c>
      <c r="T469" s="5">
        <f>IF($E469="",0,VLOOKUP(E469,'Vortex IV Masc_'!$E:$K,7,))</f>
        <v>0</v>
      </c>
      <c r="U469" s="5">
        <f>IF($E469="",0,VLOOKUP(E469,'Vortex V Femm_'!$E:$K,7,))</f>
        <v>0</v>
      </c>
      <c r="V469" s="5">
        <f>IF($E469="",0,VLOOKUP(E469,'Vortex V Masc_'!$E:$K,7,))</f>
        <v>0</v>
      </c>
    </row>
    <row r="470" spans="1:22" x14ac:dyDescent="0.15">
      <c r="A470" s="5">
        <v>469</v>
      </c>
      <c r="E470" s="5" t="str">
        <f t="shared" si="16"/>
        <v/>
      </c>
      <c r="J470" s="5">
        <f t="shared" si="17"/>
        <v>0</v>
      </c>
      <c r="K470" s="5">
        <f>IF($E470="",0,VLOOKUP(E470,'50 IV Femm_'!$E:$K,7,))</f>
        <v>0</v>
      </c>
      <c r="L470" s="5">
        <f>IF($E470="",0,VLOOKUP(E470,'50 IV Masc_'!$E:$K,7,))</f>
        <v>0</v>
      </c>
      <c r="M470" s="5">
        <f>IF($E470="",0,VLOOKUP(E470,'50 V Femm_'!$E:$K,7,))</f>
        <v>0</v>
      </c>
      <c r="N470" s="5">
        <f>IF($E470="",0,VLOOKUP(E470,'50 V Masc_'!$E:$K,7,))</f>
        <v>0</v>
      </c>
      <c r="O470" s="5">
        <f>IF($E470="",0,VLOOKUP(E470,'Lungo IV Femm_'!$E:$K,7,))</f>
        <v>0</v>
      </c>
      <c r="P470" s="5">
        <f>IF($E470="",0,VLOOKUP(E470,'Lungo IV Masc_'!$E:$K,7,))</f>
        <v>0</v>
      </c>
      <c r="Q470" s="5">
        <f>IF($E470="",0,VLOOKUP(E470,'Lungo V Femm_'!$E:$K,7,))</f>
        <v>0</v>
      </c>
      <c r="R470" s="5">
        <f>IF($E470="",0,VLOOKUP(E470,'Lungo V Masc_'!$E:$K,7,))</f>
        <v>0</v>
      </c>
      <c r="S470" s="5">
        <f>IF($E470="",0,VLOOKUP(E470,'Vortex IV Femm_'!$E:$K,7,))</f>
        <v>0</v>
      </c>
      <c r="T470" s="5">
        <f>IF($E470="",0,VLOOKUP(E470,'Vortex IV Masc_'!$E:$K,7,))</f>
        <v>0</v>
      </c>
      <c r="U470" s="5">
        <f>IF($E470="",0,VLOOKUP(E470,'Vortex V Femm_'!$E:$K,7,))</f>
        <v>0</v>
      </c>
      <c r="V470" s="5">
        <f>IF($E470="",0,VLOOKUP(E470,'Vortex V Masc_'!$E:$K,7,))</f>
        <v>0</v>
      </c>
    </row>
    <row r="471" spans="1:22" x14ac:dyDescent="0.15">
      <c r="A471" s="5">
        <v>470</v>
      </c>
      <c r="E471" s="5" t="str">
        <f t="shared" si="16"/>
        <v/>
      </c>
      <c r="J471" s="5">
        <f t="shared" si="17"/>
        <v>0</v>
      </c>
      <c r="K471" s="5">
        <f>IF($E471="",0,VLOOKUP(E471,'50 IV Femm_'!$E:$K,7,))</f>
        <v>0</v>
      </c>
      <c r="L471" s="5">
        <f>IF($E471="",0,VLOOKUP(E471,'50 IV Masc_'!$E:$K,7,))</f>
        <v>0</v>
      </c>
      <c r="M471" s="5">
        <f>IF($E471="",0,VLOOKUP(E471,'50 V Femm_'!$E:$K,7,))</f>
        <v>0</v>
      </c>
      <c r="N471" s="5">
        <f>IF($E471="",0,VLOOKUP(E471,'50 V Masc_'!$E:$K,7,))</f>
        <v>0</v>
      </c>
      <c r="O471" s="5">
        <f>IF($E471="",0,VLOOKUP(E471,'Lungo IV Femm_'!$E:$K,7,))</f>
        <v>0</v>
      </c>
      <c r="P471" s="5">
        <f>IF($E471="",0,VLOOKUP(E471,'Lungo IV Masc_'!$E:$K,7,))</f>
        <v>0</v>
      </c>
      <c r="Q471" s="5">
        <f>IF($E471="",0,VLOOKUP(E471,'Lungo V Femm_'!$E:$K,7,))</f>
        <v>0</v>
      </c>
      <c r="R471" s="5">
        <f>IF($E471="",0,VLOOKUP(E471,'Lungo V Masc_'!$E:$K,7,))</f>
        <v>0</v>
      </c>
      <c r="S471" s="5">
        <f>IF($E471="",0,VLOOKUP(E471,'Vortex IV Femm_'!$E:$K,7,))</f>
        <v>0</v>
      </c>
      <c r="T471" s="5">
        <f>IF($E471="",0,VLOOKUP(E471,'Vortex IV Masc_'!$E:$K,7,))</f>
        <v>0</v>
      </c>
      <c r="U471" s="5">
        <f>IF($E471="",0,VLOOKUP(E471,'Vortex V Femm_'!$E:$K,7,))</f>
        <v>0</v>
      </c>
      <c r="V471" s="5">
        <f>IF($E471="",0,VLOOKUP(E471,'Vortex V Masc_'!$E:$K,7,))</f>
        <v>0</v>
      </c>
    </row>
    <row r="472" spans="1:22" x14ac:dyDescent="0.15">
      <c r="A472" s="5">
        <v>471</v>
      </c>
      <c r="E472" s="5" t="str">
        <f t="shared" si="16"/>
        <v/>
      </c>
      <c r="J472" s="5">
        <f t="shared" si="17"/>
        <v>0</v>
      </c>
      <c r="K472" s="5">
        <f>IF($E472="",0,VLOOKUP(E472,'50 IV Femm_'!$E:$K,7,))</f>
        <v>0</v>
      </c>
      <c r="L472" s="5">
        <f>IF($E472="",0,VLOOKUP(E472,'50 IV Masc_'!$E:$K,7,))</f>
        <v>0</v>
      </c>
      <c r="M472" s="5">
        <f>IF($E472="",0,VLOOKUP(E472,'50 V Femm_'!$E:$K,7,))</f>
        <v>0</v>
      </c>
      <c r="N472" s="5">
        <f>IF($E472="",0,VLOOKUP(E472,'50 V Masc_'!$E:$K,7,))</f>
        <v>0</v>
      </c>
      <c r="O472" s="5">
        <f>IF($E472="",0,VLOOKUP(E472,'Lungo IV Femm_'!$E:$K,7,))</f>
        <v>0</v>
      </c>
      <c r="P472" s="5">
        <f>IF($E472="",0,VLOOKUP(E472,'Lungo IV Masc_'!$E:$K,7,))</f>
        <v>0</v>
      </c>
      <c r="Q472" s="5">
        <f>IF($E472="",0,VLOOKUP(E472,'Lungo V Femm_'!$E:$K,7,))</f>
        <v>0</v>
      </c>
      <c r="R472" s="5">
        <f>IF($E472="",0,VLOOKUP(E472,'Lungo V Masc_'!$E:$K,7,))</f>
        <v>0</v>
      </c>
      <c r="S472" s="5">
        <f>IF($E472="",0,VLOOKUP(E472,'Vortex IV Femm_'!$E:$K,7,))</f>
        <v>0</v>
      </c>
      <c r="T472" s="5">
        <f>IF($E472="",0,VLOOKUP(E472,'Vortex IV Masc_'!$E:$K,7,))</f>
        <v>0</v>
      </c>
      <c r="U472" s="5">
        <f>IF($E472="",0,VLOOKUP(E472,'Vortex V Femm_'!$E:$K,7,))</f>
        <v>0</v>
      </c>
      <c r="V472" s="5">
        <f>IF($E472="",0,VLOOKUP(E472,'Vortex V Masc_'!$E:$K,7,))</f>
        <v>0</v>
      </c>
    </row>
    <row r="473" spans="1:22" x14ac:dyDescent="0.15">
      <c r="A473" s="5">
        <v>472</v>
      </c>
      <c r="E473" s="5" t="str">
        <f t="shared" si="16"/>
        <v/>
      </c>
      <c r="J473" s="5">
        <f t="shared" si="17"/>
        <v>0</v>
      </c>
      <c r="K473" s="5">
        <f>IF($E473="",0,VLOOKUP(E473,'50 IV Femm_'!$E:$K,7,))</f>
        <v>0</v>
      </c>
      <c r="L473" s="5">
        <f>IF($E473="",0,VLOOKUP(E473,'50 IV Masc_'!$E:$K,7,))</f>
        <v>0</v>
      </c>
      <c r="M473" s="5">
        <f>IF($E473="",0,VLOOKUP(E473,'50 V Femm_'!$E:$K,7,))</f>
        <v>0</v>
      </c>
      <c r="N473" s="5">
        <f>IF($E473="",0,VLOOKUP(E473,'50 V Masc_'!$E:$K,7,))</f>
        <v>0</v>
      </c>
      <c r="O473" s="5">
        <f>IF($E473="",0,VLOOKUP(E473,'Lungo IV Femm_'!$E:$K,7,))</f>
        <v>0</v>
      </c>
      <c r="P473" s="5">
        <f>IF($E473="",0,VLOOKUP(E473,'Lungo IV Masc_'!$E:$K,7,))</f>
        <v>0</v>
      </c>
      <c r="Q473" s="5">
        <f>IF($E473="",0,VLOOKUP(E473,'Lungo V Femm_'!$E:$K,7,))</f>
        <v>0</v>
      </c>
      <c r="R473" s="5">
        <f>IF($E473="",0,VLOOKUP(E473,'Lungo V Masc_'!$E:$K,7,))</f>
        <v>0</v>
      </c>
      <c r="S473" s="5">
        <f>IF($E473="",0,VLOOKUP(E473,'Vortex IV Femm_'!$E:$K,7,))</f>
        <v>0</v>
      </c>
      <c r="T473" s="5">
        <f>IF($E473="",0,VLOOKUP(E473,'Vortex IV Masc_'!$E:$K,7,))</f>
        <v>0</v>
      </c>
      <c r="U473" s="5">
        <f>IF($E473="",0,VLOOKUP(E473,'Vortex V Femm_'!$E:$K,7,))</f>
        <v>0</v>
      </c>
      <c r="V473" s="5">
        <f>IF($E473="",0,VLOOKUP(E473,'Vortex V Masc_'!$E:$K,7,))</f>
        <v>0</v>
      </c>
    </row>
    <row r="474" spans="1:22" x14ac:dyDescent="0.15">
      <c r="A474" s="5">
        <v>473</v>
      </c>
      <c r="E474" s="5" t="str">
        <f t="shared" si="16"/>
        <v/>
      </c>
      <c r="J474" s="5">
        <f t="shared" si="17"/>
        <v>0</v>
      </c>
      <c r="K474" s="5">
        <f>IF($E474="",0,VLOOKUP(E474,'50 IV Femm_'!$E:$K,7,))</f>
        <v>0</v>
      </c>
      <c r="L474" s="5">
        <f>IF($E474="",0,VLOOKUP(E474,'50 IV Masc_'!$E:$K,7,))</f>
        <v>0</v>
      </c>
      <c r="M474" s="5">
        <f>IF($E474="",0,VLOOKUP(E474,'50 V Femm_'!$E:$K,7,))</f>
        <v>0</v>
      </c>
      <c r="N474" s="5">
        <f>IF($E474="",0,VLOOKUP(E474,'50 V Masc_'!$E:$K,7,))</f>
        <v>0</v>
      </c>
      <c r="O474" s="5">
        <f>IF($E474="",0,VLOOKUP(E474,'Lungo IV Femm_'!$E:$K,7,))</f>
        <v>0</v>
      </c>
      <c r="P474" s="5">
        <f>IF($E474="",0,VLOOKUP(E474,'Lungo IV Masc_'!$E:$K,7,))</f>
        <v>0</v>
      </c>
      <c r="Q474" s="5">
        <f>IF($E474="",0,VLOOKUP(E474,'Lungo V Femm_'!$E:$K,7,))</f>
        <v>0</v>
      </c>
      <c r="R474" s="5">
        <f>IF($E474="",0,VLOOKUP(E474,'Lungo V Masc_'!$E:$K,7,))</f>
        <v>0</v>
      </c>
      <c r="S474" s="5">
        <f>IF($E474="",0,VLOOKUP(E474,'Vortex IV Femm_'!$E:$K,7,))</f>
        <v>0</v>
      </c>
      <c r="T474" s="5">
        <f>IF($E474="",0,VLOOKUP(E474,'Vortex IV Masc_'!$E:$K,7,))</f>
        <v>0</v>
      </c>
      <c r="U474" s="5">
        <f>IF($E474="",0,VLOOKUP(E474,'Vortex V Femm_'!$E:$K,7,))</f>
        <v>0</v>
      </c>
      <c r="V474" s="5">
        <f>IF($E474="",0,VLOOKUP(E474,'Vortex V Masc_'!$E:$K,7,))</f>
        <v>0</v>
      </c>
    </row>
    <row r="475" spans="1:22" x14ac:dyDescent="0.15">
      <c r="A475" s="5">
        <v>474</v>
      </c>
      <c r="E475" s="5" t="str">
        <f t="shared" si="16"/>
        <v/>
      </c>
      <c r="J475" s="5">
        <f t="shared" si="17"/>
        <v>0</v>
      </c>
      <c r="K475" s="5">
        <f>IF($E475="",0,VLOOKUP(E475,'50 IV Femm_'!$E:$K,7,))</f>
        <v>0</v>
      </c>
      <c r="L475" s="5">
        <f>IF($E475="",0,VLOOKUP(E475,'50 IV Masc_'!$E:$K,7,))</f>
        <v>0</v>
      </c>
      <c r="M475" s="5">
        <f>IF($E475="",0,VLOOKUP(E475,'50 V Femm_'!$E:$K,7,))</f>
        <v>0</v>
      </c>
      <c r="N475" s="5">
        <f>IF($E475="",0,VLOOKUP(E475,'50 V Masc_'!$E:$K,7,))</f>
        <v>0</v>
      </c>
      <c r="O475" s="5">
        <f>IF($E475="",0,VLOOKUP(E475,'Lungo IV Femm_'!$E:$K,7,))</f>
        <v>0</v>
      </c>
      <c r="P475" s="5">
        <f>IF($E475="",0,VLOOKUP(E475,'Lungo IV Masc_'!$E:$K,7,))</f>
        <v>0</v>
      </c>
      <c r="Q475" s="5">
        <f>IF($E475="",0,VLOOKUP(E475,'Lungo V Femm_'!$E:$K,7,))</f>
        <v>0</v>
      </c>
      <c r="R475" s="5">
        <f>IF($E475="",0,VLOOKUP(E475,'Lungo V Masc_'!$E:$K,7,))</f>
        <v>0</v>
      </c>
      <c r="S475" s="5">
        <f>IF($E475="",0,VLOOKUP(E475,'Vortex IV Femm_'!$E:$K,7,))</f>
        <v>0</v>
      </c>
      <c r="T475" s="5">
        <f>IF($E475="",0,VLOOKUP(E475,'Vortex IV Masc_'!$E:$K,7,))</f>
        <v>0</v>
      </c>
      <c r="U475" s="5">
        <f>IF($E475="",0,VLOOKUP(E475,'Vortex V Femm_'!$E:$K,7,))</f>
        <v>0</v>
      </c>
      <c r="V475" s="5">
        <f>IF($E475="",0,VLOOKUP(E475,'Vortex V Masc_'!$E:$K,7,))</f>
        <v>0</v>
      </c>
    </row>
    <row r="476" spans="1:22" x14ac:dyDescent="0.15">
      <c r="A476" s="5">
        <v>475</v>
      </c>
      <c r="E476" s="5" t="str">
        <f t="shared" si="16"/>
        <v/>
      </c>
      <c r="J476" s="5">
        <f t="shared" si="17"/>
        <v>0</v>
      </c>
      <c r="K476" s="5">
        <f>IF($E476="",0,VLOOKUP(E476,'50 IV Femm_'!$E:$K,7,))</f>
        <v>0</v>
      </c>
      <c r="L476" s="5">
        <f>IF($E476="",0,VLOOKUP(E476,'50 IV Masc_'!$E:$K,7,))</f>
        <v>0</v>
      </c>
      <c r="M476" s="5">
        <f>IF($E476="",0,VLOOKUP(E476,'50 V Femm_'!$E:$K,7,))</f>
        <v>0</v>
      </c>
      <c r="N476" s="5">
        <f>IF($E476="",0,VLOOKUP(E476,'50 V Masc_'!$E:$K,7,))</f>
        <v>0</v>
      </c>
      <c r="O476" s="5">
        <f>IF($E476="",0,VLOOKUP(E476,'Lungo IV Femm_'!$E:$K,7,))</f>
        <v>0</v>
      </c>
      <c r="P476" s="5">
        <f>IF($E476="",0,VLOOKUP(E476,'Lungo IV Masc_'!$E:$K,7,))</f>
        <v>0</v>
      </c>
      <c r="Q476" s="5">
        <f>IF($E476="",0,VLOOKUP(E476,'Lungo V Femm_'!$E:$K,7,))</f>
        <v>0</v>
      </c>
      <c r="R476" s="5">
        <f>IF($E476="",0,VLOOKUP(E476,'Lungo V Masc_'!$E:$K,7,))</f>
        <v>0</v>
      </c>
      <c r="S476" s="5">
        <f>IF($E476="",0,VLOOKUP(E476,'Vortex IV Femm_'!$E:$K,7,))</f>
        <v>0</v>
      </c>
      <c r="T476" s="5">
        <f>IF($E476="",0,VLOOKUP(E476,'Vortex IV Masc_'!$E:$K,7,))</f>
        <v>0</v>
      </c>
      <c r="U476" s="5">
        <f>IF($E476="",0,VLOOKUP(E476,'Vortex V Femm_'!$E:$K,7,))</f>
        <v>0</v>
      </c>
      <c r="V476" s="5">
        <f>IF($E476="",0,VLOOKUP(E476,'Vortex V Masc_'!$E:$K,7,))</f>
        <v>0</v>
      </c>
    </row>
    <row r="477" spans="1:22" x14ac:dyDescent="0.15">
      <c r="A477" s="5">
        <v>476</v>
      </c>
      <c r="E477" s="5" t="str">
        <f t="shared" si="16"/>
        <v/>
      </c>
      <c r="J477" s="5">
        <f t="shared" si="17"/>
        <v>0</v>
      </c>
      <c r="K477" s="5">
        <f>IF($E477="",0,VLOOKUP(E477,'50 IV Femm_'!$E:$K,7,))</f>
        <v>0</v>
      </c>
      <c r="L477" s="5">
        <f>IF($E477="",0,VLOOKUP(E477,'50 IV Masc_'!$E:$K,7,))</f>
        <v>0</v>
      </c>
      <c r="M477" s="5">
        <f>IF($E477="",0,VLOOKUP(E477,'50 V Femm_'!$E:$K,7,))</f>
        <v>0</v>
      </c>
      <c r="N477" s="5">
        <f>IF($E477="",0,VLOOKUP(E477,'50 V Masc_'!$E:$K,7,))</f>
        <v>0</v>
      </c>
      <c r="O477" s="5">
        <f>IF($E477="",0,VLOOKUP(E477,'Lungo IV Femm_'!$E:$K,7,))</f>
        <v>0</v>
      </c>
      <c r="P477" s="5">
        <f>IF($E477="",0,VLOOKUP(E477,'Lungo IV Masc_'!$E:$K,7,))</f>
        <v>0</v>
      </c>
      <c r="Q477" s="5">
        <f>IF($E477="",0,VLOOKUP(E477,'Lungo V Femm_'!$E:$K,7,))</f>
        <v>0</v>
      </c>
      <c r="R477" s="5">
        <f>IF($E477="",0,VLOOKUP(E477,'Lungo V Masc_'!$E:$K,7,))</f>
        <v>0</v>
      </c>
      <c r="S477" s="5">
        <f>IF($E477="",0,VLOOKUP(E477,'Vortex IV Femm_'!$E:$K,7,))</f>
        <v>0</v>
      </c>
      <c r="T477" s="5">
        <f>IF($E477="",0,VLOOKUP(E477,'Vortex IV Masc_'!$E:$K,7,))</f>
        <v>0</v>
      </c>
      <c r="U477" s="5">
        <f>IF($E477="",0,VLOOKUP(E477,'Vortex V Femm_'!$E:$K,7,))</f>
        <v>0</v>
      </c>
      <c r="V477" s="5">
        <f>IF($E477="",0,VLOOKUP(E477,'Vortex V Masc_'!$E:$K,7,))</f>
        <v>0</v>
      </c>
    </row>
    <row r="478" spans="1:22" x14ac:dyDescent="0.15">
      <c r="A478" s="5">
        <v>477</v>
      </c>
      <c r="E478" s="5" t="str">
        <f t="shared" si="16"/>
        <v/>
      </c>
      <c r="J478" s="5">
        <f t="shared" si="17"/>
        <v>0</v>
      </c>
      <c r="K478" s="5">
        <f>IF($E478="",0,VLOOKUP(E478,'50 IV Femm_'!$E:$K,7,))</f>
        <v>0</v>
      </c>
      <c r="L478" s="5">
        <f>IF($E478="",0,VLOOKUP(E478,'50 IV Masc_'!$E:$K,7,))</f>
        <v>0</v>
      </c>
      <c r="M478" s="5">
        <f>IF($E478="",0,VLOOKUP(E478,'50 V Femm_'!$E:$K,7,))</f>
        <v>0</v>
      </c>
      <c r="N478" s="5">
        <f>IF($E478="",0,VLOOKUP(E478,'50 V Masc_'!$E:$K,7,))</f>
        <v>0</v>
      </c>
      <c r="O478" s="5">
        <f>IF($E478="",0,VLOOKUP(E478,'Lungo IV Femm_'!$E:$K,7,))</f>
        <v>0</v>
      </c>
      <c r="P478" s="5">
        <f>IF($E478="",0,VLOOKUP(E478,'Lungo IV Masc_'!$E:$K,7,))</f>
        <v>0</v>
      </c>
      <c r="Q478" s="5">
        <f>IF($E478="",0,VLOOKUP(E478,'Lungo V Femm_'!$E:$K,7,))</f>
        <v>0</v>
      </c>
      <c r="R478" s="5">
        <f>IF($E478="",0,VLOOKUP(E478,'Lungo V Masc_'!$E:$K,7,))</f>
        <v>0</v>
      </c>
      <c r="S478" s="5">
        <f>IF($E478="",0,VLOOKUP(E478,'Vortex IV Femm_'!$E:$K,7,))</f>
        <v>0</v>
      </c>
      <c r="T478" s="5">
        <f>IF($E478="",0,VLOOKUP(E478,'Vortex IV Masc_'!$E:$K,7,))</f>
        <v>0</v>
      </c>
      <c r="U478" s="5">
        <f>IF($E478="",0,VLOOKUP(E478,'Vortex V Femm_'!$E:$K,7,))</f>
        <v>0</v>
      </c>
      <c r="V478" s="5">
        <f>IF($E478="",0,VLOOKUP(E478,'Vortex V Masc_'!$E:$K,7,))</f>
        <v>0</v>
      </c>
    </row>
    <row r="479" spans="1:22" x14ac:dyDescent="0.15">
      <c r="A479" s="5">
        <v>478</v>
      </c>
      <c r="E479" s="5" t="str">
        <f t="shared" si="16"/>
        <v/>
      </c>
      <c r="J479" s="5">
        <f t="shared" si="17"/>
        <v>0</v>
      </c>
      <c r="K479" s="5">
        <f>IF($E479="",0,VLOOKUP(E479,'50 IV Femm_'!$E:$K,7,))</f>
        <v>0</v>
      </c>
      <c r="L479" s="5">
        <f>IF($E479="",0,VLOOKUP(E479,'50 IV Masc_'!$E:$K,7,))</f>
        <v>0</v>
      </c>
      <c r="M479" s="5">
        <f>IF($E479="",0,VLOOKUP(E479,'50 V Femm_'!$E:$K,7,))</f>
        <v>0</v>
      </c>
      <c r="N479" s="5">
        <f>IF($E479="",0,VLOOKUP(E479,'50 V Masc_'!$E:$K,7,))</f>
        <v>0</v>
      </c>
      <c r="O479" s="5">
        <f>IF($E479="",0,VLOOKUP(E479,'Lungo IV Femm_'!$E:$K,7,))</f>
        <v>0</v>
      </c>
      <c r="P479" s="5">
        <f>IF($E479="",0,VLOOKUP(E479,'Lungo IV Masc_'!$E:$K,7,))</f>
        <v>0</v>
      </c>
      <c r="Q479" s="5">
        <f>IF($E479="",0,VLOOKUP(E479,'Lungo V Femm_'!$E:$K,7,))</f>
        <v>0</v>
      </c>
      <c r="R479" s="5">
        <f>IF($E479="",0,VLOOKUP(E479,'Lungo V Masc_'!$E:$K,7,))</f>
        <v>0</v>
      </c>
      <c r="S479" s="5">
        <f>IF($E479="",0,VLOOKUP(E479,'Vortex IV Femm_'!$E:$K,7,))</f>
        <v>0</v>
      </c>
      <c r="T479" s="5">
        <f>IF($E479="",0,VLOOKUP(E479,'Vortex IV Masc_'!$E:$K,7,))</f>
        <v>0</v>
      </c>
      <c r="U479" s="5">
        <f>IF($E479="",0,VLOOKUP(E479,'Vortex V Femm_'!$E:$K,7,))</f>
        <v>0</v>
      </c>
      <c r="V479" s="5">
        <f>IF($E479="",0,VLOOKUP(E479,'Vortex V Masc_'!$E:$K,7,))</f>
        <v>0</v>
      </c>
    </row>
    <row r="480" spans="1:22" x14ac:dyDescent="0.15">
      <c r="A480" s="5">
        <v>479</v>
      </c>
      <c r="E480" s="5" t="str">
        <f t="shared" si="16"/>
        <v/>
      </c>
      <c r="J480" s="5">
        <f t="shared" si="17"/>
        <v>0</v>
      </c>
      <c r="K480" s="5">
        <f>IF($E480="",0,VLOOKUP(E480,'50 IV Femm_'!$E:$K,7,))</f>
        <v>0</v>
      </c>
      <c r="L480" s="5">
        <f>IF($E480="",0,VLOOKUP(E480,'50 IV Masc_'!$E:$K,7,))</f>
        <v>0</v>
      </c>
      <c r="M480" s="5">
        <f>IF($E480="",0,VLOOKUP(E480,'50 V Femm_'!$E:$K,7,))</f>
        <v>0</v>
      </c>
      <c r="N480" s="5">
        <f>IF($E480="",0,VLOOKUP(E480,'50 V Masc_'!$E:$K,7,))</f>
        <v>0</v>
      </c>
      <c r="O480" s="5">
        <f>IF($E480="",0,VLOOKUP(E480,'Lungo IV Femm_'!$E:$K,7,))</f>
        <v>0</v>
      </c>
      <c r="P480" s="5">
        <f>IF($E480="",0,VLOOKUP(E480,'Lungo IV Masc_'!$E:$K,7,))</f>
        <v>0</v>
      </c>
      <c r="Q480" s="5">
        <f>IF($E480="",0,VLOOKUP(E480,'Lungo V Femm_'!$E:$K,7,))</f>
        <v>0</v>
      </c>
      <c r="R480" s="5">
        <f>IF($E480="",0,VLOOKUP(E480,'Lungo V Masc_'!$E:$K,7,))</f>
        <v>0</v>
      </c>
      <c r="S480" s="5">
        <f>IF($E480="",0,VLOOKUP(E480,'Vortex IV Femm_'!$E:$K,7,))</f>
        <v>0</v>
      </c>
      <c r="T480" s="5">
        <f>IF($E480="",0,VLOOKUP(E480,'Vortex IV Masc_'!$E:$K,7,))</f>
        <v>0</v>
      </c>
      <c r="U480" s="5">
        <f>IF($E480="",0,VLOOKUP(E480,'Vortex V Femm_'!$E:$K,7,))</f>
        <v>0</v>
      </c>
      <c r="V480" s="5">
        <f>IF($E480="",0,VLOOKUP(E480,'Vortex V Masc_'!$E:$K,7,))</f>
        <v>0</v>
      </c>
    </row>
    <row r="481" spans="1:22" x14ac:dyDescent="0.15">
      <c r="A481" s="5">
        <v>480</v>
      </c>
      <c r="E481" s="5" t="str">
        <f t="shared" si="16"/>
        <v/>
      </c>
      <c r="J481" s="5">
        <f t="shared" si="17"/>
        <v>0</v>
      </c>
      <c r="K481" s="5">
        <f>IF($E481="",0,VLOOKUP(E481,'50 IV Femm_'!$E:$K,7,))</f>
        <v>0</v>
      </c>
      <c r="L481" s="5">
        <f>IF($E481="",0,VLOOKUP(E481,'50 IV Masc_'!$E:$K,7,))</f>
        <v>0</v>
      </c>
      <c r="M481" s="5">
        <f>IF($E481="",0,VLOOKUP(E481,'50 V Femm_'!$E:$K,7,))</f>
        <v>0</v>
      </c>
      <c r="N481" s="5">
        <f>IF($E481="",0,VLOOKUP(E481,'50 V Masc_'!$E:$K,7,))</f>
        <v>0</v>
      </c>
      <c r="O481" s="5">
        <f>IF($E481="",0,VLOOKUP(E481,'Lungo IV Femm_'!$E:$K,7,))</f>
        <v>0</v>
      </c>
      <c r="P481" s="5">
        <f>IF($E481="",0,VLOOKUP(E481,'Lungo IV Masc_'!$E:$K,7,))</f>
        <v>0</v>
      </c>
      <c r="Q481" s="5">
        <f>IF($E481="",0,VLOOKUP(E481,'Lungo V Femm_'!$E:$K,7,))</f>
        <v>0</v>
      </c>
      <c r="R481" s="5">
        <f>IF($E481="",0,VLOOKUP(E481,'Lungo V Masc_'!$E:$K,7,))</f>
        <v>0</v>
      </c>
      <c r="S481" s="5">
        <f>IF($E481="",0,VLOOKUP(E481,'Vortex IV Femm_'!$E:$K,7,))</f>
        <v>0</v>
      </c>
      <c r="T481" s="5">
        <f>IF($E481="",0,VLOOKUP(E481,'Vortex IV Masc_'!$E:$K,7,))</f>
        <v>0</v>
      </c>
      <c r="U481" s="5">
        <f>IF($E481="",0,VLOOKUP(E481,'Vortex V Femm_'!$E:$K,7,))</f>
        <v>0</v>
      </c>
      <c r="V481" s="5">
        <f>IF($E481="",0,VLOOKUP(E481,'Vortex V Masc_'!$E:$K,7,))</f>
        <v>0</v>
      </c>
    </row>
    <row r="482" spans="1:22" x14ac:dyDescent="0.15">
      <c r="A482" s="5">
        <v>481</v>
      </c>
      <c r="E482" s="5" t="str">
        <f t="shared" si="16"/>
        <v/>
      </c>
      <c r="J482" s="5">
        <f t="shared" si="17"/>
        <v>0</v>
      </c>
      <c r="K482" s="5">
        <f>IF($E482="",0,VLOOKUP(E482,'50 IV Femm_'!$E:$K,7,))</f>
        <v>0</v>
      </c>
      <c r="L482" s="5">
        <f>IF($E482="",0,VLOOKUP(E482,'50 IV Masc_'!$E:$K,7,))</f>
        <v>0</v>
      </c>
      <c r="M482" s="5">
        <f>IF($E482="",0,VLOOKUP(E482,'50 V Femm_'!$E:$K,7,))</f>
        <v>0</v>
      </c>
      <c r="N482" s="5">
        <f>IF($E482="",0,VLOOKUP(E482,'50 V Masc_'!$E:$K,7,))</f>
        <v>0</v>
      </c>
      <c r="O482" s="5">
        <f>IF($E482="",0,VLOOKUP(E482,'Lungo IV Femm_'!$E:$K,7,))</f>
        <v>0</v>
      </c>
      <c r="P482" s="5">
        <f>IF($E482="",0,VLOOKUP(E482,'Lungo IV Masc_'!$E:$K,7,))</f>
        <v>0</v>
      </c>
      <c r="Q482" s="5">
        <f>IF($E482="",0,VLOOKUP(E482,'Lungo V Femm_'!$E:$K,7,))</f>
        <v>0</v>
      </c>
      <c r="R482" s="5">
        <f>IF($E482="",0,VLOOKUP(E482,'Lungo V Masc_'!$E:$K,7,))</f>
        <v>0</v>
      </c>
      <c r="S482" s="5">
        <f>IF($E482="",0,VLOOKUP(E482,'Vortex IV Femm_'!$E:$K,7,))</f>
        <v>0</v>
      </c>
      <c r="T482" s="5">
        <f>IF($E482="",0,VLOOKUP(E482,'Vortex IV Masc_'!$E:$K,7,))</f>
        <v>0</v>
      </c>
      <c r="U482" s="5">
        <f>IF($E482="",0,VLOOKUP(E482,'Vortex V Femm_'!$E:$K,7,))</f>
        <v>0</v>
      </c>
      <c r="V482" s="5">
        <f>IF($E482="",0,VLOOKUP(E482,'Vortex V Masc_'!$E:$K,7,))</f>
        <v>0</v>
      </c>
    </row>
    <row r="483" spans="1:22" x14ac:dyDescent="0.15">
      <c r="A483" s="5">
        <v>482</v>
      </c>
      <c r="E483" s="5" t="str">
        <f t="shared" ref="E483:E546" si="18">CONCATENATE(C483,D483)</f>
        <v/>
      </c>
      <c r="J483" s="5">
        <f t="shared" ref="J483:J546" si="19">SUMIF(K483:V483,"&lt;&gt;#N/D")</f>
        <v>0</v>
      </c>
      <c r="K483" s="5">
        <f>IF($E483="",0,VLOOKUP(E483,'50 IV Femm_'!$E:$K,7,))</f>
        <v>0</v>
      </c>
      <c r="L483" s="5">
        <f>IF($E483="",0,VLOOKUP(E483,'50 IV Masc_'!$E:$K,7,))</f>
        <v>0</v>
      </c>
      <c r="M483" s="5">
        <f>IF($E483="",0,VLOOKUP(E483,'50 V Femm_'!$E:$K,7,))</f>
        <v>0</v>
      </c>
      <c r="N483" s="5">
        <f>IF($E483="",0,VLOOKUP(E483,'50 V Masc_'!$E:$K,7,))</f>
        <v>0</v>
      </c>
      <c r="O483" s="5">
        <f>IF($E483="",0,VLOOKUP(E483,'Lungo IV Femm_'!$E:$K,7,))</f>
        <v>0</v>
      </c>
      <c r="P483" s="5">
        <f>IF($E483="",0,VLOOKUP(E483,'Lungo IV Masc_'!$E:$K,7,))</f>
        <v>0</v>
      </c>
      <c r="Q483" s="5">
        <f>IF($E483="",0,VLOOKUP(E483,'Lungo V Femm_'!$E:$K,7,))</f>
        <v>0</v>
      </c>
      <c r="R483" s="5">
        <f>IF($E483="",0,VLOOKUP(E483,'Lungo V Masc_'!$E:$K,7,))</f>
        <v>0</v>
      </c>
      <c r="S483" s="5">
        <f>IF($E483="",0,VLOOKUP(E483,'Vortex IV Femm_'!$E:$K,7,))</f>
        <v>0</v>
      </c>
      <c r="T483" s="5">
        <f>IF($E483="",0,VLOOKUP(E483,'Vortex IV Masc_'!$E:$K,7,))</f>
        <v>0</v>
      </c>
      <c r="U483" s="5">
        <f>IF($E483="",0,VLOOKUP(E483,'Vortex V Femm_'!$E:$K,7,))</f>
        <v>0</v>
      </c>
      <c r="V483" s="5">
        <f>IF($E483="",0,VLOOKUP(E483,'Vortex V Masc_'!$E:$K,7,))</f>
        <v>0</v>
      </c>
    </row>
    <row r="484" spans="1:22" x14ac:dyDescent="0.15">
      <c r="A484" s="5">
        <v>483</v>
      </c>
      <c r="E484" s="5" t="str">
        <f t="shared" si="18"/>
        <v/>
      </c>
      <c r="J484" s="5">
        <f t="shared" si="19"/>
        <v>0</v>
      </c>
      <c r="K484" s="5">
        <f>IF($E484="",0,VLOOKUP(E484,'50 IV Femm_'!$E:$K,7,))</f>
        <v>0</v>
      </c>
      <c r="L484" s="5">
        <f>IF($E484="",0,VLOOKUP(E484,'50 IV Masc_'!$E:$K,7,))</f>
        <v>0</v>
      </c>
      <c r="M484" s="5">
        <f>IF($E484="",0,VLOOKUP(E484,'50 V Femm_'!$E:$K,7,))</f>
        <v>0</v>
      </c>
      <c r="N484" s="5">
        <f>IF($E484="",0,VLOOKUP(E484,'50 V Masc_'!$E:$K,7,))</f>
        <v>0</v>
      </c>
      <c r="O484" s="5">
        <f>IF($E484="",0,VLOOKUP(E484,'Lungo IV Femm_'!$E:$K,7,))</f>
        <v>0</v>
      </c>
      <c r="P484" s="5">
        <f>IF($E484="",0,VLOOKUP(E484,'Lungo IV Masc_'!$E:$K,7,))</f>
        <v>0</v>
      </c>
      <c r="Q484" s="5">
        <f>IF($E484="",0,VLOOKUP(E484,'Lungo V Femm_'!$E:$K,7,))</f>
        <v>0</v>
      </c>
      <c r="R484" s="5">
        <f>IF($E484="",0,VLOOKUP(E484,'Lungo V Masc_'!$E:$K,7,))</f>
        <v>0</v>
      </c>
      <c r="S484" s="5">
        <f>IF($E484="",0,VLOOKUP(E484,'Vortex IV Femm_'!$E:$K,7,))</f>
        <v>0</v>
      </c>
      <c r="T484" s="5">
        <f>IF($E484="",0,VLOOKUP(E484,'Vortex IV Masc_'!$E:$K,7,))</f>
        <v>0</v>
      </c>
      <c r="U484" s="5">
        <f>IF($E484="",0,VLOOKUP(E484,'Vortex V Femm_'!$E:$K,7,))</f>
        <v>0</v>
      </c>
      <c r="V484" s="5">
        <f>IF($E484="",0,VLOOKUP(E484,'Vortex V Masc_'!$E:$K,7,))</f>
        <v>0</v>
      </c>
    </row>
    <row r="485" spans="1:22" x14ac:dyDescent="0.15">
      <c r="A485" s="5">
        <v>484</v>
      </c>
      <c r="E485" s="5" t="str">
        <f t="shared" si="18"/>
        <v/>
      </c>
      <c r="J485" s="5">
        <f t="shared" si="19"/>
        <v>0</v>
      </c>
      <c r="K485" s="5">
        <f>IF($E485="",0,VLOOKUP(E485,'50 IV Femm_'!$E:$K,7,))</f>
        <v>0</v>
      </c>
      <c r="L485" s="5">
        <f>IF($E485="",0,VLOOKUP(E485,'50 IV Masc_'!$E:$K,7,))</f>
        <v>0</v>
      </c>
      <c r="M485" s="5">
        <f>IF($E485="",0,VLOOKUP(E485,'50 V Femm_'!$E:$K,7,))</f>
        <v>0</v>
      </c>
      <c r="N485" s="5">
        <f>IF($E485="",0,VLOOKUP(E485,'50 V Masc_'!$E:$K,7,))</f>
        <v>0</v>
      </c>
      <c r="O485" s="5">
        <f>IF($E485="",0,VLOOKUP(E485,'Lungo IV Femm_'!$E:$K,7,))</f>
        <v>0</v>
      </c>
      <c r="P485" s="5">
        <f>IF($E485="",0,VLOOKUP(E485,'Lungo IV Masc_'!$E:$K,7,))</f>
        <v>0</v>
      </c>
      <c r="Q485" s="5">
        <f>IF($E485="",0,VLOOKUP(E485,'Lungo V Femm_'!$E:$K,7,))</f>
        <v>0</v>
      </c>
      <c r="R485" s="5">
        <f>IF($E485="",0,VLOOKUP(E485,'Lungo V Masc_'!$E:$K,7,))</f>
        <v>0</v>
      </c>
      <c r="S485" s="5">
        <f>IF($E485="",0,VLOOKUP(E485,'Vortex IV Femm_'!$E:$K,7,))</f>
        <v>0</v>
      </c>
      <c r="T485" s="5">
        <f>IF($E485="",0,VLOOKUP(E485,'Vortex IV Masc_'!$E:$K,7,))</f>
        <v>0</v>
      </c>
      <c r="U485" s="5">
        <f>IF($E485="",0,VLOOKUP(E485,'Vortex V Femm_'!$E:$K,7,))</f>
        <v>0</v>
      </c>
      <c r="V485" s="5">
        <f>IF($E485="",0,VLOOKUP(E485,'Vortex V Masc_'!$E:$K,7,))</f>
        <v>0</v>
      </c>
    </row>
    <row r="486" spans="1:22" x14ac:dyDescent="0.15">
      <c r="A486" s="5">
        <v>485</v>
      </c>
      <c r="E486" s="5" t="str">
        <f t="shared" si="18"/>
        <v/>
      </c>
      <c r="J486" s="5">
        <f t="shared" si="19"/>
        <v>0</v>
      </c>
      <c r="K486" s="5">
        <f>IF($E486="",0,VLOOKUP(E486,'50 IV Femm_'!$E:$K,7,))</f>
        <v>0</v>
      </c>
      <c r="L486" s="5">
        <f>IF($E486="",0,VLOOKUP(E486,'50 IV Masc_'!$E:$K,7,))</f>
        <v>0</v>
      </c>
      <c r="M486" s="5">
        <f>IF($E486="",0,VLOOKUP(E486,'50 V Femm_'!$E:$K,7,))</f>
        <v>0</v>
      </c>
      <c r="N486" s="5">
        <f>IF($E486="",0,VLOOKUP(E486,'50 V Masc_'!$E:$K,7,))</f>
        <v>0</v>
      </c>
      <c r="O486" s="5">
        <f>IF($E486="",0,VLOOKUP(E486,'Lungo IV Femm_'!$E:$K,7,))</f>
        <v>0</v>
      </c>
      <c r="P486" s="5">
        <f>IF($E486="",0,VLOOKUP(E486,'Lungo IV Masc_'!$E:$K,7,))</f>
        <v>0</v>
      </c>
      <c r="Q486" s="5">
        <f>IF($E486="",0,VLOOKUP(E486,'Lungo V Femm_'!$E:$K,7,))</f>
        <v>0</v>
      </c>
      <c r="R486" s="5">
        <f>IF($E486="",0,VLOOKUP(E486,'Lungo V Masc_'!$E:$K,7,))</f>
        <v>0</v>
      </c>
      <c r="S486" s="5">
        <f>IF($E486="",0,VLOOKUP(E486,'Vortex IV Femm_'!$E:$K,7,))</f>
        <v>0</v>
      </c>
      <c r="T486" s="5">
        <f>IF($E486="",0,VLOOKUP(E486,'Vortex IV Masc_'!$E:$K,7,))</f>
        <v>0</v>
      </c>
      <c r="U486" s="5">
        <f>IF($E486="",0,VLOOKUP(E486,'Vortex V Femm_'!$E:$K,7,))</f>
        <v>0</v>
      </c>
      <c r="V486" s="5">
        <f>IF($E486="",0,VLOOKUP(E486,'Vortex V Masc_'!$E:$K,7,))</f>
        <v>0</v>
      </c>
    </row>
    <row r="487" spans="1:22" x14ac:dyDescent="0.15">
      <c r="A487" s="5">
        <v>486</v>
      </c>
      <c r="E487" s="5" t="str">
        <f t="shared" si="18"/>
        <v/>
      </c>
      <c r="J487" s="5">
        <f t="shared" si="19"/>
        <v>0</v>
      </c>
      <c r="K487" s="5">
        <f>IF($E487="",0,VLOOKUP(E487,'50 IV Femm_'!$E:$K,7,))</f>
        <v>0</v>
      </c>
      <c r="L487" s="5">
        <f>IF($E487="",0,VLOOKUP(E487,'50 IV Masc_'!$E:$K,7,))</f>
        <v>0</v>
      </c>
      <c r="M487" s="5">
        <f>IF($E487="",0,VLOOKUP(E487,'50 V Femm_'!$E:$K,7,))</f>
        <v>0</v>
      </c>
      <c r="N487" s="5">
        <f>IF($E487="",0,VLOOKUP(E487,'50 V Masc_'!$E:$K,7,))</f>
        <v>0</v>
      </c>
      <c r="O487" s="5">
        <f>IF($E487="",0,VLOOKUP(E487,'Lungo IV Femm_'!$E:$K,7,))</f>
        <v>0</v>
      </c>
      <c r="P487" s="5">
        <f>IF($E487="",0,VLOOKUP(E487,'Lungo IV Masc_'!$E:$K,7,))</f>
        <v>0</v>
      </c>
      <c r="Q487" s="5">
        <f>IF($E487="",0,VLOOKUP(E487,'Lungo V Femm_'!$E:$K,7,))</f>
        <v>0</v>
      </c>
      <c r="R487" s="5">
        <f>IF($E487="",0,VLOOKUP(E487,'Lungo V Masc_'!$E:$K,7,))</f>
        <v>0</v>
      </c>
      <c r="S487" s="5">
        <f>IF($E487="",0,VLOOKUP(E487,'Vortex IV Femm_'!$E:$K,7,))</f>
        <v>0</v>
      </c>
      <c r="T487" s="5">
        <f>IF($E487="",0,VLOOKUP(E487,'Vortex IV Masc_'!$E:$K,7,))</f>
        <v>0</v>
      </c>
      <c r="U487" s="5">
        <f>IF($E487="",0,VLOOKUP(E487,'Vortex V Femm_'!$E:$K,7,))</f>
        <v>0</v>
      </c>
      <c r="V487" s="5">
        <f>IF($E487="",0,VLOOKUP(E487,'Vortex V Masc_'!$E:$K,7,))</f>
        <v>0</v>
      </c>
    </row>
    <row r="488" spans="1:22" x14ac:dyDescent="0.15">
      <c r="A488" s="5">
        <v>487</v>
      </c>
      <c r="E488" s="5" t="str">
        <f t="shared" si="18"/>
        <v/>
      </c>
      <c r="J488" s="5">
        <f t="shared" si="19"/>
        <v>0</v>
      </c>
      <c r="K488" s="5">
        <f>IF($E488="",0,VLOOKUP(E488,'50 IV Femm_'!$E:$K,7,))</f>
        <v>0</v>
      </c>
      <c r="L488" s="5">
        <f>IF($E488="",0,VLOOKUP(E488,'50 IV Masc_'!$E:$K,7,))</f>
        <v>0</v>
      </c>
      <c r="M488" s="5">
        <f>IF($E488="",0,VLOOKUP(E488,'50 V Femm_'!$E:$K,7,))</f>
        <v>0</v>
      </c>
      <c r="N488" s="5">
        <f>IF($E488="",0,VLOOKUP(E488,'50 V Masc_'!$E:$K,7,))</f>
        <v>0</v>
      </c>
      <c r="O488" s="5">
        <f>IF($E488="",0,VLOOKUP(E488,'Lungo IV Femm_'!$E:$K,7,))</f>
        <v>0</v>
      </c>
      <c r="P488" s="5">
        <f>IF($E488="",0,VLOOKUP(E488,'Lungo IV Masc_'!$E:$K,7,))</f>
        <v>0</v>
      </c>
      <c r="Q488" s="5">
        <f>IF($E488="",0,VLOOKUP(E488,'Lungo V Femm_'!$E:$K,7,))</f>
        <v>0</v>
      </c>
      <c r="R488" s="5">
        <f>IF($E488="",0,VLOOKUP(E488,'Lungo V Masc_'!$E:$K,7,))</f>
        <v>0</v>
      </c>
      <c r="S488" s="5">
        <f>IF($E488="",0,VLOOKUP(E488,'Vortex IV Femm_'!$E:$K,7,))</f>
        <v>0</v>
      </c>
      <c r="T488" s="5">
        <f>IF($E488="",0,VLOOKUP(E488,'Vortex IV Masc_'!$E:$K,7,))</f>
        <v>0</v>
      </c>
      <c r="U488" s="5">
        <f>IF($E488="",0,VLOOKUP(E488,'Vortex V Femm_'!$E:$K,7,))</f>
        <v>0</v>
      </c>
      <c r="V488" s="5">
        <f>IF($E488="",0,VLOOKUP(E488,'Vortex V Masc_'!$E:$K,7,))</f>
        <v>0</v>
      </c>
    </row>
    <row r="489" spans="1:22" x14ac:dyDescent="0.15">
      <c r="A489" s="5">
        <v>488</v>
      </c>
      <c r="E489" s="5" t="str">
        <f t="shared" si="18"/>
        <v/>
      </c>
      <c r="J489" s="5">
        <f t="shared" si="19"/>
        <v>0</v>
      </c>
      <c r="K489" s="5">
        <f>IF($E489="",0,VLOOKUP(E489,'50 IV Femm_'!$E:$K,7,))</f>
        <v>0</v>
      </c>
      <c r="L489" s="5">
        <f>IF($E489="",0,VLOOKUP(E489,'50 IV Masc_'!$E:$K,7,))</f>
        <v>0</v>
      </c>
      <c r="M489" s="5">
        <f>IF($E489="",0,VLOOKUP(E489,'50 V Femm_'!$E:$K,7,))</f>
        <v>0</v>
      </c>
      <c r="N489" s="5">
        <f>IF($E489="",0,VLOOKUP(E489,'50 V Masc_'!$E:$K,7,))</f>
        <v>0</v>
      </c>
      <c r="O489" s="5">
        <f>IF($E489="",0,VLOOKUP(E489,'Lungo IV Femm_'!$E:$K,7,))</f>
        <v>0</v>
      </c>
      <c r="P489" s="5">
        <f>IF($E489="",0,VLOOKUP(E489,'Lungo IV Masc_'!$E:$K,7,))</f>
        <v>0</v>
      </c>
      <c r="Q489" s="5">
        <f>IF($E489="",0,VLOOKUP(E489,'Lungo V Femm_'!$E:$K,7,))</f>
        <v>0</v>
      </c>
      <c r="R489" s="5">
        <f>IF($E489="",0,VLOOKUP(E489,'Lungo V Masc_'!$E:$K,7,))</f>
        <v>0</v>
      </c>
      <c r="S489" s="5">
        <f>IF($E489="",0,VLOOKUP(E489,'Vortex IV Femm_'!$E:$K,7,))</f>
        <v>0</v>
      </c>
      <c r="T489" s="5">
        <f>IF($E489="",0,VLOOKUP(E489,'Vortex IV Masc_'!$E:$K,7,))</f>
        <v>0</v>
      </c>
      <c r="U489" s="5">
        <f>IF($E489="",0,VLOOKUP(E489,'Vortex V Femm_'!$E:$K,7,))</f>
        <v>0</v>
      </c>
      <c r="V489" s="5">
        <f>IF($E489="",0,VLOOKUP(E489,'Vortex V Masc_'!$E:$K,7,))</f>
        <v>0</v>
      </c>
    </row>
    <row r="490" spans="1:22" x14ac:dyDescent="0.15">
      <c r="A490" s="5">
        <v>489</v>
      </c>
      <c r="E490" s="5" t="str">
        <f t="shared" si="18"/>
        <v/>
      </c>
      <c r="J490" s="5">
        <f t="shared" si="19"/>
        <v>0</v>
      </c>
      <c r="K490" s="5">
        <f>IF($E490="",0,VLOOKUP(E490,'50 IV Femm_'!$E:$K,7,))</f>
        <v>0</v>
      </c>
      <c r="L490" s="5">
        <f>IF($E490="",0,VLOOKUP(E490,'50 IV Masc_'!$E:$K,7,))</f>
        <v>0</v>
      </c>
      <c r="M490" s="5">
        <f>IF($E490="",0,VLOOKUP(E490,'50 V Femm_'!$E:$K,7,))</f>
        <v>0</v>
      </c>
      <c r="N490" s="5">
        <f>IF($E490="",0,VLOOKUP(E490,'50 V Masc_'!$E:$K,7,))</f>
        <v>0</v>
      </c>
      <c r="O490" s="5">
        <f>IF($E490="",0,VLOOKUP(E490,'Lungo IV Femm_'!$E:$K,7,))</f>
        <v>0</v>
      </c>
      <c r="P490" s="5">
        <f>IF($E490="",0,VLOOKUP(E490,'Lungo IV Masc_'!$E:$K,7,))</f>
        <v>0</v>
      </c>
      <c r="Q490" s="5">
        <f>IF($E490="",0,VLOOKUP(E490,'Lungo V Femm_'!$E:$K,7,))</f>
        <v>0</v>
      </c>
      <c r="R490" s="5">
        <f>IF($E490="",0,VLOOKUP(E490,'Lungo V Masc_'!$E:$K,7,))</f>
        <v>0</v>
      </c>
      <c r="S490" s="5">
        <f>IF($E490="",0,VLOOKUP(E490,'Vortex IV Femm_'!$E:$K,7,))</f>
        <v>0</v>
      </c>
      <c r="T490" s="5">
        <f>IF($E490="",0,VLOOKUP(E490,'Vortex IV Masc_'!$E:$K,7,))</f>
        <v>0</v>
      </c>
      <c r="U490" s="5">
        <f>IF($E490="",0,VLOOKUP(E490,'Vortex V Femm_'!$E:$K,7,))</f>
        <v>0</v>
      </c>
      <c r="V490" s="5">
        <f>IF($E490="",0,VLOOKUP(E490,'Vortex V Masc_'!$E:$K,7,))</f>
        <v>0</v>
      </c>
    </row>
    <row r="491" spans="1:22" x14ac:dyDescent="0.15">
      <c r="A491" s="5">
        <v>490</v>
      </c>
      <c r="E491" s="5" t="str">
        <f t="shared" si="18"/>
        <v/>
      </c>
      <c r="J491" s="5">
        <f t="shared" si="19"/>
        <v>0</v>
      </c>
      <c r="K491" s="5">
        <f>IF($E491="",0,VLOOKUP(E491,'50 IV Femm_'!$E:$K,7,))</f>
        <v>0</v>
      </c>
      <c r="L491" s="5">
        <f>IF($E491="",0,VLOOKUP(E491,'50 IV Masc_'!$E:$K,7,))</f>
        <v>0</v>
      </c>
      <c r="M491" s="5">
        <f>IF($E491="",0,VLOOKUP(E491,'50 V Femm_'!$E:$K,7,))</f>
        <v>0</v>
      </c>
      <c r="N491" s="5">
        <f>IF($E491="",0,VLOOKUP(E491,'50 V Masc_'!$E:$K,7,))</f>
        <v>0</v>
      </c>
      <c r="O491" s="5">
        <f>IF($E491="",0,VLOOKUP(E491,'Lungo IV Femm_'!$E:$K,7,))</f>
        <v>0</v>
      </c>
      <c r="P491" s="5">
        <f>IF($E491="",0,VLOOKUP(E491,'Lungo IV Masc_'!$E:$K,7,))</f>
        <v>0</v>
      </c>
      <c r="Q491" s="5">
        <f>IF($E491="",0,VLOOKUP(E491,'Lungo V Femm_'!$E:$K,7,))</f>
        <v>0</v>
      </c>
      <c r="R491" s="5">
        <f>IF($E491="",0,VLOOKUP(E491,'Lungo V Masc_'!$E:$K,7,))</f>
        <v>0</v>
      </c>
      <c r="S491" s="5">
        <f>IF($E491="",0,VLOOKUP(E491,'Vortex IV Femm_'!$E:$K,7,))</f>
        <v>0</v>
      </c>
      <c r="T491" s="5">
        <f>IF($E491="",0,VLOOKUP(E491,'Vortex IV Masc_'!$E:$K,7,))</f>
        <v>0</v>
      </c>
      <c r="U491" s="5">
        <f>IF($E491="",0,VLOOKUP(E491,'Vortex V Femm_'!$E:$K,7,))</f>
        <v>0</v>
      </c>
      <c r="V491" s="5">
        <f>IF($E491="",0,VLOOKUP(E491,'Vortex V Masc_'!$E:$K,7,))</f>
        <v>0</v>
      </c>
    </row>
    <row r="492" spans="1:22" x14ac:dyDescent="0.15">
      <c r="A492" s="5">
        <v>491</v>
      </c>
      <c r="E492" s="5" t="str">
        <f t="shared" si="18"/>
        <v/>
      </c>
      <c r="J492" s="5">
        <f t="shared" si="19"/>
        <v>0</v>
      </c>
      <c r="K492" s="5">
        <f>IF($E492="",0,VLOOKUP(E492,'50 IV Femm_'!$E:$K,7,))</f>
        <v>0</v>
      </c>
      <c r="L492" s="5">
        <f>IF($E492="",0,VLOOKUP(E492,'50 IV Masc_'!$E:$K,7,))</f>
        <v>0</v>
      </c>
      <c r="M492" s="5">
        <f>IF($E492="",0,VLOOKUP(E492,'50 V Femm_'!$E:$K,7,))</f>
        <v>0</v>
      </c>
      <c r="N492" s="5">
        <f>IF($E492="",0,VLOOKUP(E492,'50 V Masc_'!$E:$K,7,))</f>
        <v>0</v>
      </c>
      <c r="O492" s="5">
        <f>IF($E492="",0,VLOOKUP(E492,'Lungo IV Femm_'!$E:$K,7,))</f>
        <v>0</v>
      </c>
      <c r="P492" s="5">
        <f>IF($E492="",0,VLOOKUP(E492,'Lungo IV Masc_'!$E:$K,7,))</f>
        <v>0</v>
      </c>
      <c r="Q492" s="5">
        <f>IF($E492="",0,VLOOKUP(E492,'Lungo V Femm_'!$E:$K,7,))</f>
        <v>0</v>
      </c>
      <c r="R492" s="5">
        <f>IF($E492="",0,VLOOKUP(E492,'Lungo V Masc_'!$E:$K,7,))</f>
        <v>0</v>
      </c>
      <c r="S492" s="5">
        <f>IF($E492="",0,VLOOKUP(E492,'Vortex IV Femm_'!$E:$K,7,))</f>
        <v>0</v>
      </c>
      <c r="T492" s="5">
        <f>IF($E492="",0,VLOOKUP(E492,'Vortex IV Masc_'!$E:$K,7,))</f>
        <v>0</v>
      </c>
      <c r="U492" s="5">
        <f>IF($E492="",0,VLOOKUP(E492,'Vortex V Femm_'!$E:$K,7,))</f>
        <v>0</v>
      </c>
      <c r="V492" s="5">
        <f>IF($E492="",0,VLOOKUP(E492,'Vortex V Masc_'!$E:$K,7,))</f>
        <v>0</v>
      </c>
    </row>
    <row r="493" spans="1:22" x14ac:dyDescent="0.15">
      <c r="A493" s="5">
        <v>492</v>
      </c>
      <c r="E493" s="5" t="str">
        <f t="shared" si="18"/>
        <v/>
      </c>
      <c r="J493" s="5">
        <f t="shared" si="19"/>
        <v>0</v>
      </c>
      <c r="K493" s="5">
        <f>IF($E493="",0,VLOOKUP(E493,'50 IV Femm_'!$E:$K,7,))</f>
        <v>0</v>
      </c>
      <c r="L493" s="5">
        <f>IF($E493="",0,VLOOKUP(E493,'50 IV Masc_'!$E:$K,7,))</f>
        <v>0</v>
      </c>
      <c r="M493" s="5">
        <f>IF($E493="",0,VLOOKUP(E493,'50 V Femm_'!$E:$K,7,))</f>
        <v>0</v>
      </c>
      <c r="N493" s="5">
        <f>IF($E493="",0,VLOOKUP(E493,'50 V Masc_'!$E:$K,7,))</f>
        <v>0</v>
      </c>
      <c r="O493" s="5">
        <f>IF($E493="",0,VLOOKUP(E493,'Lungo IV Femm_'!$E:$K,7,))</f>
        <v>0</v>
      </c>
      <c r="P493" s="5">
        <f>IF($E493="",0,VLOOKUP(E493,'Lungo IV Masc_'!$E:$K,7,))</f>
        <v>0</v>
      </c>
      <c r="Q493" s="5">
        <f>IF($E493="",0,VLOOKUP(E493,'Lungo V Femm_'!$E:$K,7,))</f>
        <v>0</v>
      </c>
      <c r="R493" s="5">
        <f>IF($E493="",0,VLOOKUP(E493,'Lungo V Masc_'!$E:$K,7,))</f>
        <v>0</v>
      </c>
      <c r="S493" s="5">
        <f>IF($E493="",0,VLOOKUP(E493,'Vortex IV Femm_'!$E:$K,7,))</f>
        <v>0</v>
      </c>
      <c r="T493" s="5">
        <f>IF($E493="",0,VLOOKUP(E493,'Vortex IV Masc_'!$E:$K,7,))</f>
        <v>0</v>
      </c>
      <c r="U493" s="5">
        <f>IF($E493="",0,VLOOKUP(E493,'Vortex V Femm_'!$E:$K,7,))</f>
        <v>0</v>
      </c>
      <c r="V493" s="5">
        <f>IF($E493="",0,VLOOKUP(E493,'Vortex V Masc_'!$E:$K,7,))</f>
        <v>0</v>
      </c>
    </row>
    <row r="494" spans="1:22" x14ac:dyDescent="0.15">
      <c r="A494" s="5">
        <v>493</v>
      </c>
      <c r="E494" s="5" t="str">
        <f t="shared" si="18"/>
        <v/>
      </c>
      <c r="J494" s="5">
        <f t="shared" si="19"/>
        <v>0</v>
      </c>
      <c r="K494" s="5">
        <f>IF($E494="",0,VLOOKUP(E494,'50 IV Femm_'!$E:$K,7,))</f>
        <v>0</v>
      </c>
      <c r="L494" s="5">
        <f>IF($E494="",0,VLOOKUP(E494,'50 IV Masc_'!$E:$K,7,))</f>
        <v>0</v>
      </c>
      <c r="M494" s="5">
        <f>IF($E494="",0,VLOOKUP(E494,'50 V Femm_'!$E:$K,7,))</f>
        <v>0</v>
      </c>
      <c r="N494" s="5">
        <f>IF($E494="",0,VLOOKUP(E494,'50 V Masc_'!$E:$K,7,))</f>
        <v>0</v>
      </c>
      <c r="O494" s="5">
        <f>IF($E494="",0,VLOOKUP(E494,'Lungo IV Femm_'!$E:$K,7,))</f>
        <v>0</v>
      </c>
      <c r="P494" s="5">
        <f>IF($E494="",0,VLOOKUP(E494,'Lungo IV Masc_'!$E:$K,7,))</f>
        <v>0</v>
      </c>
      <c r="Q494" s="5">
        <f>IF($E494="",0,VLOOKUP(E494,'Lungo V Femm_'!$E:$K,7,))</f>
        <v>0</v>
      </c>
      <c r="R494" s="5">
        <f>IF($E494="",0,VLOOKUP(E494,'Lungo V Masc_'!$E:$K,7,))</f>
        <v>0</v>
      </c>
      <c r="S494" s="5">
        <f>IF($E494="",0,VLOOKUP(E494,'Vortex IV Femm_'!$E:$K,7,))</f>
        <v>0</v>
      </c>
      <c r="T494" s="5">
        <f>IF($E494="",0,VLOOKUP(E494,'Vortex IV Masc_'!$E:$K,7,))</f>
        <v>0</v>
      </c>
      <c r="U494" s="5">
        <f>IF($E494="",0,VLOOKUP(E494,'Vortex V Femm_'!$E:$K,7,))</f>
        <v>0</v>
      </c>
      <c r="V494" s="5">
        <f>IF($E494="",0,VLOOKUP(E494,'Vortex V Masc_'!$E:$K,7,))</f>
        <v>0</v>
      </c>
    </row>
    <row r="495" spans="1:22" x14ac:dyDescent="0.15">
      <c r="A495" s="5">
        <v>494</v>
      </c>
      <c r="E495" s="5" t="str">
        <f t="shared" si="18"/>
        <v/>
      </c>
      <c r="J495" s="5">
        <f t="shared" si="19"/>
        <v>0</v>
      </c>
      <c r="K495" s="5">
        <f>IF($E495="",0,VLOOKUP(E495,'50 IV Femm_'!$E:$K,7,))</f>
        <v>0</v>
      </c>
      <c r="L495" s="5">
        <f>IF($E495="",0,VLOOKUP(E495,'50 IV Masc_'!$E:$K,7,))</f>
        <v>0</v>
      </c>
      <c r="M495" s="5">
        <f>IF($E495="",0,VLOOKUP(E495,'50 V Femm_'!$E:$K,7,))</f>
        <v>0</v>
      </c>
      <c r="N495" s="5">
        <f>IF($E495="",0,VLOOKUP(E495,'50 V Masc_'!$E:$K,7,))</f>
        <v>0</v>
      </c>
      <c r="O495" s="5">
        <f>IF($E495="",0,VLOOKUP(E495,'Lungo IV Femm_'!$E:$K,7,))</f>
        <v>0</v>
      </c>
      <c r="P495" s="5">
        <f>IF($E495="",0,VLOOKUP(E495,'Lungo IV Masc_'!$E:$K,7,))</f>
        <v>0</v>
      </c>
      <c r="Q495" s="5">
        <f>IF($E495="",0,VLOOKUP(E495,'Lungo V Femm_'!$E:$K,7,))</f>
        <v>0</v>
      </c>
      <c r="R495" s="5">
        <f>IF($E495="",0,VLOOKUP(E495,'Lungo V Masc_'!$E:$K,7,))</f>
        <v>0</v>
      </c>
      <c r="S495" s="5">
        <f>IF($E495="",0,VLOOKUP(E495,'Vortex IV Femm_'!$E:$K,7,))</f>
        <v>0</v>
      </c>
      <c r="T495" s="5">
        <f>IF($E495="",0,VLOOKUP(E495,'Vortex IV Masc_'!$E:$K,7,))</f>
        <v>0</v>
      </c>
      <c r="U495" s="5">
        <f>IF($E495="",0,VLOOKUP(E495,'Vortex V Femm_'!$E:$K,7,))</f>
        <v>0</v>
      </c>
      <c r="V495" s="5">
        <f>IF($E495="",0,VLOOKUP(E495,'Vortex V Masc_'!$E:$K,7,))</f>
        <v>0</v>
      </c>
    </row>
    <row r="496" spans="1:22" x14ac:dyDescent="0.15">
      <c r="A496" s="5">
        <v>495</v>
      </c>
      <c r="E496" s="5" t="str">
        <f t="shared" si="18"/>
        <v/>
      </c>
      <c r="J496" s="5">
        <f t="shared" si="19"/>
        <v>0</v>
      </c>
      <c r="K496" s="5">
        <f>IF($E496="",0,VLOOKUP(E496,'50 IV Femm_'!$E:$K,7,))</f>
        <v>0</v>
      </c>
      <c r="L496" s="5">
        <f>IF($E496="",0,VLOOKUP(E496,'50 IV Masc_'!$E:$K,7,))</f>
        <v>0</v>
      </c>
      <c r="M496" s="5">
        <f>IF($E496="",0,VLOOKUP(E496,'50 V Femm_'!$E:$K,7,))</f>
        <v>0</v>
      </c>
      <c r="N496" s="5">
        <f>IF($E496="",0,VLOOKUP(E496,'50 V Masc_'!$E:$K,7,))</f>
        <v>0</v>
      </c>
      <c r="O496" s="5">
        <f>IF($E496="",0,VLOOKUP(E496,'Lungo IV Femm_'!$E:$K,7,))</f>
        <v>0</v>
      </c>
      <c r="P496" s="5">
        <f>IF($E496="",0,VLOOKUP(E496,'Lungo IV Masc_'!$E:$K,7,))</f>
        <v>0</v>
      </c>
      <c r="Q496" s="5">
        <f>IF($E496="",0,VLOOKUP(E496,'Lungo V Femm_'!$E:$K,7,))</f>
        <v>0</v>
      </c>
      <c r="R496" s="5">
        <f>IF($E496="",0,VLOOKUP(E496,'Lungo V Masc_'!$E:$K,7,))</f>
        <v>0</v>
      </c>
      <c r="S496" s="5">
        <f>IF($E496="",0,VLOOKUP(E496,'Vortex IV Femm_'!$E:$K,7,))</f>
        <v>0</v>
      </c>
      <c r="T496" s="5">
        <f>IF($E496="",0,VLOOKUP(E496,'Vortex IV Masc_'!$E:$K,7,))</f>
        <v>0</v>
      </c>
      <c r="U496" s="5">
        <f>IF($E496="",0,VLOOKUP(E496,'Vortex V Femm_'!$E:$K,7,))</f>
        <v>0</v>
      </c>
      <c r="V496" s="5">
        <f>IF($E496="",0,VLOOKUP(E496,'Vortex V Masc_'!$E:$K,7,))</f>
        <v>0</v>
      </c>
    </row>
    <row r="497" spans="1:22" x14ac:dyDescent="0.15">
      <c r="A497" s="5">
        <v>496</v>
      </c>
      <c r="E497" s="5" t="str">
        <f t="shared" si="18"/>
        <v/>
      </c>
      <c r="J497" s="5">
        <f t="shared" si="19"/>
        <v>0</v>
      </c>
      <c r="K497" s="5">
        <f>IF($E497="",0,VLOOKUP(E497,'50 IV Femm_'!$E:$K,7,))</f>
        <v>0</v>
      </c>
      <c r="L497" s="5">
        <f>IF($E497="",0,VLOOKUP(E497,'50 IV Masc_'!$E:$K,7,))</f>
        <v>0</v>
      </c>
      <c r="M497" s="5">
        <f>IF($E497="",0,VLOOKUP(E497,'50 V Femm_'!$E:$K,7,))</f>
        <v>0</v>
      </c>
      <c r="N497" s="5">
        <f>IF($E497="",0,VLOOKUP(E497,'50 V Masc_'!$E:$K,7,))</f>
        <v>0</v>
      </c>
      <c r="O497" s="5">
        <f>IF($E497="",0,VLOOKUP(E497,'Lungo IV Femm_'!$E:$K,7,))</f>
        <v>0</v>
      </c>
      <c r="P497" s="5">
        <f>IF($E497="",0,VLOOKUP(E497,'Lungo IV Masc_'!$E:$K,7,))</f>
        <v>0</v>
      </c>
      <c r="Q497" s="5">
        <f>IF($E497="",0,VLOOKUP(E497,'Lungo V Femm_'!$E:$K,7,))</f>
        <v>0</v>
      </c>
      <c r="R497" s="5">
        <f>IF($E497="",0,VLOOKUP(E497,'Lungo V Masc_'!$E:$K,7,))</f>
        <v>0</v>
      </c>
      <c r="S497" s="5">
        <f>IF($E497="",0,VLOOKUP(E497,'Vortex IV Femm_'!$E:$K,7,))</f>
        <v>0</v>
      </c>
      <c r="T497" s="5">
        <f>IF($E497="",0,VLOOKUP(E497,'Vortex IV Masc_'!$E:$K,7,))</f>
        <v>0</v>
      </c>
      <c r="U497" s="5">
        <f>IF($E497="",0,VLOOKUP(E497,'Vortex V Femm_'!$E:$K,7,))</f>
        <v>0</v>
      </c>
      <c r="V497" s="5">
        <f>IF($E497="",0,VLOOKUP(E497,'Vortex V Masc_'!$E:$K,7,))</f>
        <v>0</v>
      </c>
    </row>
    <row r="498" spans="1:22" x14ac:dyDescent="0.15">
      <c r="A498" s="5">
        <v>497</v>
      </c>
      <c r="E498" s="5" t="str">
        <f t="shared" si="18"/>
        <v/>
      </c>
      <c r="J498" s="5">
        <f t="shared" si="19"/>
        <v>0</v>
      </c>
      <c r="K498" s="5">
        <f>IF($E498="",0,VLOOKUP(E498,'50 IV Femm_'!$E:$K,7,))</f>
        <v>0</v>
      </c>
      <c r="L498" s="5">
        <f>IF($E498="",0,VLOOKUP(E498,'50 IV Masc_'!$E:$K,7,))</f>
        <v>0</v>
      </c>
      <c r="M498" s="5">
        <f>IF($E498="",0,VLOOKUP(E498,'50 V Femm_'!$E:$K,7,))</f>
        <v>0</v>
      </c>
      <c r="N498" s="5">
        <f>IF($E498="",0,VLOOKUP(E498,'50 V Masc_'!$E:$K,7,))</f>
        <v>0</v>
      </c>
      <c r="O498" s="5">
        <f>IF($E498="",0,VLOOKUP(E498,'Lungo IV Femm_'!$E:$K,7,))</f>
        <v>0</v>
      </c>
      <c r="P498" s="5">
        <f>IF($E498="",0,VLOOKUP(E498,'Lungo IV Masc_'!$E:$K,7,))</f>
        <v>0</v>
      </c>
      <c r="Q498" s="5">
        <f>IF($E498="",0,VLOOKUP(E498,'Lungo V Femm_'!$E:$K,7,))</f>
        <v>0</v>
      </c>
      <c r="R498" s="5">
        <f>IF($E498="",0,VLOOKUP(E498,'Lungo V Masc_'!$E:$K,7,))</f>
        <v>0</v>
      </c>
      <c r="S498" s="5">
        <f>IF($E498="",0,VLOOKUP(E498,'Vortex IV Femm_'!$E:$K,7,))</f>
        <v>0</v>
      </c>
      <c r="T498" s="5">
        <f>IF($E498="",0,VLOOKUP(E498,'Vortex IV Masc_'!$E:$K,7,))</f>
        <v>0</v>
      </c>
      <c r="U498" s="5">
        <f>IF($E498="",0,VLOOKUP(E498,'Vortex V Femm_'!$E:$K,7,))</f>
        <v>0</v>
      </c>
      <c r="V498" s="5">
        <f>IF($E498="",0,VLOOKUP(E498,'Vortex V Masc_'!$E:$K,7,))</f>
        <v>0</v>
      </c>
    </row>
    <row r="499" spans="1:22" x14ac:dyDescent="0.15">
      <c r="A499" s="5">
        <v>498</v>
      </c>
      <c r="E499" s="5" t="str">
        <f t="shared" si="18"/>
        <v/>
      </c>
      <c r="J499" s="5">
        <f t="shared" si="19"/>
        <v>0</v>
      </c>
      <c r="K499" s="5">
        <f>IF($E499="",0,VLOOKUP(E499,'50 IV Femm_'!$E:$K,7,))</f>
        <v>0</v>
      </c>
      <c r="L499" s="5">
        <f>IF($E499="",0,VLOOKUP(E499,'50 IV Masc_'!$E:$K,7,))</f>
        <v>0</v>
      </c>
      <c r="M499" s="5">
        <f>IF($E499="",0,VLOOKUP(E499,'50 V Femm_'!$E:$K,7,))</f>
        <v>0</v>
      </c>
      <c r="N499" s="5">
        <f>IF($E499="",0,VLOOKUP(E499,'50 V Masc_'!$E:$K,7,))</f>
        <v>0</v>
      </c>
      <c r="O499" s="5">
        <f>IF($E499="",0,VLOOKUP(E499,'Lungo IV Femm_'!$E:$K,7,))</f>
        <v>0</v>
      </c>
      <c r="P499" s="5">
        <f>IF($E499="",0,VLOOKUP(E499,'Lungo IV Masc_'!$E:$K,7,))</f>
        <v>0</v>
      </c>
      <c r="Q499" s="5">
        <f>IF($E499="",0,VLOOKUP(E499,'Lungo V Femm_'!$E:$K,7,))</f>
        <v>0</v>
      </c>
      <c r="R499" s="5">
        <f>IF($E499="",0,VLOOKUP(E499,'Lungo V Masc_'!$E:$K,7,))</f>
        <v>0</v>
      </c>
      <c r="S499" s="5">
        <f>IF($E499="",0,VLOOKUP(E499,'Vortex IV Femm_'!$E:$K,7,))</f>
        <v>0</v>
      </c>
      <c r="T499" s="5">
        <f>IF($E499="",0,VLOOKUP(E499,'Vortex IV Masc_'!$E:$K,7,))</f>
        <v>0</v>
      </c>
      <c r="U499" s="5">
        <f>IF($E499="",0,VLOOKUP(E499,'Vortex V Femm_'!$E:$K,7,))</f>
        <v>0</v>
      </c>
      <c r="V499" s="5">
        <f>IF($E499="",0,VLOOKUP(E499,'Vortex V Masc_'!$E:$K,7,))</f>
        <v>0</v>
      </c>
    </row>
    <row r="500" spans="1:22" x14ac:dyDescent="0.15">
      <c r="A500" s="5">
        <v>499</v>
      </c>
      <c r="E500" s="5" t="str">
        <f t="shared" si="18"/>
        <v/>
      </c>
      <c r="J500" s="5">
        <f t="shared" si="19"/>
        <v>0</v>
      </c>
      <c r="K500" s="5">
        <f>IF($E500="",0,VLOOKUP(E500,'50 IV Femm_'!$E:$K,7,))</f>
        <v>0</v>
      </c>
      <c r="L500" s="5">
        <f>IF($E500="",0,VLOOKUP(E500,'50 IV Masc_'!$E:$K,7,))</f>
        <v>0</v>
      </c>
      <c r="M500" s="5">
        <f>IF($E500="",0,VLOOKUP(E500,'50 V Femm_'!$E:$K,7,))</f>
        <v>0</v>
      </c>
      <c r="N500" s="5">
        <f>IF($E500="",0,VLOOKUP(E500,'50 V Masc_'!$E:$K,7,))</f>
        <v>0</v>
      </c>
      <c r="O500" s="5">
        <f>IF($E500="",0,VLOOKUP(E500,'Lungo IV Femm_'!$E:$K,7,))</f>
        <v>0</v>
      </c>
      <c r="P500" s="5">
        <f>IF($E500="",0,VLOOKUP(E500,'Lungo IV Masc_'!$E:$K,7,))</f>
        <v>0</v>
      </c>
      <c r="Q500" s="5">
        <f>IF($E500="",0,VLOOKUP(E500,'Lungo V Femm_'!$E:$K,7,))</f>
        <v>0</v>
      </c>
      <c r="R500" s="5">
        <f>IF($E500="",0,VLOOKUP(E500,'Lungo V Masc_'!$E:$K,7,))</f>
        <v>0</v>
      </c>
      <c r="S500" s="5">
        <f>IF($E500="",0,VLOOKUP(E500,'Vortex IV Femm_'!$E:$K,7,))</f>
        <v>0</v>
      </c>
      <c r="T500" s="5">
        <f>IF($E500="",0,VLOOKUP(E500,'Vortex IV Masc_'!$E:$K,7,))</f>
        <v>0</v>
      </c>
      <c r="U500" s="5">
        <f>IF($E500="",0,VLOOKUP(E500,'Vortex V Femm_'!$E:$K,7,))</f>
        <v>0</v>
      </c>
      <c r="V500" s="5">
        <f>IF($E500="",0,VLOOKUP(E500,'Vortex V Masc_'!$E:$K,7,))</f>
        <v>0</v>
      </c>
    </row>
    <row r="501" spans="1:22" x14ac:dyDescent="0.15">
      <c r="A501" s="5">
        <v>500</v>
      </c>
      <c r="E501" s="5" t="str">
        <f t="shared" si="18"/>
        <v/>
      </c>
      <c r="J501" s="5">
        <f t="shared" si="19"/>
        <v>0</v>
      </c>
      <c r="K501" s="5">
        <f>IF($E501="",0,VLOOKUP(E501,'50 IV Femm_'!$E:$K,7,))</f>
        <v>0</v>
      </c>
      <c r="L501" s="5">
        <f>IF($E501="",0,VLOOKUP(E501,'50 IV Masc_'!$E:$K,7,))</f>
        <v>0</v>
      </c>
      <c r="M501" s="5">
        <f>IF($E501="",0,VLOOKUP(E501,'50 V Femm_'!$E:$K,7,))</f>
        <v>0</v>
      </c>
      <c r="N501" s="5">
        <f>IF($E501="",0,VLOOKUP(E501,'50 V Masc_'!$E:$K,7,))</f>
        <v>0</v>
      </c>
      <c r="O501" s="5">
        <f>IF($E501="",0,VLOOKUP(E501,'Lungo IV Femm_'!$E:$K,7,))</f>
        <v>0</v>
      </c>
      <c r="P501" s="5">
        <f>IF($E501="",0,VLOOKUP(E501,'Lungo IV Masc_'!$E:$K,7,))</f>
        <v>0</v>
      </c>
      <c r="Q501" s="5">
        <f>IF($E501="",0,VLOOKUP(E501,'Lungo V Femm_'!$E:$K,7,))</f>
        <v>0</v>
      </c>
      <c r="R501" s="5">
        <f>IF($E501="",0,VLOOKUP(E501,'Lungo V Masc_'!$E:$K,7,))</f>
        <v>0</v>
      </c>
      <c r="S501" s="5">
        <f>IF($E501="",0,VLOOKUP(E501,'Vortex IV Femm_'!$E:$K,7,))</f>
        <v>0</v>
      </c>
      <c r="T501" s="5">
        <f>IF($E501="",0,VLOOKUP(E501,'Vortex IV Masc_'!$E:$K,7,))</f>
        <v>0</v>
      </c>
      <c r="U501" s="5">
        <f>IF($E501="",0,VLOOKUP(E501,'Vortex V Femm_'!$E:$K,7,))</f>
        <v>0</v>
      </c>
      <c r="V501" s="5">
        <f>IF($E501="",0,VLOOKUP(E501,'Vortex V Masc_'!$E:$K,7,))</f>
        <v>0</v>
      </c>
    </row>
    <row r="502" spans="1:22" x14ac:dyDescent="0.15">
      <c r="A502" s="5">
        <v>501</v>
      </c>
      <c r="E502" s="5" t="str">
        <f t="shared" si="18"/>
        <v/>
      </c>
      <c r="J502" s="5">
        <f t="shared" si="19"/>
        <v>0</v>
      </c>
      <c r="K502" s="5">
        <f>IF($E502="",0,VLOOKUP(E502,'50 IV Femm_'!$E:$K,7,))</f>
        <v>0</v>
      </c>
      <c r="L502" s="5">
        <f>IF($E502="",0,VLOOKUP(E502,'50 IV Masc_'!$E:$K,7,))</f>
        <v>0</v>
      </c>
      <c r="M502" s="5">
        <f>IF($E502="",0,VLOOKUP(E502,'50 V Femm_'!$E:$K,7,))</f>
        <v>0</v>
      </c>
      <c r="N502" s="5">
        <f>IF($E502="",0,VLOOKUP(E502,'50 V Masc_'!$E:$K,7,))</f>
        <v>0</v>
      </c>
      <c r="O502" s="5">
        <f>IF($E502="",0,VLOOKUP(E502,'Lungo IV Femm_'!$E:$K,7,))</f>
        <v>0</v>
      </c>
      <c r="P502" s="5">
        <f>IF($E502="",0,VLOOKUP(E502,'Lungo IV Masc_'!$E:$K,7,))</f>
        <v>0</v>
      </c>
      <c r="Q502" s="5">
        <f>IF($E502="",0,VLOOKUP(E502,'Lungo V Femm_'!$E:$K,7,))</f>
        <v>0</v>
      </c>
      <c r="R502" s="5">
        <f>IF($E502="",0,VLOOKUP(E502,'Lungo V Masc_'!$E:$K,7,))</f>
        <v>0</v>
      </c>
      <c r="S502" s="5">
        <f>IF($E502="",0,VLOOKUP(E502,'Vortex IV Femm_'!$E:$K,7,))</f>
        <v>0</v>
      </c>
      <c r="T502" s="5">
        <f>IF($E502="",0,VLOOKUP(E502,'Vortex IV Masc_'!$E:$K,7,))</f>
        <v>0</v>
      </c>
      <c r="U502" s="5">
        <f>IF($E502="",0,VLOOKUP(E502,'Vortex V Femm_'!$E:$K,7,))</f>
        <v>0</v>
      </c>
      <c r="V502" s="5">
        <f>IF($E502="",0,VLOOKUP(E502,'Vortex V Masc_'!$E:$K,7,))</f>
        <v>0</v>
      </c>
    </row>
    <row r="503" spans="1:22" x14ac:dyDescent="0.15">
      <c r="A503" s="5">
        <v>502</v>
      </c>
      <c r="E503" s="5" t="str">
        <f t="shared" si="18"/>
        <v/>
      </c>
      <c r="J503" s="5">
        <f t="shared" si="19"/>
        <v>0</v>
      </c>
      <c r="K503" s="5">
        <f>IF($E503="",0,VLOOKUP(E503,'50 IV Femm_'!$E:$K,7,))</f>
        <v>0</v>
      </c>
      <c r="L503" s="5">
        <f>IF($E503="",0,VLOOKUP(E503,'50 IV Masc_'!$E:$K,7,))</f>
        <v>0</v>
      </c>
      <c r="M503" s="5">
        <f>IF($E503="",0,VLOOKUP(E503,'50 V Femm_'!$E:$K,7,))</f>
        <v>0</v>
      </c>
      <c r="N503" s="5">
        <f>IF($E503="",0,VLOOKUP(E503,'50 V Masc_'!$E:$K,7,))</f>
        <v>0</v>
      </c>
      <c r="O503" s="5">
        <f>IF($E503="",0,VLOOKUP(E503,'Lungo IV Femm_'!$E:$K,7,))</f>
        <v>0</v>
      </c>
      <c r="P503" s="5">
        <f>IF($E503="",0,VLOOKUP(E503,'Lungo IV Masc_'!$E:$K,7,))</f>
        <v>0</v>
      </c>
      <c r="Q503" s="5">
        <f>IF($E503="",0,VLOOKUP(E503,'Lungo V Femm_'!$E:$K,7,))</f>
        <v>0</v>
      </c>
      <c r="R503" s="5">
        <f>IF($E503="",0,VLOOKUP(E503,'Lungo V Masc_'!$E:$K,7,))</f>
        <v>0</v>
      </c>
      <c r="S503" s="5">
        <f>IF($E503="",0,VLOOKUP(E503,'Vortex IV Femm_'!$E:$K,7,))</f>
        <v>0</v>
      </c>
      <c r="T503" s="5">
        <f>IF($E503="",0,VLOOKUP(E503,'Vortex IV Masc_'!$E:$K,7,))</f>
        <v>0</v>
      </c>
      <c r="U503" s="5">
        <f>IF($E503="",0,VLOOKUP(E503,'Vortex V Femm_'!$E:$K,7,))</f>
        <v>0</v>
      </c>
      <c r="V503" s="5">
        <f>IF($E503="",0,VLOOKUP(E503,'Vortex V Masc_'!$E:$K,7,))</f>
        <v>0</v>
      </c>
    </row>
    <row r="504" spans="1:22" x14ac:dyDescent="0.15">
      <c r="A504" s="5">
        <v>503</v>
      </c>
      <c r="E504" s="5" t="str">
        <f t="shared" si="18"/>
        <v/>
      </c>
      <c r="J504" s="5">
        <f t="shared" si="19"/>
        <v>0</v>
      </c>
      <c r="K504" s="5">
        <f>IF($E504="",0,VLOOKUP(E504,'50 IV Femm_'!$E:$K,7,))</f>
        <v>0</v>
      </c>
      <c r="L504" s="5">
        <f>IF($E504="",0,VLOOKUP(E504,'50 IV Masc_'!$E:$K,7,))</f>
        <v>0</v>
      </c>
      <c r="M504" s="5">
        <f>IF($E504="",0,VLOOKUP(E504,'50 V Femm_'!$E:$K,7,))</f>
        <v>0</v>
      </c>
      <c r="N504" s="5">
        <f>IF($E504="",0,VLOOKUP(E504,'50 V Masc_'!$E:$K,7,))</f>
        <v>0</v>
      </c>
      <c r="O504" s="5">
        <f>IF($E504="",0,VLOOKUP(E504,'Lungo IV Femm_'!$E:$K,7,))</f>
        <v>0</v>
      </c>
      <c r="P504" s="5">
        <f>IF($E504="",0,VLOOKUP(E504,'Lungo IV Masc_'!$E:$K,7,))</f>
        <v>0</v>
      </c>
      <c r="Q504" s="5">
        <f>IF($E504="",0,VLOOKUP(E504,'Lungo V Femm_'!$E:$K,7,))</f>
        <v>0</v>
      </c>
      <c r="R504" s="5">
        <f>IF($E504="",0,VLOOKUP(E504,'Lungo V Masc_'!$E:$K,7,))</f>
        <v>0</v>
      </c>
      <c r="S504" s="5">
        <f>IF($E504="",0,VLOOKUP(E504,'Vortex IV Femm_'!$E:$K,7,))</f>
        <v>0</v>
      </c>
      <c r="T504" s="5">
        <f>IF($E504="",0,VLOOKUP(E504,'Vortex IV Masc_'!$E:$K,7,))</f>
        <v>0</v>
      </c>
      <c r="U504" s="5">
        <f>IF($E504="",0,VLOOKUP(E504,'Vortex V Femm_'!$E:$K,7,))</f>
        <v>0</v>
      </c>
      <c r="V504" s="5">
        <f>IF($E504="",0,VLOOKUP(E504,'Vortex V Masc_'!$E:$K,7,))</f>
        <v>0</v>
      </c>
    </row>
    <row r="505" spans="1:22" x14ac:dyDescent="0.15">
      <c r="A505" s="5">
        <v>504</v>
      </c>
      <c r="E505" s="5" t="str">
        <f t="shared" si="18"/>
        <v/>
      </c>
      <c r="J505" s="5">
        <f t="shared" si="19"/>
        <v>0</v>
      </c>
      <c r="K505" s="5">
        <f>IF($E505="",0,VLOOKUP(E505,'50 IV Femm_'!$E:$K,7,))</f>
        <v>0</v>
      </c>
      <c r="L505" s="5">
        <f>IF($E505="",0,VLOOKUP(E505,'50 IV Masc_'!$E:$K,7,))</f>
        <v>0</v>
      </c>
      <c r="M505" s="5">
        <f>IF($E505="",0,VLOOKUP(E505,'50 V Femm_'!$E:$K,7,))</f>
        <v>0</v>
      </c>
      <c r="N505" s="5">
        <f>IF($E505="",0,VLOOKUP(E505,'50 V Masc_'!$E:$K,7,))</f>
        <v>0</v>
      </c>
      <c r="O505" s="5">
        <f>IF($E505="",0,VLOOKUP(E505,'Lungo IV Femm_'!$E:$K,7,))</f>
        <v>0</v>
      </c>
      <c r="P505" s="5">
        <f>IF($E505="",0,VLOOKUP(E505,'Lungo IV Masc_'!$E:$K,7,))</f>
        <v>0</v>
      </c>
      <c r="Q505" s="5">
        <f>IF($E505="",0,VLOOKUP(E505,'Lungo V Femm_'!$E:$K,7,))</f>
        <v>0</v>
      </c>
      <c r="R505" s="5">
        <f>IF($E505="",0,VLOOKUP(E505,'Lungo V Masc_'!$E:$K,7,))</f>
        <v>0</v>
      </c>
      <c r="S505" s="5">
        <f>IF($E505="",0,VLOOKUP(E505,'Vortex IV Femm_'!$E:$K,7,))</f>
        <v>0</v>
      </c>
      <c r="T505" s="5">
        <f>IF($E505="",0,VLOOKUP(E505,'Vortex IV Masc_'!$E:$K,7,))</f>
        <v>0</v>
      </c>
      <c r="U505" s="5">
        <f>IF($E505="",0,VLOOKUP(E505,'Vortex V Femm_'!$E:$K,7,))</f>
        <v>0</v>
      </c>
      <c r="V505" s="5">
        <f>IF($E505="",0,VLOOKUP(E505,'Vortex V Masc_'!$E:$K,7,))</f>
        <v>0</v>
      </c>
    </row>
    <row r="506" spans="1:22" x14ac:dyDescent="0.15">
      <c r="A506" s="5">
        <v>505</v>
      </c>
      <c r="E506" s="5" t="str">
        <f t="shared" si="18"/>
        <v/>
      </c>
      <c r="J506" s="5">
        <f t="shared" si="19"/>
        <v>0</v>
      </c>
      <c r="K506" s="5">
        <f>IF($E506="",0,VLOOKUP(E506,'50 IV Femm_'!$E:$K,7,))</f>
        <v>0</v>
      </c>
      <c r="L506" s="5">
        <f>IF($E506="",0,VLOOKUP(E506,'50 IV Masc_'!$E:$K,7,))</f>
        <v>0</v>
      </c>
      <c r="M506" s="5">
        <f>IF($E506="",0,VLOOKUP(E506,'50 V Femm_'!$E:$K,7,))</f>
        <v>0</v>
      </c>
      <c r="N506" s="5">
        <f>IF($E506="",0,VLOOKUP(E506,'50 V Masc_'!$E:$K,7,))</f>
        <v>0</v>
      </c>
      <c r="O506" s="5">
        <f>IF($E506="",0,VLOOKUP(E506,'Lungo IV Femm_'!$E:$K,7,))</f>
        <v>0</v>
      </c>
      <c r="P506" s="5">
        <f>IF($E506="",0,VLOOKUP(E506,'Lungo IV Masc_'!$E:$K,7,))</f>
        <v>0</v>
      </c>
      <c r="Q506" s="5">
        <f>IF($E506="",0,VLOOKUP(E506,'Lungo V Femm_'!$E:$K,7,))</f>
        <v>0</v>
      </c>
      <c r="R506" s="5">
        <f>IF($E506="",0,VLOOKUP(E506,'Lungo V Masc_'!$E:$K,7,))</f>
        <v>0</v>
      </c>
      <c r="S506" s="5">
        <f>IF($E506="",0,VLOOKUP(E506,'Vortex IV Femm_'!$E:$K,7,))</f>
        <v>0</v>
      </c>
      <c r="T506" s="5">
        <f>IF($E506="",0,VLOOKUP(E506,'Vortex IV Masc_'!$E:$K,7,))</f>
        <v>0</v>
      </c>
      <c r="U506" s="5">
        <f>IF($E506="",0,VLOOKUP(E506,'Vortex V Femm_'!$E:$K,7,))</f>
        <v>0</v>
      </c>
      <c r="V506" s="5">
        <f>IF($E506="",0,VLOOKUP(E506,'Vortex V Masc_'!$E:$K,7,))</f>
        <v>0</v>
      </c>
    </row>
    <row r="507" spans="1:22" x14ac:dyDescent="0.15">
      <c r="A507" s="5">
        <v>506</v>
      </c>
      <c r="E507" s="5" t="str">
        <f t="shared" si="18"/>
        <v/>
      </c>
      <c r="J507" s="5">
        <f t="shared" si="19"/>
        <v>0</v>
      </c>
      <c r="K507" s="5">
        <f>IF($E507="",0,VLOOKUP(E507,'50 IV Femm_'!$E:$K,7,))</f>
        <v>0</v>
      </c>
      <c r="L507" s="5">
        <f>IF($E507="",0,VLOOKUP(E507,'50 IV Masc_'!$E:$K,7,))</f>
        <v>0</v>
      </c>
      <c r="M507" s="5">
        <f>IF($E507="",0,VLOOKUP(E507,'50 V Femm_'!$E:$K,7,))</f>
        <v>0</v>
      </c>
      <c r="N507" s="5">
        <f>IF($E507="",0,VLOOKUP(E507,'50 V Masc_'!$E:$K,7,))</f>
        <v>0</v>
      </c>
      <c r="O507" s="5">
        <f>IF($E507="",0,VLOOKUP(E507,'Lungo IV Femm_'!$E:$K,7,))</f>
        <v>0</v>
      </c>
      <c r="P507" s="5">
        <f>IF($E507="",0,VLOOKUP(E507,'Lungo IV Masc_'!$E:$K,7,))</f>
        <v>0</v>
      </c>
      <c r="Q507" s="5">
        <f>IF($E507="",0,VLOOKUP(E507,'Lungo V Femm_'!$E:$K,7,))</f>
        <v>0</v>
      </c>
      <c r="R507" s="5">
        <f>IF($E507="",0,VLOOKUP(E507,'Lungo V Masc_'!$E:$K,7,))</f>
        <v>0</v>
      </c>
      <c r="S507" s="5">
        <f>IF($E507="",0,VLOOKUP(E507,'Vortex IV Femm_'!$E:$K,7,))</f>
        <v>0</v>
      </c>
      <c r="T507" s="5">
        <f>IF($E507="",0,VLOOKUP(E507,'Vortex IV Masc_'!$E:$K,7,))</f>
        <v>0</v>
      </c>
      <c r="U507" s="5">
        <f>IF($E507="",0,VLOOKUP(E507,'Vortex V Femm_'!$E:$K,7,))</f>
        <v>0</v>
      </c>
      <c r="V507" s="5">
        <f>IF($E507="",0,VLOOKUP(E507,'Vortex V Masc_'!$E:$K,7,))</f>
        <v>0</v>
      </c>
    </row>
    <row r="508" spans="1:22" x14ac:dyDescent="0.15">
      <c r="A508" s="5">
        <v>507</v>
      </c>
      <c r="E508" s="5" t="str">
        <f t="shared" si="18"/>
        <v/>
      </c>
      <c r="J508" s="5">
        <f t="shared" si="19"/>
        <v>0</v>
      </c>
      <c r="K508" s="5">
        <f>IF($E508="",0,VLOOKUP(E508,'50 IV Femm_'!$E:$K,7,))</f>
        <v>0</v>
      </c>
      <c r="L508" s="5">
        <f>IF($E508="",0,VLOOKUP(E508,'50 IV Masc_'!$E:$K,7,))</f>
        <v>0</v>
      </c>
      <c r="M508" s="5">
        <f>IF($E508="",0,VLOOKUP(E508,'50 V Femm_'!$E:$K,7,))</f>
        <v>0</v>
      </c>
      <c r="N508" s="5">
        <f>IF($E508="",0,VLOOKUP(E508,'50 V Masc_'!$E:$K,7,))</f>
        <v>0</v>
      </c>
      <c r="O508" s="5">
        <f>IF($E508="",0,VLOOKUP(E508,'Lungo IV Femm_'!$E:$K,7,))</f>
        <v>0</v>
      </c>
      <c r="P508" s="5">
        <f>IF($E508="",0,VLOOKUP(E508,'Lungo IV Masc_'!$E:$K,7,))</f>
        <v>0</v>
      </c>
      <c r="Q508" s="5">
        <f>IF($E508="",0,VLOOKUP(E508,'Lungo V Femm_'!$E:$K,7,))</f>
        <v>0</v>
      </c>
      <c r="R508" s="5">
        <f>IF($E508="",0,VLOOKUP(E508,'Lungo V Masc_'!$E:$K,7,))</f>
        <v>0</v>
      </c>
      <c r="S508" s="5">
        <f>IF($E508="",0,VLOOKUP(E508,'Vortex IV Femm_'!$E:$K,7,))</f>
        <v>0</v>
      </c>
      <c r="T508" s="5">
        <f>IF($E508="",0,VLOOKUP(E508,'Vortex IV Masc_'!$E:$K,7,))</f>
        <v>0</v>
      </c>
      <c r="U508" s="5">
        <f>IF($E508="",0,VLOOKUP(E508,'Vortex V Femm_'!$E:$K,7,))</f>
        <v>0</v>
      </c>
      <c r="V508" s="5">
        <f>IF($E508="",0,VLOOKUP(E508,'Vortex V Masc_'!$E:$K,7,))</f>
        <v>0</v>
      </c>
    </row>
    <row r="509" spans="1:22" x14ac:dyDescent="0.15">
      <c r="A509" s="5">
        <v>508</v>
      </c>
      <c r="E509" s="5" t="str">
        <f t="shared" si="18"/>
        <v/>
      </c>
      <c r="J509" s="5">
        <f t="shared" si="19"/>
        <v>0</v>
      </c>
      <c r="K509" s="5">
        <f>IF($E509="",0,VLOOKUP(E509,'50 IV Femm_'!$E:$K,7,))</f>
        <v>0</v>
      </c>
      <c r="L509" s="5">
        <f>IF($E509="",0,VLOOKUP(E509,'50 IV Masc_'!$E:$K,7,))</f>
        <v>0</v>
      </c>
      <c r="M509" s="5">
        <f>IF($E509="",0,VLOOKUP(E509,'50 V Femm_'!$E:$K,7,))</f>
        <v>0</v>
      </c>
      <c r="N509" s="5">
        <f>IF($E509="",0,VLOOKUP(E509,'50 V Masc_'!$E:$K,7,))</f>
        <v>0</v>
      </c>
      <c r="O509" s="5">
        <f>IF($E509="",0,VLOOKUP(E509,'Lungo IV Femm_'!$E:$K,7,))</f>
        <v>0</v>
      </c>
      <c r="P509" s="5">
        <f>IF($E509="",0,VLOOKUP(E509,'Lungo IV Masc_'!$E:$K,7,))</f>
        <v>0</v>
      </c>
      <c r="Q509" s="5">
        <f>IF($E509="",0,VLOOKUP(E509,'Lungo V Femm_'!$E:$K,7,))</f>
        <v>0</v>
      </c>
      <c r="R509" s="5">
        <f>IF($E509="",0,VLOOKUP(E509,'Lungo V Masc_'!$E:$K,7,))</f>
        <v>0</v>
      </c>
      <c r="S509" s="5">
        <f>IF($E509="",0,VLOOKUP(E509,'Vortex IV Femm_'!$E:$K,7,))</f>
        <v>0</v>
      </c>
      <c r="T509" s="5">
        <f>IF($E509="",0,VLOOKUP(E509,'Vortex IV Masc_'!$E:$K,7,))</f>
        <v>0</v>
      </c>
      <c r="U509" s="5">
        <f>IF($E509="",0,VLOOKUP(E509,'Vortex V Femm_'!$E:$K,7,))</f>
        <v>0</v>
      </c>
      <c r="V509" s="5">
        <f>IF($E509="",0,VLOOKUP(E509,'Vortex V Masc_'!$E:$K,7,))</f>
        <v>0</v>
      </c>
    </row>
    <row r="510" spans="1:22" x14ac:dyDescent="0.15">
      <c r="A510" s="5">
        <v>509</v>
      </c>
      <c r="E510" s="5" t="str">
        <f t="shared" si="18"/>
        <v/>
      </c>
      <c r="J510" s="5">
        <f t="shared" si="19"/>
        <v>0</v>
      </c>
      <c r="K510" s="5">
        <f>IF($E510="",0,VLOOKUP(E510,'50 IV Femm_'!$E:$K,7,))</f>
        <v>0</v>
      </c>
      <c r="L510" s="5">
        <f>IF($E510="",0,VLOOKUP(E510,'50 IV Masc_'!$E:$K,7,))</f>
        <v>0</v>
      </c>
      <c r="M510" s="5">
        <f>IF($E510="",0,VLOOKUP(E510,'50 V Femm_'!$E:$K,7,))</f>
        <v>0</v>
      </c>
      <c r="N510" s="5">
        <f>IF($E510="",0,VLOOKUP(E510,'50 V Masc_'!$E:$K,7,))</f>
        <v>0</v>
      </c>
      <c r="O510" s="5">
        <f>IF($E510="",0,VLOOKUP(E510,'Lungo IV Femm_'!$E:$K,7,))</f>
        <v>0</v>
      </c>
      <c r="P510" s="5">
        <f>IF($E510="",0,VLOOKUP(E510,'Lungo IV Masc_'!$E:$K,7,))</f>
        <v>0</v>
      </c>
      <c r="Q510" s="5">
        <f>IF($E510="",0,VLOOKUP(E510,'Lungo V Femm_'!$E:$K,7,))</f>
        <v>0</v>
      </c>
      <c r="R510" s="5">
        <f>IF($E510="",0,VLOOKUP(E510,'Lungo V Masc_'!$E:$K,7,))</f>
        <v>0</v>
      </c>
      <c r="S510" s="5">
        <f>IF($E510="",0,VLOOKUP(E510,'Vortex IV Femm_'!$E:$K,7,))</f>
        <v>0</v>
      </c>
      <c r="T510" s="5">
        <f>IF($E510="",0,VLOOKUP(E510,'Vortex IV Masc_'!$E:$K,7,))</f>
        <v>0</v>
      </c>
      <c r="U510" s="5">
        <f>IF($E510="",0,VLOOKUP(E510,'Vortex V Femm_'!$E:$K,7,))</f>
        <v>0</v>
      </c>
      <c r="V510" s="5">
        <f>IF($E510="",0,VLOOKUP(E510,'Vortex V Masc_'!$E:$K,7,))</f>
        <v>0</v>
      </c>
    </row>
    <row r="511" spans="1:22" x14ac:dyDescent="0.15">
      <c r="A511" s="5">
        <v>510</v>
      </c>
      <c r="E511" s="5" t="str">
        <f t="shared" si="18"/>
        <v/>
      </c>
      <c r="J511" s="5">
        <f t="shared" si="19"/>
        <v>0</v>
      </c>
      <c r="K511" s="5">
        <f>IF($E511="",0,VLOOKUP(E511,'50 IV Femm_'!$E:$K,7,))</f>
        <v>0</v>
      </c>
      <c r="L511" s="5">
        <f>IF($E511="",0,VLOOKUP(E511,'50 IV Masc_'!$E:$K,7,))</f>
        <v>0</v>
      </c>
      <c r="M511" s="5">
        <f>IF($E511="",0,VLOOKUP(E511,'50 V Femm_'!$E:$K,7,))</f>
        <v>0</v>
      </c>
      <c r="N511" s="5">
        <f>IF($E511="",0,VLOOKUP(E511,'50 V Masc_'!$E:$K,7,))</f>
        <v>0</v>
      </c>
      <c r="O511" s="5">
        <f>IF($E511="",0,VLOOKUP(E511,'Lungo IV Femm_'!$E:$K,7,))</f>
        <v>0</v>
      </c>
      <c r="P511" s="5">
        <f>IF($E511="",0,VLOOKUP(E511,'Lungo IV Masc_'!$E:$K,7,))</f>
        <v>0</v>
      </c>
      <c r="Q511" s="5">
        <f>IF($E511="",0,VLOOKUP(E511,'Lungo V Femm_'!$E:$K,7,))</f>
        <v>0</v>
      </c>
      <c r="R511" s="5">
        <f>IF($E511="",0,VLOOKUP(E511,'Lungo V Masc_'!$E:$K,7,))</f>
        <v>0</v>
      </c>
      <c r="S511" s="5">
        <f>IF($E511="",0,VLOOKUP(E511,'Vortex IV Femm_'!$E:$K,7,))</f>
        <v>0</v>
      </c>
      <c r="T511" s="5">
        <f>IF($E511="",0,VLOOKUP(E511,'Vortex IV Masc_'!$E:$K,7,))</f>
        <v>0</v>
      </c>
      <c r="U511" s="5">
        <f>IF($E511="",0,VLOOKUP(E511,'Vortex V Femm_'!$E:$K,7,))</f>
        <v>0</v>
      </c>
      <c r="V511" s="5">
        <f>IF($E511="",0,VLOOKUP(E511,'Vortex V Masc_'!$E:$K,7,))</f>
        <v>0</v>
      </c>
    </row>
    <row r="512" spans="1:22" x14ac:dyDescent="0.15">
      <c r="A512" s="5">
        <v>511</v>
      </c>
      <c r="E512" s="5" t="str">
        <f t="shared" si="18"/>
        <v/>
      </c>
      <c r="J512" s="5">
        <f t="shared" si="19"/>
        <v>0</v>
      </c>
      <c r="K512" s="5">
        <f>IF($E512="",0,VLOOKUP(E512,'50 IV Femm_'!$E:$K,7,))</f>
        <v>0</v>
      </c>
      <c r="L512" s="5">
        <f>IF($E512="",0,VLOOKUP(E512,'50 IV Masc_'!$E:$K,7,))</f>
        <v>0</v>
      </c>
      <c r="M512" s="5">
        <f>IF($E512="",0,VLOOKUP(E512,'50 V Femm_'!$E:$K,7,))</f>
        <v>0</v>
      </c>
      <c r="N512" s="5">
        <f>IF($E512="",0,VLOOKUP(E512,'50 V Masc_'!$E:$K,7,))</f>
        <v>0</v>
      </c>
      <c r="O512" s="5">
        <f>IF($E512="",0,VLOOKUP(E512,'Lungo IV Femm_'!$E:$K,7,))</f>
        <v>0</v>
      </c>
      <c r="P512" s="5">
        <f>IF($E512="",0,VLOOKUP(E512,'Lungo IV Masc_'!$E:$K,7,))</f>
        <v>0</v>
      </c>
      <c r="Q512" s="5">
        <f>IF($E512="",0,VLOOKUP(E512,'Lungo V Femm_'!$E:$K,7,))</f>
        <v>0</v>
      </c>
      <c r="R512" s="5">
        <f>IF($E512="",0,VLOOKUP(E512,'Lungo V Masc_'!$E:$K,7,))</f>
        <v>0</v>
      </c>
      <c r="S512" s="5">
        <f>IF($E512="",0,VLOOKUP(E512,'Vortex IV Femm_'!$E:$K,7,))</f>
        <v>0</v>
      </c>
      <c r="T512" s="5">
        <f>IF($E512="",0,VLOOKUP(E512,'Vortex IV Masc_'!$E:$K,7,))</f>
        <v>0</v>
      </c>
      <c r="U512" s="5">
        <f>IF($E512="",0,VLOOKUP(E512,'Vortex V Femm_'!$E:$K,7,))</f>
        <v>0</v>
      </c>
      <c r="V512" s="5">
        <f>IF($E512="",0,VLOOKUP(E512,'Vortex V Masc_'!$E:$K,7,))</f>
        <v>0</v>
      </c>
    </row>
    <row r="513" spans="1:22" x14ac:dyDescent="0.15">
      <c r="A513" s="5">
        <v>512</v>
      </c>
      <c r="E513" s="5" t="str">
        <f t="shared" si="18"/>
        <v/>
      </c>
      <c r="J513" s="5">
        <f t="shared" si="19"/>
        <v>0</v>
      </c>
      <c r="K513" s="5">
        <f>IF($E513="",0,VLOOKUP(E513,'50 IV Femm_'!$E:$K,7,))</f>
        <v>0</v>
      </c>
      <c r="L513" s="5">
        <f>IF($E513="",0,VLOOKUP(E513,'50 IV Masc_'!$E:$K,7,))</f>
        <v>0</v>
      </c>
      <c r="M513" s="5">
        <f>IF($E513="",0,VLOOKUP(E513,'50 V Femm_'!$E:$K,7,))</f>
        <v>0</v>
      </c>
      <c r="N513" s="5">
        <f>IF($E513="",0,VLOOKUP(E513,'50 V Masc_'!$E:$K,7,))</f>
        <v>0</v>
      </c>
      <c r="O513" s="5">
        <f>IF($E513="",0,VLOOKUP(E513,'Lungo IV Femm_'!$E:$K,7,))</f>
        <v>0</v>
      </c>
      <c r="P513" s="5">
        <f>IF($E513="",0,VLOOKUP(E513,'Lungo IV Masc_'!$E:$K,7,))</f>
        <v>0</v>
      </c>
      <c r="Q513" s="5">
        <f>IF($E513="",0,VLOOKUP(E513,'Lungo V Femm_'!$E:$K,7,))</f>
        <v>0</v>
      </c>
      <c r="R513" s="5">
        <f>IF($E513="",0,VLOOKUP(E513,'Lungo V Masc_'!$E:$K,7,))</f>
        <v>0</v>
      </c>
      <c r="S513" s="5">
        <f>IF($E513="",0,VLOOKUP(E513,'Vortex IV Femm_'!$E:$K,7,))</f>
        <v>0</v>
      </c>
      <c r="T513" s="5">
        <f>IF($E513="",0,VLOOKUP(E513,'Vortex IV Masc_'!$E:$K,7,))</f>
        <v>0</v>
      </c>
      <c r="U513" s="5">
        <f>IF($E513="",0,VLOOKUP(E513,'Vortex V Femm_'!$E:$K,7,))</f>
        <v>0</v>
      </c>
      <c r="V513" s="5">
        <f>IF($E513="",0,VLOOKUP(E513,'Vortex V Masc_'!$E:$K,7,))</f>
        <v>0</v>
      </c>
    </row>
    <row r="514" spans="1:22" x14ac:dyDescent="0.15">
      <c r="A514" s="5">
        <v>513</v>
      </c>
      <c r="E514" s="5" t="str">
        <f t="shared" si="18"/>
        <v/>
      </c>
      <c r="J514" s="5">
        <f t="shared" si="19"/>
        <v>0</v>
      </c>
      <c r="K514" s="5">
        <f>IF($E514="",0,VLOOKUP(E514,'50 IV Femm_'!$E:$K,7,))</f>
        <v>0</v>
      </c>
      <c r="L514" s="5">
        <f>IF($E514="",0,VLOOKUP(E514,'50 IV Masc_'!$E:$K,7,))</f>
        <v>0</v>
      </c>
      <c r="M514" s="5">
        <f>IF($E514="",0,VLOOKUP(E514,'50 V Femm_'!$E:$K,7,))</f>
        <v>0</v>
      </c>
      <c r="N514" s="5">
        <f>IF($E514="",0,VLOOKUP(E514,'50 V Masc_'!$E:$K,7,))</f>
        <v>0</v>
      </c>
      <c r="O514" s="5">
        <f>IF($E514="",0,VLOOKUP(E514,'Lungo IV Femm_'!$E:$K,7,))</f>
        <v>0</v>
      </c>
      <c r="P514" s="5">
        <f>IF($E514="",0,VLOOKUP(E514,'Lungo IV Masc_'!$E:$K,7,))</f>
        <v>0</v>
      </c>
      <c r="Q514" s="5">
        <f>IF($E514="",0,VLOOKUP(E514,'Lungo V Femm_'!$E:$K,7,))</f>
        <v>0</v>
      </c>
      <c r="R514" s="5">
        <f>IF($E514="",0,VLOOKUP(E514,'Lungo V Masc_'!$E:$K,7,))</f>
        <v>0</v>
      </c>
      <c r="S514" s="5">
        <f>IF($E514="",0,VLOOKUP(E514,'Vortex IV Femm_'!$E:$K,7,))</f>
        <v>0</v>
      </c>
      <c r="T514" s="5">
        <f>IF($E514="",0,VLOOKUP(E514,'Vortex IV Masc_'!$E:$K,7,))</f>
        <v>0</v>
      </c>
      <c r="U514" s="5">
        <f>IF($E514="",0,VLOOKUP(E514,'Vortex V Femm_'!$E:$K,7,))</f>
        <v>0</v>
      </c>
      <c r="V514" s="5">
        <f>IF($E514="",0,VLOOKUP(E514,'Vortex V Masc_'!$E:$K,7,))</f>
        <v>0</v>
      </c>
    </row>
    <row r="515" spans="1:22" x14ac:dyDescent="0.15">
      <c r="A515" s="5">
        <v>514</v>
      </c>
      <c r="E515" s="5" t="str">
        <f t="shared" si="18"/>
        <v/>
      </c>
      <c r="J515" s="5">
        <f t="shared" si="19"/>
        <v>0</v>
      </c>
      <c r="K515" s="5">
        <f>IF($E515="",0,VLOOKUP(E515,'50 IV Femm_'!$E:$K,7,))</f>
        <v>0</v>
      </c>
      <c r="L515" s="5">
        <f>IF($E515="",0,VLOOKUP(E515,'50 IV Masc_'!$E:$K,7,))</f>
        <v>0</v>
      </c>
      <c r="M515" s="5">
        <f>IF($E515="",0,VLOOKUP(E515,'50 V Femm_'!$E:$K,7,))</f>
        <v>0</v>
      </c>
      <c r="N515" s="5">
        <f>IF($E515="",0,VLOOKUP(E515,'50 V Masc_'!$E:$K,7,))</f>
        <v>0</v>
      </c>
      <c r="O515" s="5">
        <f>IF($E515="",0,VLOOKUP(E515,'Lungo IV Femm_'!$E:$K,7,))</f>
        <v>0</v>
      </c>
      <c r="P515" s="5">
        <f>IF($E515="",0,VLOOKUP(E515,'Lungo IV Masc_'!$E:$K,7,))</f>
        <v>0</v>
      </c>
      <c r="Q515" s="5">
        <f>IF($E515="",0,VLOOKUP(E515,'Lungo V Femm_'!$E:$K,7,))</f>
        <v>0</v>
      </c>
      <c r="R515" s="5">
        <f>IF($E515="",0,VLOOKUP(E515,'Lungo V Masc_'!$E:$K,7,))</f>
        <v>0</v>
      </c>
      <c r="S515" s="5">
        <f>IF($E515="",0,VLOOKUP(E515,'Vortex IV Femm_'!$E:$K,7,))</f>
        <v>0</v>
      </c>
      <c r="T515" s="5">
        <f>IF($E515="",0,VLOOKUP(E515,'Vortex IV Masc_'!$E:$K,7,))</f>
        <v>0</v>
      </c>
      <c r="U515" s="5">
        <f>IF($E515="",0,VLOOKUP(E515,'Vortex V Femm_'!$E:$K,7,))</f>
        <v>0</v>
      </c>
      <c r="V515" s="5">
        <f>IF($E515="",0,VLOOKUP(E515,'Vortex V Masc_'!$E:$K,7,))</f>
        <v>0</v>
      </c>
    </row>
    <row r="516" spans="1:22" x14ac:dyDescent="0.15">
      <c r="A516" s="5">
        <v>515</v>
      </c>
      <c r="E516" s="5" t="str">
        <f t="shared" si="18"/>
        <v/>
      </c>
      <c r="J516" s="5">
        <f t="shared" si="19"/>
        <v>0</v>
      </c>
      <c r="K516" s="5">
        <f>IF($E516="",0,VLOOKUP(E516,'50 IV Femm_'!$E:$K,7,))</f>
        <v>0</v>
      </c>
      <c r="L516" s="5">
        <f>IF($E516="",0,VLOOKUP(E516,'50 IV Masc_'!$E:$K,7,))</f>
        <v>0</v>
      </c>
      <c r="M516" s="5">
        <f>IF($E516="",0,VLOOKUP(E516,'50 V Femm_'!$E:$K,7,))</f>
        <v>0</v>
      </c>
      <c r="N516" s="5">
        <f>IF($E516="",0,VLOOKUP(E516,'50 V Masc_'!$E:$K,7,))</f>
        <v>0</v>
      </c>
      <c r="O516" s="5">
        <f>IF($E516="",0,VLOOKUP(E516,'Lungo IV Femm_'!$E:$K,7,))</f>
        <v>0</v>
      </c>
      <c r="P516" s="5">
        <f>IF($E516="",0,VLOOKUP(E516,'Lungo IV Masc_'!$E:$K,7,))</f>
        <v>0</v>
      </c>
      <c r="Q516" s="5">
        <f>IF($E516="",0,VLOOKUP(E516,'Lungo V Femm_'!$E:$K,7,))</f>
        <v>0</v>
      </c>
      <c r="R516" s="5">
        <f>IF($E516="",0,VLOOKUP(E516,'Lungo V Masc_'!$E:$K,7,))</f>
        <v>0</v>
      </c>
      <c r="S516" s="5">
        <f>IF($E516="",0,VLOOKUP(E516,'Vortex IV Femm_'!$E:$K,7,))</f>
        <v>0</v>
      </c>
      <c r="T516" s="5">
        <f>IF($E516="",0,VLOOKUP(E516,'Vortex IV Masc_'!$E:$K,7,))</f>
        <v>0</v>
      </c>
      <c r="U516" s="5">
        <f>IF($E516="",0,VLOOKUP(E516,'Vortex V Femm_'!$E:$K,7,))</f>
        <v>0</v>
      </c>
      <c r="V516" s="5">
        <f>IF($E516="",0,VLOOKUP(E516,'Vortex V Masc_'!$E:$K,7,))</f>
        <v>0</v>
      </c>
    </row>
    <row r="517" spans="1:22" x14ac:dyDescent="0.15">
      <c r="A517" s="5">
        <v>516</v>
      </c>
      <c r="E517" s="5" t="str">
        <f t="shared" si="18"/>
        <v/>
      </c>
      <c r="J517" s="5">
        <f t="shared" si="19"/>
        <v>0</v>
      </c>
      <c r="K517" s="5">
        <f>IF($E517="",0,VLOOKUP(E517,'50 IV Femm_'!$E:$K,7,))</f>
        <v>0</v>
      </c>
      <c r="L517" s="5">
        <f>IF($E517="",0,VLOOKUP(E517,'50 IV Masc_'!$E:$K,7,))</f>
        <v>0</v>
      </c>
      <c r="M517" s="5">
        <f>IF($E517="",0,VLOOKUP(E517,'50 V Femm_'!$E:$K,7,))</f>
        <v>0</v>
      </c>
      <c r="N517" s="5">
        <f>IF($E517="",0,VLOOKUP(E517,'50 V Masc_'!$E:$K,7,))</f>
        <v>0</v>
      </c>
      <c r="O517" s="5">
        <f>IF($E517="",0,VLOOKUP(E517,'Lungo IV Femm_'!$E:$K,7,))</f>
        <v>0</v>
      </c>
      <c r="P517" s="5">
        <f>IF($E517="",0,VLOOKUP(E517,'Lungo IV Masc_'!$E:$K,7,))</f>
        <v>0</v>
      </c>
      <c r="Q517" s="5">
        <f>IF($E517="",0,VLOOKUP(E517,'Lungo V Femm_'!$E:$K,7,))</f>
        <v>0</v>
      </c>
      <c r="R517" s="5">
        <f>IF($E517="",0,VLOOKUP(E517,'Lungo V Masc_'!$E:$K,7,))</f>
        <v>0</v>
      </c>
      <c r="S517" s="5">
        <f>IF($E517="",0,VLOOKUP(E517,'Vortex IV Femm_'!$E:$K,7,))</f>
        <v>0</v>
      </c>
      <c r="T517" s="5">
        <f>IF($E517="",0,VLOOKUP(E517,'Vortex IV Masc_'!$E:$K,7,))</f>
        <v>0</v>
      </c>
      <c r="U517" s="5">
        <f>IF($E517="",0,VLOOKUP(E517,'Vortex V Femm_'!$E:$K,7,))</f>
        <v>0</v>
      </c>
      <c r="V517" s="5">
        <f>IF($E517="",0,VLOOKUP(E517,'Vortex V Masc_'!$E:$K,7,))</f>
        <v>0</v>
      </c>
    </row>
    <row r="518" spans="1:22" x14ac:dyDescent="0.15">
      <c r="A518" s="5">
        <v>517</v>
      </c>
      <c r="E518" s="5" t="str">
        <f t="shared" si="18"/>
        <v/>
      </c>
      <c r="J518" s="5">
        <f t="shared" si="19"/>
        <v>0</v>
      </c>
      <c r="K518" s="5">
        <f>IF($E518="",0,VLOOKUP(E518,'50 IV Femm_'!$E:$K,7,))</f>
        <v>0</v>
      </c>
      <c r="L518" s="5">
        <f>IF($E518="",0,VLOOKUP(E518,'50 IV Masc_'!$E:$K,7,))</f>
        <v>0</v>
      </c>
      <c r="M518" s="5">
        <f>IF($E518="",0,VLOOKUP(E518,'50 V Femm_'!$E:$K,7,))</f>
        <v>0</v>
      </c>
      <c r="N518" s="5">
        <f>IF($E518="",0,VLOOKUP(E518,'50 V Masc_'!$E:$K,7,))</f>
        <v>0</v>
      </c>
      <c r="O518" s="5">
        <f>IF($E518="",0,VLOOKUP(E518,'Lungo IV Femm_'!$E:$K,7,))</f>
        <v>0</v>
      </c>
      <c r="P518" s="5">
        <f>IF($E518="",0,VLOOKUP(E518,'Lungo IV Masc_'!$E:$K,7,))</f>
        <v>0</v>
      </c>
      <c r="Q518" s="5">
        <f>IF($E518="",0,VLOOKUP(E518,'Lungo V Femm_'!$E:$K,7,))</f>
        <v>0</v>
      </c>
      <c r="R518" s="5">
        <f>IF($E518="",0,VLOOKUP(E518,'Lungo V Masc_'!$E:$K,7,))</f>
        <v>0</v>
      </c>
      <c r="S518" s="5">
        <f>IF($E518="",0,VLOOKUP(E518,'Vortex IV Femm_'!$E:$K,7,))</f>
        <v>0</v>
      </c>
      <c r="T518" s="5">
        <f>IF($E518="",0,VLOOKUP(E518,'Vortex IV Masc_'!$E:$K,7,))</f>
        <v>0</v>
      </c>
      <c r="U518" s="5">
        <f>IF($E518="",0,VLOOKUP(E518,'Vortex V Femm_'!$E:$K,7,))</f>
        <v>0</v>
      </c>
      <c r="V518" s="5">
        <f>IF($E518="",0,VLOOKUP(E518,'Vortex V Masc_'!$E:$K,7,))</f>
        <v>0</v>
      </c>
    </row>
    <row r="519" spans="1:22" x14ac:dyDescent="0.15">
      <c r="A519" s="5">
        <v>518</v>
      </c>
      <c r="E519" s="5" t="str">
        <f t="shared" si="18"/>
        <v/>
      </c>
      <c r="J519" s="5">
        <f t="shared" si="19"/>
        <v>0</v>
      </c>
      <c r="K519" s="5">
        <f>IF($E519="",0,VLOOKUP(E519,'50 IV Femm_'!$E:$K,7,))</f>
        <v>0</v>
      </c>
      <c r="L519" s="5">
        <f>IF($E519="",0,VLOOKUP(E519,'50 IV Masc_'!$E:$K,7,))</f>
        <v>0</v>
      </c>
      <c r="M519" s="5">
        <f>IF($E519="",0,VLOOKUP(E519,'50 V Femm_'!$E:$K,7,))</f>
        <v>0</v>
      </c>
      <c r="N519" s="5">
        <f>IF($E519="",0,VLOOKUP(E519,'50 V Masc_'!$E:$K,7,))</f>
        <v>0</v>
      </c>
      <c r="O519" s="5">
        <f>IF($E519="",0,VLOOKUP(E519,'Lungo IV Femm_'!$E:$K,7,))</f>
        <v>0</v>
      </c>
      <c r="P519" s="5">
        <f>IF($E519="",0,VLOOKUP(E519,'Lungo IV Masc_'!$E:$K,7,))</f>
        <v>0</v>
      </c>
      <c r="Q519" s="5">
        <f>IF($E519="",0,VLOOKUP(E519,'Lungo V Femm_'!$E:$K,7,))</f>
        <v>0</v>
      </c>
      <c r="R519" s="5">
        <f>IF($E519="",0,VLOOKUP(E519,'Lungo V Masc_'!$E:$K,7,))</f>
        <v>0</v>
      </c>
      <c r="S519" s="5">
        <f>IF($E519="",0,VLOOKUP(E519,'Vortex IV Femm_'!$E:$K,7,))</f>
        <v>0</v>
      </c>
      <c r="T519" s="5">
        <f>IF($E519="",0,VLOOKUP(E519,'Vortex IV Masc_'!$E:$K,7,))</f>
        <v>0</v>
      </c>
      <c r="U519" s="5">
        <f>IF($E519="",0,VLOOKUP(E519,'Vortex V Femm_'!$E:$K,7,))</f>
        <v>0</v>
      </c>
      <c r="V519" s="5">
        <f>IF($E519="",0,VLOOKUP(E519,'Vortex V Masc_'!$E:$K,7,))</f>
        <v>0</v>
      </c>
    </row>
    <row r="520" spans="1:22" x14ac:dyDescent="0.15">
      <c r="A520" s="5">
        <v>519</v>
      </c>
      <c r="E520" s="5" t="str">
        <f t="shared" si="18"/>
        <v/>
      </c>
      <c r="J520" s="5">
        <f t="shared" si="19"/>
        <v>0</v>
      </c>
      <c r="K520" s="5">
        <f>IF($E520="",0,VLOOKUP(E520,'50 IV Femm_'!$E:$K,7,))</f>
        <v>0</v>
      </c>
      <c r="L520" s="5">
        <f>IF($E520="",0,VLOOKUP(E520,'50 IV Masc_'!$E:$K,7,))</f>
        <v>0</v>
      </c>
      <c r="M520" s="5">
        <f>IF($E520="",0,VLOOKUP(E520,'50 V Femm_'!$E:$K,7,))</f>
        <v>0</v>
      </c>
      <c r="N520" s="5">
        <f>IF($E520="",0,VLOOKUP(E520,'50 V Masc_'!$E:$K,7,))</f>
        <v>0</v>
      </c>
      <c r="O520" s="5">
        <f>IF($E520="",0,VLOOKUP(E520,'Lungo IV Femm_'!$E:$K,7,))</f>
        <v>0</v>
      </c>
      <c r="P520" s="5">
        <f>IF($E520="",0,VLOOKUP(E520,'Lungo IV Masc_'!$E:$K,7,))</f>
        <v>0</v>
      </c>
      <c r="Q520" s="5">
        <f>IF($E520="",0,VLOOKUP(E520,'Lungo V Femm_'!$E:$K,7,))</f>
        <v>0</v>
      </c>
      <c r="R520" s="5">
        <f>IF($E520="",0,VLOOKUP(E520,'Lungo V Masc_'!$E:$K,7,))</f>
        <v>0</v>
      </c>
      <c r="S520" s="5">
        <f>IF($E520="",0,VLOOKUP(E520,'Vortex IV Femm_'!$E:$K,7,))</f>
        <v>0</v>
      </c>
      <c r="T520" s="5">
        <f>IF($E520="",0,VLOOKUP(E520,'Vortex IV Masc_'!$E:$K,7,))</f>
        <v>0</v>
      </c>
      <c r="U520" s="5">
        <f>IF($E520="",0,VLOOKUP(E520,'Vortex V Femm_'!$E:$K,7,))</f>
        <v>0</v>
      </c>
      <c r="V520" s="5">
        <f>IF($E520="",0,VLOOKUP(E520,'Vortex V Masc_'!$E:$K,7,))</f>
        <v>0</v>
      </c>
    </row>
    <row r="521" spans="1:22" x14ac:dyDescent="0.15">
      <c r="A521" s="5">
        <v>520</v>
      </c>
      <c r="E521" s="5" t="str">
        <f t="shared" si="18"/>
        <v/>
      </c>
      <c r="J521" s="5">
        <f t="shared" si="19"/>
        <v>0</v>
      </c>
      <c r="K521" s="5">
        <f>IF($E521="",0,VLOOKUP(E521,'50 IV Femm_'!$E:$K,7,))</f>
        <v>0</v>
      </c>
      <c r="L521" s="5">
        <f>IF($E521="",0,VLOOKUP(E521,'50 IV Masc_'!$E:$K,7,))</f>
        <v>0</v>
      </c>
      <c r="M521" s="5">
        <f>IF($E521="",0,VLOOKUP(E521,'50 V Femm_'!$E:$K,7,))</f>
        <v>0</v>
      </c>
      <c r="N521" s="5">
        <f>IF($E521="",0,VLOOKUP(E521,'50 V Masc_'!$E:$K,7,))</f>
        <v>0</v>
      </c>
      <c r="O521" s="5">
        <f>IF($E521="",0,VLOOKUP(E521,'Lungo IV Femm_'!$E:$K,7,))</f>
        <v>0</v>
      </c>
      <c r="P521" s="5">
        <f>IF($E521="",0,VLOOKUP(E521,'Lungo IV Masc_'!$E:$K,7,))</f>
        <v>0</v>
      </c>
      <c r="Q521" s="5">
        <f>IF($E521="",0,VLOOKUP(E521,'Lungo V Femm_'!$E:$K,7,))</f>
        <v>0</v>
      </c>
      <c r="R521" s="5">
        <f>IF($E521="",0,VLOOKUP(E521,'Lungo V Masc_'!$E:$K,7,))</f>
        <v>0</v>
      </c>
      <c r="S521" s="5">
        <f>IF($E521="",0,VLOOKUP(E521,'Vortex IV Femm_'!$E:$K,7,))</f>
        <v>0</v>
      </c>
      <c r="T521" s="5">
        <f>IF($E521="",0,VLOOKUP(E521,'Vortex IV Masc_'!$E:$K,7,))</f>
        <v>0</v>
      </c>
      <c r="U521" s="5">
        <f>IF($E521="",0,VLOOKUP(E521,'Vortex V Femm_'!$E:$K,7,))</f>
        <v>0</v>
      </c>
      <c r="V521" s="5">
        <f>IF($E521="",0,VLOOKUP(E521,'Vortex V Masc_'!$E:$K,7,))</f>
        <v>0</v>
      </c>
    </row>
    <row r="522" spans="1:22" x14ac:dyDescent="0.15">
      <c r="A522" s="5">
        <v>521</v>
      </c>
      <c r="E522" s="5" t="str">
        <f t="shared" si="18"/>
        <v/>
      </c>
      <c r="J522" s="5">
        <f t="shared" si="19"/>
        <v>0</v>
      </c>
      <c r="K522" s="5">
        <f>IF($E522="",0,VLOOKUP(E522,'50 IV Femm_'!$E:$K,7,))</f>
        <v>0</v>
      </c>
      <c r="L522" s="5">
        <f>IF($E522="",0,VLOOKUP(E522,'50 IV Masc_'!$E:$K,7,))</f>
        <v>0</v>
      </c>
      <c r="M522" s="5">
        <f>IF($E522="",0,VLOOKUP(E522,'50 V Femm_'!$E:$K,7,))</f>
        <v>0</v>
      </c>
      <c r="N522" s="5">
        <f>IF($E522="",0,VLOOKUP(E522,'50 V Masc_'!$E:$K,7,))</f>
        <v>0</v>
      </c>
      <c r="O522" s="5">
        <f>IF($E522="",0,VLOOKUP(E522,'Lungo IV Femm_'!$E:$K,7,))</f>
        <v>0</v>
      </c>
      <c r="P522" s="5">
        <f>IF($E522="",0,VLOOKUP(E522,'Lungo IV Masc_'!$E:$K,7,))</f>
        <v>0</v>
      </c>
      <c r="Q522" s="5">
        <f>IF($E522="",0,VLOOKUP(E522,'Lungo V Femm_'!$E:$K,7,))</f>
        <v>0</v>
      </c>
      <c r="R522" s="5">
        <f>IF($E522="",0,VLOOKUP(E522,'Lungo V Masc_'!$E:$K,7,))</f>
        <v>0</v>
      </c>
      <c r="S522" s="5">
        <f>IF($E522="",0,VLOOKUP(E522,'Vortex IV Femm_'!$E:$K,7,))</f>
        <v>0</v>
      </c>
      <c r="T522" s="5">
        <f>IF($E522="",0,VLOOKUP(E522,'Vortex IV Masc_'!$E:$K,7,))</f>
        <v>0</v>
      </c>
      <c r="U522" s="5">
        <f>IF($E522="",0,VLOOKUP(E522,'Vortex V Femm_'!$E:$K,7,))</f>
        <v>0</v>
      </c>
      <c r="V522" s="5">
        <f>IF($E522="",0,VLOOKUP(E522,'Vortex V Masc_'!$E:$K,7,))</f>
        <v>0</v>
      </c>
    </row>
    <row r="523" spans="1:22" x14ac:dyDescent="0.15">
      <c r="A523" s="5">
        <v>522</v>
      </c>
      <c r="E523" s="5" t="str">
        <f t="shared" si="18"/>
        <v/>
      </c>
      <c r="J523" s="5">
        <f t="shared" si="19"/>
        <v>0</v>
      </c>
      <c r="K523" s="5">
        <f>IF($E523="",0,VLOOKUP(E523,'50 IV Femm_'!$E:$K,7,))</f>
        <v>0</v>
      </c>
      <c r="L523" s="5">
        <f>IF($E523="",0,VLOOKUP(E523,'50 IV Masc_'!$E:$K,7,))</f>
        <v>0</v>
      </c>
      <c r="M523" s="5">
        <f>IF($E523="",0,VLOOKUP(E523,'50 V Femm_'!$E:$K,7,))</f>
        <v>0</v>
      </c>
      <c r="N523" s="5">
        <f>IF($E523="",0,VLOOKUP(E523,'50 V Masc_'!$E:$K,7,))</f>
        <v>0</v>
      </c>
      <c r="O523" s="5">
        <f>IF($E523="",0,VLOOKUP(E523,'Lungo IV Femm_'!$E:$K,7,))</f>
        <v>0</v>
      </c>
      <c r="P523" s="5">
        <f>IF($E523="",0,VLOOKUP(E523,'Lungo IV Masc_'!$E:$K,7,))</f>
        <v>0</v>
      </c>
      <c r="Q523" s="5">
        <f>IF($E523="",0,VLOOKUP(E523,'Lungo V Femm_'!$E:$K,7,))</f>
        <v>0</v>
      </c>
      <c r="R523" s="5">
        <f>IF($E523="",0,VLOOKUP(E523,'Lungo V Masc_'!$E:$K,7,))</f>
        <v>0</v>
      </c>
      <c r="S523" s="5">
        <f>IF($E523="",0,VLOOKUP(E523,'Vortex IV Femm_'!$E:$K,7,))</f>
        <v>0</v>
      </c>
      <c r="T523" s="5">
        <f>IF($E523="",0,VLOOKUP(E523,'Vortex IV Masc_'!$E:$K,7,))</f>
        <v>0</v>
      </c>
      <c r="U523" s="5">
        <f>IF($E523="",0,VLOOKUP(E523,'Vortex V Femm_'!$E:$K,7,))</f>
        <v>0</v>
      </c>
      <c r="V523" s="5">
        <f>IF($E523="",0,VLOOKUP(E523,'Vortex V Masc_'!$E:$K,7,))</f>
        <v>0</v>
      </c>
    </row>
    <row r="524" spans="1:22" x14ac:dyDescent="0.15">
      <c r="A524" s="5">
        <v>523</v>
      </c>
      <c r="E524" s="5" t="str">
        <f t="shared" si="18"/>
        <v/>
      </c>
      <c r="J524" s="5">
        <f t="shared" si="19"/>
        <v>0</v>
      </c>
      <c r="K524" s="5">
        <f>IF($E524="",0,VLOOKUP(E524,'50 IV Femm_'!$E:$K,7,))</f>
        <v>0</v>
      </c>
      <c r="L524" s="5">
        <f>IF($E524="",0,VLOOKUP(E524,'50 IV Masc_'!$E:$K,7,))</f>
        <v>0</v>
      </c>
      <c r="M524" s="5">
        <f>IF($E524="",0,VLOOKUP(E524,'50 V Femm_'!$E:$K,7,))</f>
        <v>0</v>
      </c>
      <c r="N524" s="5">
        <f>IF($E524="",0,VLOOKUP(E524,'50 V Masc_'!$E:$K,7,))</f>
        <v>0</v>
      </c>
      <c r="O524" s="5">
        <f>IF($E524="",0,VLOOKUP(E524,'Lungo IV Femm_'!$E:$K,7,))</f>
        <v>0</v>
      </c>
      <c r="P524" s="5">
        <f>IF($E524="",0,VLOOKUP(E524,'Lungo IV Masc_'!$E:$K,7,))</f>
        <v>0</v>
      </c>
      <c r="Q524" s="5">
        <f>IF($E524="",0,VLOOKUP(E524,'Lungo V Femm_'!$E:$K,7,))</f>
        <v>0</v>
      </c>
      <c r="R524" s="5">
        <f>IF($E524="",0,VLOOKUP(E524,'Lungo V Masc_'!$E:$K,7,))</f>
        <v>0</v>
      </c>
      <c r="S524" s="5">
        <f>IF($E524="",0,VLOOKUP(E524,'Vortex IV Femm_'!$E:$K,7,))</f>
        <v>0</v>
      </c>
      <c r="T524" s="5">
        <f>IF($E524="",0,VLOOKUP(E524,'Vortex IV Masc_'!$E:$K,7,))</f>
        <v>0</v>
      </c>
      <c r="U524" s="5">
        <f>IF($E524="",0,VLOOKUP(E524,'Vortex V Femm_'!$E:$K,7,))</f>
        <v>0</v>
      </c>
      <c r="V524" s="5">
        <f>IF($E524="",0,VLOOKUP(E524,'Vortex V Masc_'!$E:$K,7,))</f>
        <v>0</v>
      </c>
    </row>
    <row r="525" spans="1:22" x14ac:dyDescent="0.15">
      <c r="A525" s="5">
        <v>524</v>
      </c>
      <c r="E525" s="5" t="str">
        <f t="shared" si="18"/>
        <v/>
      </c>
      <c r="J525" s="5">
        <f t="shared" si="19"/>
        <v>0</v>
      </c>
      <c r="K525" s="5">
        <f>IF($E525="",0,VLOOKUP(E525,'50 IV Femm_'!$E:$K,7,))</f>
        <v>0</v>
      </c>
      <c r="L525" s="5">
        <f>IF($E525="",0,VLOOKUP(E525,'50 IV Masc_'!$E:$K,7,))</f>
        <v>0</v>
      </c>
      <c r="M525" s="5">
        <f>IF($E525="",0,VLOOKUP(E525,'50 V Femm_'!$E:$K,7,))</f>
        <v>0</v>
      </c>
      <c r="N525" s="5">
        <f>IF($E525="",0,VLOOKUP(E525,'50 V Masc_'!$E:$K,7,))</f>
        <v>0</v>
      </c>
      <c r="O525" s="5">
        <f>IF($E525="",0,VLOOKUP(E525,'Lungo IV Femm_'!$E:$K,7,))</f>
        <v>0</v>
      </c>
      <c r="P525" s="5">
        <f>IF($E525="",0,VLOOKUP(E525,'Lungo IV Masc_'!$E:$K,7,))</f>
        <v>0</v>
      </c>
      <c r="Q525" s="5">
        <f>IF($E525="",0,VLOOKUP(E525,'Lungo V Femm_'!$E:$K,7,))</f>
        <v>0</v>
      </c>
      <c r="R525" s="5">
        <f>IF($E525="",0,VLOOKUP(E525,'Lungo V Masc_'!$E:$K,7,))</f>
        <v>0</v>
      </c>
      <c r="S525" s="5">
        <f>IF($E525="",0,VLOOKUP(E525,'Vortex IV Femm_'!$E:$K,7,))</f>
        <v>0</v>
      </c>
      <c r="T525" s="5">
        <f>IF($E525="",0,VLOOKUP(E525,'Vortex IV Masc_'!$E:$K,7,))</f>
        <v>0</v>
      </c>
      <c r="U525" s="5">
        <f>IF($E525="",0,VLOOKUP(E525,'Vortex V Femm_'!$E:$K,7,))</f>
        <v>0</v>
      </c>
      <c r="V525" s="5">
        <f>IF($E525="",0,VLOOKUP(E525,'Vortex V Masc_'!$E:$K,7,))</f>
        <v>0</v>
      </c>
    </row>
    <row r="526" spans="1:22" x14ac:dyDescent="0.15">
      <c r="A526" s="5">
        <v>525</v>
      </c>
      <c r="E526" s="5" t="str">
        <f t="shared" si="18"/>
        <v/>
      </c>
      <c r="J526" s="5">
        <f t="shared" si="19"/>
        <v>0</v>
      </c>
      <c r="K526" s="5">
        <f>IF($E526="",0,VLOOKUP(E526,'50 IV Femm_'!$E:$K,7,))</f>
        <v>0</v>
      </c>
      <c r="L526" s="5">
        <f>IF($E526="",0,VLOOKUP(E526,'50 IV Masc_'!$E:$K,7,))</f>
        <v>0</v>
      </c>
      <c r="M526" s="5">
        <f>IF($E526="",0,VLOOKUP(E526,'50 V Femm_'!$E:$K,7,))</f>
        <v>0</v>
      </c>
      <c r="N526" s="5">
        <f>IF($E526="",0,VLOOKUP(E526,'50 V Masc_'!$E:$K,7,))</f>
        <v>0</v>
      </c>
      <c r="O526" s="5">
        <f>IF($E526="",0,VLOOKUP(E526,'Lungo IV Femm_'!$E:$K,7,))</f>
        <v>0</v>
      </c>
      <c r="P526" s="5">
        <f>IF($E526="",0,VLOOKUP(E526,'Lungo IV Masc_'!$E:$K,7,))</f>
        <v>0</v>
      </c>
      <c r="Q526" s="5">
        <f>IF($E526="",0,VLOOKUP(E526,'Lungo V Femm_'!$E:$K,7,))</f>
        <v>0</v>
      </c>
      <c r="R526" s="5">
        <f>IF($E526="",0,VLOOKUP(E526,'Lungo V Masc_'!$E:$K,7,))</f>
        <v>0</v>
      </c>
      <c r="S526" s="5">
        <f>IF($E526="",0,VLOOKUP(E526,'Vortex IV Femm_'!$E:$K,7,))</f>
        <v>0</v>
      </c>
      <c r="T526" s="5">
        <f>IF($E526="",0,VLOOKUP(E526,'Vortex IV Masc_'!$E:$K,7,))</f>
        <v>0</v>
      </c>
      <c r="U526" s="5">
        <f>IF($E526="",0,VLOOKUP(E526,'Vortex V Femm_'!$E:$K,7,))</f>
        <v>0</v>
      </c>
      <c r="V526" s="5">
        <f>IF($E526="",0,VLOOKUP(E526,'Vortex V Masc_'!$E:$K,7,))</f>
        <v>0</v>
      </c>
    </row>
    <row r="527" spans="1:22" x14ac:dyDescent="0.15">
      <c r="A527" s="5">
        <v>526</v>
      </c>
      <c r="E527" s="5" t="str">
        <f t="shared" si="18"/>
        <v/>
      </c>
      <c r="J527" s="5">
        <f t="shared" si="19"/>
        <v>0</v>
      </c>
      <c r="K527" s="5">
        <f>IF($E527="",0,VLOOKUP(E527,'50 IV Femm_'!$E:$K,7,))</f>
        <v>0</v>
      </c>
      <c r="L527" s="5">
        <f>IF($E527="",0,VLOOKUP(E527,'50 IV Masc_'!$E:$K,7,))</f>
        <v>0</v>
      </c>
      <c r="M527" s="5">
        <f>IF($E527="",0,VLOOKUP(E527,'50 V Femm_'!$E:$K,7,))</f>
        <v>0</v>
      </c>
      <c r="N527" s="5">
        <f>IF($E527="",0,VLOOKUP(E527,'50 V Masc_'!$E:$K,7,))</f>
        <v>0</v>
      </c>
      <c r="O527" s="5">
        <f>IF($E527="",0,VLOOKUP(E527,'Lungo IV Femm_'!$E:$K,7,))</f>
        <v>0</v>
      </c>
      <c r="P527" s="5">
        <f>IF($E527="",0,VLOOKUP(E527,'Lungo IV Masc_'!$E:$K,7,))</f>
        <v>0</v>
      </c>
      <c r="Q527" s="5">
        <f>IF($E527="",0,VLOOKUP(E527,'Lungo V Femm_'!$E:$K,7,))</f>
        <v>0</v>
      </c>
      <c r="R527" s="5">
        <f>IF($E527="",0,VLOOKUP(E527,'Lungo V Masc_'!$E:$K,7,))</f>
        <v>0</v>
      </c>
      <c r="S527" s="5">
        <f>IF($E527="",0,VLOOKUP(E527,'Vortex IV Femm_'!$E:$K,7,))</f>
        <v>0</v>
      </c>
      <c r="T527" s="5">
        <f>IF($E527="",0,VLOOKUP(E527,'Vortex IV Masc_'!$E:$K,7,))</f>
        <v>0</v>
      </c>
      <c r="U527" s="5">
        <f>IF($E527="",0,VLOOKUP(E527,'Vortex V Femm_'!$E:$K,7,))</f>
        <v>0</v>
      </c>
      <c r="V527" s="5">
        <f>IF($E527="",0,VLOOKUP(E527,'Vortex V Masc_'!$E:$K,7,))</f>
        <v>0</v>
      </c>
    </row>
    <row r="528" spans="1:22" x14ac:dyDescent="0.15">
      <c r="A528" s="5">
        <v>527</v>
      </c>
      <c r="E528" s="5" t="str">
        <f t="shared" si="18"/>
        <v/>
      </c>
      <c r="J528" s="5">
        <f t="shared" si="19"/>
        <v>0</v>
      </c>
      <c r="K528" s="5">
        <f>IF($E528="",0,VLOOKUP(E528,'50 IV Femm_'!$E:$K,7,))</f>
        <v>0</v>
      </c>
      <c r="L528" s="5">
        <f>IF($E528="",0,VLOOKUP(E528,'50 IV Masc_'!$E:$K,7,))</f>
        <v>0</v>
      </c>
      <c r="M528" s="5">
        <f>IF($E528="",0,VLOOKUP(E528,'50 V Femm_'!$E:$K,7,))</f>
        <v>0</v>
      </c>
      <c r="N528" s="5">
        <f>IF($E528="",0,VLOOKUP(E528,'50 V Masc_'!$E:$K,7,))</f>
        <v>0</v>
      </c>
      <c r="O528" s="5">
        <f>IF($E528="",0,VLOOKUP(E528,'Lungo IV Femm_'!$E:$K,7,))</f>
        <v>0</v>
      </c>
      <c r="P528" s="5">
        <f>IF($E528="",0,VLOOKUP(E528,'Lungo IV Masc_'!$E:$K,7,))</f>
        <v>0</v>
      </c>
      <c r="Q528" s="5">
        <f>IF($E528="",0,VLOOKUP(E528,'Lungo V Femm_'!$E:$K,7,))</f>
        <v>0</v>
      </c>
      <c r="R528" s="5">
        <f>IF($E528="",0,VLOOKUP(E528,'Lungo V Masc_'!$E:$K,7,))</f>
        <v>0</v>
      </c>
      <c r="S528" s="5">
        <f>IF($E528="",0,VLOOKUP(E528,'Vortex IV Femm_'!$E:$K,7,))</f>
        <v>0</v>
      </c>
      <c r="T528" s="5">
        <f>IF($E528="",0,VLOOKUP(E528,'Vortex IV Masc_'!$E:$K,7,))</f>
        <v>0</v>
      </c>
      <c r="U528" s="5">
        <f>IF($E528="",0,VLOOKUP(E528,'Vortex V Femm_'!$E:$K,7,))</f>
        <v>0</v>
      </c>
      <c r="V528" s="5">
        <f>IF($E528="",0,VLOOKUP(E528,'Vortex V Masc_'!$E:$K,7,))</f>
        <v>0</v>
      </c>
    </row>
    <row r="529" spans="1:22" x14ac:dyDescent="0.15">
      <c r="A529" s="5">
        <v>528</v>
      </c>
      <c r="E529" s="5" t="str">
        <f t="shared" si="18"/>
        <v/>
      </c>
      <c r="J529" s="5">
        <f t="shared" si="19"/>
        <v>0</v>
      </c>
      <c r="K529" s="5">
        <f>IF($E529="",0,VLOOKUP(E529,'50 IV Femm_'!$E:$K,7,))</f>
        <v>0</v>
      </c>
      <c r="L529" s="5">
        <f>IF($E529="",0,VLOOKUP(E529,'50 IV Masc_'!$E:$K,7,))</f>
        <v>0</v>
      </c>
      <c r="M529" s="5">
        <f>IF($E529="",0,VLOOKUP(E529,'50 V Femm_'!$E:$K,7,))</f>
        <v>0</v>
      </c>
      <c r="N529" s="5">
        <f>IF($E529="",0,VLOOKUP(E529,'50 V Masc_'!$E:$K,7,))</f>
        <v>0</v>
      </c>
      <c r="O529" s="5">
        <f>IF($E529="",0,VLOOKUP(E529,'Lungo IV Femm_'!$E:$K,7,))</f>
        <v>0</v>
      </c>
      <c r="P529" s="5">
        <f>IF($E529="",0,VLOOKUP(E529,'Lungo IV Masc_'!$E:$K,7,))</f>
        <v>0</v>
      </c>
      <c r="Q529" s="5">
        <f>IF($E529="",0,VLOOKUP(E529,'Lungo V Femm_'!$E:$K,7,))</f>
        <v>0</v>
      </c>
      <c r="R529" s="5">
        <f>IF($E529="",0,VLOOKUP(E529,'Lungo V Masc_'!$E:$K,7,))</f>
        <v>0</v>
      </c>
      <c r="S529" s="5">
        <f>IF($E529="",0,VLOOKUP(E529,'Vortex IV Femm_'!$E:$K,7,))</f>
        <v>0</v>
      </c>
      <c r="T529" s="5">
        <f>IF($E529="",0,VLOOKUP(E529,'Vortex IV Masc_'!$E:$K,7,))</f>
        <v>0</v>
      </c>
      <c r="U529" s="5">
        <f>IF($E529="",0,VLOOKUP(E529,'Vortex V Femm_'!$E:$K,7,))</f>
        <v>0</v>
      </c>
      <c r="V529" s="5">
        <f>IF($E529="",0,VLOOKUP(E529,'Vortex V Masc_'!$E:$K,7,))</f>
        <v>0</v>
      </c>
    </row>
    <row r="530" spans="1:22" x14ac:dyDescent="0.15">
      <c r="A530" s="5">
        <v>529</v>
      </c>
      <c r="E530" s="5" t="str">
        <f t="shared" si="18"/>
        <v/>
      </c>
      <c r="J530" s="5">
        <f t="shared" si="19"/>
        <v>0</v>
      </c>
      <c r="K530" s="5">
        <f>IF($E530="",0,VLOOKUP(E530,'50 IV Femm_'!$E:$K,7,))</f>
        <v>0</v>
      </c>
      <c r="L530" s="5">
        <f>IF($E530="",0,VLOOKUP(E530,'50 IV Masc_'!$E:$K,7,))</f>
        <v>0</v>
      </c>
      <c r="M530" s="5">
        <f>IF($E530="",0,VLOOKUP(E530,'50 V Femm_'!$E:$K,7,))</f>
        <v>0</v>
      </c>
      <c r="N530" s="5">
        <f>IF($E530="",0,VLOOKUP(E530,'50 V Masc_'!$E:$K,7,))</f>
        <v>0</v>
      </c>
      <c r="O530" s="5">
        <f>IF($E530="",0,VLOOKUP(E530,'Lungo IV Femm_'!$E:$K,7,))</f>
        <v>0</v>
      </c>
      <c r="P530" s="5">
        <f>IF($E530="",0,VLOOKUP(E530,'Lungo IV Masc_'!$E:$K,7,))</f>
        <v>0</v>
      </c>
      <c r="Q530" s="5">
        <f>IF($E530="",0,VLOOKUP(E530,'Lungo V Femm_'!$E:$K,7,))</f>
        <v>0</v>
      </c>
      <c r="R530" s="5">
        <f>IF($E530="",0,VLOOKUP(E530,'Lungo V Masc_'!$E:$K,7,))</f>
        <v>0</v>
      </c>
      <c r="S530" s="5">
        <f>IF($E530="",0,VLOOKUP(E530,'Vortex IV Femm_'!$E:$K,7,))</f>
        <v>0</v>
      </c>
      <c r="T530" s="5">
        <f>IF($E530="",0,VLOOKUP(E530,'Vortex IV Masc_'!$E:$K,7,))</f>
        <v>0</v>
      </c>
      <c r="U530" s="5">
        <f>IF($E530="",0,VLOOKUP(E530,'Vortex V Femm_'!$E:$K,7,))</f>
        <v>0</v>
      </c>
      <c r="V530" s="5">
        <f>IF($E530="",0,VLOOKUP(E530,'Vortex V Masc_'!$E:$K,7,))</f>
        <v>0</v>
      </c>
    </row>
    <row r="531" spans="1:22" x14ac:dyDescent="0.15">
      <c r="A531" s="5">
        <v>530</v>
      </c>
      <c r="E531" s="5" t="str">
        <f t="shared" si="18"/>
        <v/>
      </c>
      <c r="J531" s="5">
        <f t="shared" si="19"/>
        <v>0</v>
      </c>
      <c r="K531" s="5">
        <f>IF($E531="",0,VLOOKUP(E531,'50 IV Femm_'!$E:$K,7,))</f>
        <v>0</v>
      </c>
      <c r="L531" s="5">
        <f>IF($E531="",0,VLOOKUP(E531,'50 IV Masc_'!$E:$K,7,))</f>
        <v>0</v>
      </c>
      <c r="M531" s="5">
        <f>IF($E531="",0,VLOOKUP(E531,'50 V Femm_'!$E:$K,7,))</f>
        <v>0</v>
      </c>
      <c r="N531" s="5">
        <f>IF($E531="",0,VLOOKUP(E531,'50 V Masc_'!$E:$K,7,))</f>
        <v>0</v>
      </c>
      <c r="O531" s="5">
        <f>IF($E531="",0,VLOOKUP(E531,'Lungo IV Femm_'!$E:$K,7,))</f>
        <v>0</v>
      </c>
      <c r="P531" s="5">
        <f>IF($E531="",0,VLOOKUP(E531,'Lungo IV Masc_'!$E:$K,7,))</f>
        <v>0</v>
      </c>
      <c r="Q531" s="5">
        <f>IF($E531="",0,VLOOKUP(E531,'Lungo V Femm_'!$E:$K,7,))</f>
        <v>0</v>
      </c>
      <c r="R531" s="5">
        <f>IF($E531="",0,VLOOKUP(E531,'Lungo V Masc_'!$E:$K,7,))</f>
        <v>0</v>
      </c>
      <c r="S531" s="5">
        <f>IF($E531="",0,VLOOKUP(E531,'Vortex IV Femm_'!$E:$K,7,))</f>
        <v>0</v>
      </c>
      <c r="T531" s="5">
        <f>IF($E531="",0,VLOOKUP(E531,'Vortex IV Masc_'!$E:$K,7,))</f>
        <v>0</v>
      </c>
      <c r="U531" s="5">
        <f>IF($E531="",0,VLOOKUP(E531,'Vortex V Femm_'!$E:$K,7,))</f>
        <v>0</v>
      </c>
      <c r="V531" s="5">
        <f>IF($E531="",0,VLOOKUP(E531,'Vortex V Masc_'!$E:$K,7,))</f>
        <v>0</v>
      </c>
    </row>
    <row r="532" spans="1:22" x14ac:dyDescent="0.15">
      <c r="A532" s="5">
        <v>531</v>
      </c>
      <c r="E532" s="5" t="str">
        <f t="shared" si="18"/>
        <v/>
      </c>
      <c r="J532" s="5">
        <f t="shared" si="19"/>
        <v>0</v>
      </c>
      <c r="K532" s="5">
        <f>IF($E532="",0,VLOOKUP(E532,'50 IV Femm_'!$E:$K,7,))</f>
        <v>0</v>
      </c>
      <c r="L532" s="5">
        <f>IF($E532="",0,VLOOKUP(E532,'50 IV Masc_'!$E:$K,7,))</f>
        <v>0</v>
      </c>
      <c r="M532" s="5">
        <f>IF($E532="",0,VLOOKUP(E532,'50 V Femm_'!$E:$K,7,))</f>
        <v>0</v>
      </c>
      <c r="N532" s="5">
        <f>IF($E532="",0,VLOOKUP(E532,'50 V Masc_'!$E:$K,7,))</f>
        <v>0</v>
      </c>
      <c r="O532" s="5">
        <f>IF($E532="",0,VLOOKUP(E532,'Lungo IV Femm_'!$E:$K,7,))</f>
        <v>0</v>
      </c>
      <c r="P532" s="5">
        <f>IF($E532="",0,VLOOKUP(E532,'Lungo IV Masc_'!$E:$K,7,))</f>
        <v>0</v>
      </c>
      <c r="Q532" s="5">
        <f>IF($E532="",0,VLOOKUP(E532,'Lungo V Femm_'!$E:$K,7,))</f>
        <v>0</v>
      </c>
      <c r="R532" s="5">
        <f>IF($E532="",0,VLOOKUP(E532,'Lungo V Masc_'!$E:$K,7,))</f>
        <v>0</v>
      </c>
      <c r="S532" s="5">
        <f>IF($E532="",0,VLOOKUP(E532,'Vortex IV Femm_'!$E:$K,7,))</f>
        <v>0</v>
      </c>
      <c r="T532" s="5">
        <f>IF($E532="",0,VLOOKUP(E532,'Vortex IV Masc_'!$E:$K,7,))</f>
        <v>0</v>
      </c>
      <c r="U532" s="5">
        <f>IF($E532="",0,VLOOKUP(E532,'Vortex V Femm_'!$E:$K,7,))</f>
        <v>0</v>
      </c>
      <c r="V532" s="5">
        <f>IF($E532="",0,VLOOKUP(E532,'Vortex V Masc_'!$E:$K,7,))</f>
        <v>0</v>
      </c>
    </row>
    <row r="533" spans="1:22" x14ac:dyDescent="0.15">
      <c r="A533" s="5">
        <v>532</v>
      </c>
      <c r="E533" s="5" t="str">
        <f t="shared" si="18"/>
        <v/>
      </c>
      <c r="J533" s="5">
        <f t="shared" si="19"/>
        <v>0</v>
      </c>
      <c r="K533" s="5">
        <f>IF($E533="",0,VLOOKUP(E533,'50 IV Femm_'!$E:$K,7,))</f>
        <v>0</v>
      </c>
      <c r="L533" s="5">
        <f>IF($E533="",0,VLOOKUP(E533,'50 IV Masc_'!$E:$K,7,))</f>
        <v>0</v>
      </c>
      <c r="M533" s="5">
        <f>IF($E533="",0,VLOOKUP(E533,'50 V Femm_'!$E:$K,7,))</f>
        <v>0</v>
      </c>
      <c r="N533" s="5">
        <f>IF($E533="",0,VLOOKUP(E533,'50 V Masc_'!$E:$K,7,))</f>
        <v>0</v>
      </c>
      <c r="O533" s="5">
        <f>IF($E533="",0,VLOOKUP(E533,'Lungo IV Femm_'!$E:$K,7,))</f>
        <v>0</v>
      </c>
      <c r="P533" s="5">
        <f>IF($E533="",0,VLOOKUP(E533,'Lungo IV Masc_'!$E:$K,7,))</f>
        <v>0</v>
      </c>
      <c r="Q533" s="5">
        <f>IF($E533="",0,VLOOKUP(E533,'Lungo V Femm_'!$E:$K,7,))</f>
        <v>0</v>
      </c>
      <c r="R533" s="5">
        <f>IF($E533="",0,VLOOKUP(E533,'Lungo V Masc_'!$E:$K,7,))</f>
        <v>0</v>
      </c>
      <c r="S533" s="5">
        <f>IF($E533="",0,VLOOKUP(E533,'Vortex IV Femm_'!$E:$K,7,))</f>
        <v>0</v>
      </c>
      <c r="T533" s="5">
        <f>IF($E533="",0,VLOOKUP(E533,'Vortex IV Masc_'!$E:$K,7,))</f>
        <v>0</v>
      </c>
      <c r="U533" s="5">
        <f>IF($E533="",0,VLOOKUP(E533,'Vortex V Femm_'!$E:$K,7,))</f>
        <v>0</v>
      </c>
      <c r="V533" s="5">
        <f>IF($E533="",0,VLOOKUP(E533,'Vortex V Masc_'!$E:$K,7,))</f>
        <v>0</v>
      </c>
    </row>
    <row r="534" spans="1:22" x14ac:dyDescent="0.15">
      <c r="A534" s="5">
        <v>533</v>
      </c>
      <c r="E534" s="5" t="str">
        <f t="shared" si="18"/>
        <v/>
      </c>
      <c r="J534" s="5">
        <f t="shared" si="19"/>
        <v>0</v>
      </c>
      <c r="K534" s="5">
        <f>IF($E534="",0,VLOOKUP(E534,'50 IV Femm_'!$E:$K,7,))</f>
        <v>0</v>
      </c>
      <c r="L534" s="5">
        <f>IF($E534="",0,VLOOKUP(E534,'50 IV Masc_'!$E:$K,7,))</f>
        <v>0</v>
      </c>
      <c r="M534" s="5">
        <f>IF($E534="",0,VLOOKUP(E534,'50 V Femm_'!$E:$K,7,))</f>
        <v>0</v>
      </c>
      <c r="N534" s="5">
        <f>IF($E534="",0,VLOOKUP(E534,'50 V Masc_'!$E:$K,7,))</f>
        <v>0</v>
      </c>
      <c r="O534" s="5">
        <f>IF($E534="",0,VLOOKUP(E534,'Lungo IV Femm_'!$E:$K,7,))</f>
        <v>0</v>
      </c>
      <c r="P534" s="5">
        <f>IF($E534="",0,VLOOKUP(E534,'Lungo IV Masc_'!$E:$K,7,))</f>
        <v>0</v>
      </c>
      <c r="Q534" s="5">
        <f>IF($E534="",0,VLOOKUP(E534,'Lungo V Femm_'!$E:$K,7,))</f>
        <v>0</v>
      </c>
      <c r="R534" s="5">
        <f>IF($E534="",0,VLOOKUP(E534,'Lungo V Masc_'!$E:$K,7,))</f>
        <v>0</v>
      </c>
      <c r="S534" s="5">
        <f>IF($E534="",0,VLOOKUP(E534,'Vortex IV Femm_'!$E:$K,7,))</f>
        <v>0</v>
      </c>
      <c r="T534" s="5">
        <f>IF($E534="",0,VLOOKUP(E534,'Vortex IV Masc_'!$E:$K,7,))</f>
        <v>0</v>
      </c>
      <c r="U534" s="5">
        <f>IF($E534="",0,VLOOKUP(E534,'Vortex V Femm_'!$E:$K,7,))</f>
        <v>0</v>
      </c>
      <c r="V534" s="5">
        <f>IF($E534="",0,VLOOKUP(E534,'Vortex V Masc_'!$E:$K,7,))</f>
        <v>0</v>
      </c>
    </row>
    <row r="535" spans="1:22" x14ac:dyDescent="0.15">
      <c r="A535" s="5">
        <v>534</v>
      </c>
      <c r="E535" s="5" t="str">
        <f t="shared" si="18"/>
        <v/>
      </c>
      <c r="J535" s="5">
        <f t="shared" si="19"/>
        <v>0</v>
      </c>
      <c r="K535" s="5">
        <f>IF($E535="",0,VLOOKUP(E535,'50 IV Femm_'!$E:$K,7,))</f>
        <v>0</v>
      </c>
      <c r="L535" s="5">
        <f>IF($E535="",0,VLOOKUP(E535,'50 IV Masc_'!$E:$K,7,))</f>
        <v>0</v>
      </c>
      <c r="M535" s="5">
        <f>IF($E535="",0,VLOOKUP(E535,'50 V Femm_'!$E:$K,7,))</f>
        <v>0</v>
      </c>
      <c r="N535" s="5">
        <f>IF($E535="",0,VLOOKUP(E535,'50 V Masc_'!$E:$K,7,))</f>
        <v>0</v>
      </c>
      <c r="O535" s="5">
        <f>IF($E535="",0,VLOOKUP(E535,'Lungo IV Femm_'!$E:$K,7,))</f>
        <v>0</v>
      </c>
      <c r="P535" s="5">
        <f>IF($E535="",0,VLOOKUP(E535,'Lungo IV Masc_'!$E:$K,7,))</f>
        <v>0</v>
      </c>
      <c r="Q535" s="5">
        <f>IF($E535="",0,VLOOKUP(E535,'Lungo V Femm_'!$E:$K,7,))</f>
        <v>0</v>
      </c>
      <c r="R535" s="5">
        <f>IF($E535="",0,VLOOKUP(E535,'Lungo V Masc_'!$E:$K,7,))</f>
        <v>0</v>
      </c>
      <c r="S535" s="5">
        <f>IF($E535="",0,VLOOKUP(E535,'Vortex IV Femm_'!$E:$K,7,))</f>
        <v>0</v>
      </c>
      <c r="T535" s="5">
        <f>IF($E535="",0,VLOOKUP(E535,'Vortex IV Masc_'!$E:$K,7,))</f>
        <v>0</v>
      </c>
      <c r="U535" s="5">
        <f>IF($E535="",0,VLOOKUP(E535,'Vortex V Femm_'!$E:$K,7,))</f>
        <v>0</v>
      </c>
      <c r="V535" s="5">
        <f>IF($E535="",0,VLOOKUP(E535,'Vortex V Masc_'!$E:$K,7,))</f>
        <v>0</v>
      </c>
    </row>
    <row r="536" spans="1:22" x14ac:dyDescent="0.15">
      <c r="A536" s="5">
        <v>535</v>
      </c>
      <c r="E536" s="5" t="str">
        <f t="shared" si="18"/>
        <v/>
      </c>
      <c r="J536" s="5">
        <f t="shared" si="19"/>
        <v>0</v>
      </c>
      <c r="K536" s="5">
        <f>IF($E536="",0,VLOOKUP(E536,'50 IV Femm_'!$E:$K,7,))</f>
        <v>0</v>
      </c>
      <c r="L536" s="5">
        <f>IF($E536="",0,VLOOKUP(E536,'50 IV Masc_'!$E:$K,7,))</f>
        <v>0</v>
      </c>
      <c r="M536" s="5">
        <f>IF($E536="",0,VLOOKUP(E536,'50 V Femm_'!$E:$K,7,))</f>
        <v>0</v>
      </c>
      <c r="N536" s="5">
        <f>IF($E536="",0,VLOOKUP(E536,'50 V Masc_'!$E:$K,7,))</f>
        <v>0</v>
      </c>
      <c r="O536" s="5">
        <f>IF($E536="",0,VLOOKUP(E536,'Lungo IV Femm_'!$E:$K,7,))</f>
        <v>0</v>
      </c>
      <c r="P536" s="5">
        <f>IF($E536="",0,VLOOKUP(E536,'Lungo IV Masc_'!$E:$K,7,))</f>
        <v>0</v>
      </c>
      <c r="Q536" s="5">
        <f>IF($E536="",0,VLOOKUP(E536,'Lungo V Femm_'!$E:$K,7,))</f>
        <v>0</v>
      </c>
      <c r="R536" s="5">
        <f>IF($E536="",0,VLOOKUP(E536,'Lungo V Masc_'!$E:$K,7,))</f>
        <v>0</v>
      </c>
      <c r="S536" s="5">
        <f>IF($E536="",0,VLOOKUP(E536,'Vortex IV Femm_'!$E:$K,7,))</f>
        <v>0</v>
      </c>
      <c r="T536" s="5">
        <f>IF($E536="",0,VLOOKUP(E536,'Vortex IV Masc_'!$E:$K,7,))</f>
        <v>0</v>
      </c>
      <c r="U536" s="5">
        <f>IF($E536="",0,VLOOKUP(E536,'Vortex V Femm_'!$E:$K,7,))</f>
        <v>0</v>
      </c>
      <c r="V536" s="5">
        <f>IF($E536="",0,VLOOKUP(E536,'Vortex V Masc_'!$E:$K,7,))</f>
        <v>0</v>
      </c>
    </row>
    <row r="537" spans="1:22" x14ac:dyDescent="0.15">
      <c r="A537" s="5">
        <v>536</v>
      </c>
      <c r="E537" s="5" t="str">
        <f t="shared" si="18"/>
        <v/>
      </c>
      <c r="J537" s="5">
        <f t="shared" si="19"/>
        <v>0</v>
      </c>
      <c r="K537" s="5">
        <f>IF($E537="",0,VLOOKUP(E537,'50 IV Femm_'!$E:$K,7,))</f>
        <v>0</v>
      </c>
      <c r="L537" s="5">
        <f>IF($E537="",0,VLOOKUP(E537,'50 IV Masc_'!$E:$K,7,))</f>
        <v>0</v>
      </c>
      <c r="M537" s="5">
        <f>IF($E537="",0,VLOOKUP(E537,'50 V Femm_'!$E:$K,7,))</f>
        <v>0</v>
      </c>
      <c r="N537" s="5">
        <f>IF($E537="",0,VLOOKUP(E537,'50 V Masc_'!$E:$K,7,))</f>
        <v>0</v>
      </c>
      <c r="O537" s="5">
        <f>IF($E537="",0,VLOOKUP(E537,'Lungo IV Femm_'!$E:$K,7,))</f>
        <v>0</v>
      </c>
      <c r="P537" s="5">
        <f>IF($E537="",0,VLOOKUP(E537,'Lungo IV Masc_'!$E:$K,7,))</f>
        <v>0</v>
      </c>
      <c r="Q537" s="5">
        <f>IF($E537="",0,VLOOKUP(E537,'Lungo V Femm_'!$E:$K,7,))</f>
        <v>0</v>
      </c>
      <c r="R537" s="5">
        <f>IF($E537="",0,VLOOKUP(E537,'Lungo V Masc_'!$E:$K,7,))</f>
        <v>0</v>
      </c>
      <c r="S537" s="5">
        <f>IF($E537="",0,VLOOKUP(E537,'Vortex IV Femm_'!$E:$K,7,))</f>
        <v>0</v>
      </c>
      <c r="T537" s="5">
        <f>IF($E537="",0,VLOOKUP(E537,'Vortex IV Masc_'!$E:$K,7,))</f>
        <v>0</v>
      </c>
      <c r="U537" s="5">
        <f>IF($E537="",0,VLOOKUP(E537,'Vortex V Femm_'!$E:$K,7,))</f>
        <v>0</v>
      </c>
      <c r="V537" s="5">
        <f>IF($E537="",0,VLOOKUP(E537,'Vortex V Masc_'!$E:$K,7,))</f>
        <v>0</v>
      </c>
    </row>
    <row r="538" spans="1:22" x14ac:dyDescent="0.15">
      <c r="A538" s="5">
        <v>537</v>
      </c>
      <c r="E538" s="5" t="str">
        <f t="shared" si="18"/>
        <v/>
      </c>
      <c r="J538" s="5">
        <f t="shared" si="19"/>
        <v>0</v>
      </c>
      <c r="K538" s="5">
        <f>IF($E538="",0,VLOOKUP(E538,'50 IV Femm_'!$E:$K,7,))</f>
        <v>0</v>
      </c>
      <c r="L538" s="5">
        <f>IF($E538="",0,VLOOKUP(E538,'50 IV Masc_'!$E:$K,7,))</f>
        <v>0</v>
      </c>
      <c r="M538" s="5">
        <f>IF($E538="",0,VLOOKUP(E538,'50 V Femm_'!$E:$K,7,))</f>
        <v>0</v>
      </c>
      <c r="N538" s="5">
        <f>IF($E538="",0,VLOOKUP(E538,'50 V Masc_'!$E:$K,7,))</f>
        <v>0</v>
      </c>
      <c r="O538" s="5">
        <f>IF($E538="",0,VLOOKUP(E538,'Lungo IV Femm_'!$E:$K,7,))</f>
        <v>0</v>
      </c>
      <c r="P538" s="5">
        <f>IF($E538="",0,VLOOKUP(E538,'Lungo IV Masc_'!$E:$K,7,))</f>
        <v>0</v>
      </c>
      <c r="Q538" s="5">
        <f>IF($E538="",0,VLOOKUP(E538,'Lungo V Femm_'!$E:$K,7,))</f>
        <v>0</v>
      </c>
      <c r="R538" s="5">
        <f>IF($E538="",0,VLOOKUP(E538,'Lungo V Masc_'!$E:$K,7,))</f>
        <v>0</v>
      </c>
      <c r="S538" s="5">
        <f>IF($E538="",0,VLOOKUP(E538,'Vortex IV Femm_'!$E:$K,7,))</f>
        <v>0</v>
      </c>
      <c r="T538" s="5">
        <f>IF($E538="",0,VLOOKUP(E538,'Vortex IV Masc_'!$E:$K,7,))</f>
        <v>0</v>
      </c>
      <c r="U538" s="5">
        <f>IF($E538="",0,VLOOKUP(E538,'Vortex V Femm_'!$E:$K,7,))</f>
        <v>0</v>
      </c>
      <c r="V538" s="5">
        <f>IF($E538="",0,VLOOKUP(E538,'Vortex V Masc_'!$E:$K,7,))</f>
        <v>0</v>
      </c>
    </row>
    <row r="539" spans="1:22" x14ac:dyDescent="0.15">
      <c r="A539" s="5">
        <v>538</v>
      </c>
      <c r="E539" s="5" t="str">
        <f t="shared" si="18"/>
        <v/>
      </c>
      <c r="J539" s="5">
        <f t="shared" si="19"/>
        <v>0</v>
      </c>
      <c r="K539" s="5">
        <f>IF($E539="",0,VLOOKUP(E539,'50 IV Femm_'!$E:$K,7,))</f>
        <v>0</v>
      </c>
      <c r="L539" s="5">
        <f>IF($E539="",0,VLOOKUP(E539,'50 IV Masc_'!$E:$K,7,))</f>
        <v>0</v>
      </c>
      <c r="M539" s="5">
        <f>IF($E539="",0,VLOOKUP(E539,'50 V Femm_'!$E:$K,7,))</f>
        <v>0</v>
      </c>
      <c r="N539" s="5">
        <f>IF($E539="",0,VLOOKUP(E539,'50 V Masc_'!$E:$K,7,))</f>
        <v>0</v>
      </c>
      <c r="O539" s="5">
        <f>IF($E539="",0,VLOOKUP(E539,'Lungo IV Femm_'!$E:$K,7,))</f>
        <v>0</v>
      </c>
      <c r="P539" s="5">
        <f>IF($E539="",0,VLOOKUP(E539,'Lungo IV Masc_'!$E:$K,7,))</f>
        <v>0</v>
      </c>
      <c r="Q539" s="5">
        <f>IF($E539="",0,VLOOKUP(E539,'Lungo V Femm_'!$E:$K,7,))</f>
        <v>0</v>
      </c>
      <c r="R539" s="5">
        <f>IF($E539="",0,VLOOKUP(E539,'Lungo V Masc_'!$E:$K,7,))</f>
        <v>0</v>
      </c>
      <c r="S539" s="5">
        <f>IF($E539="",0,VLOOKUP(E539,'Vortex IV Femm_'!$E:$K,7,))</f>
        <v>0</v>
      </c>
      <c r="T539" s="5">
        <f>IF($E539="",0,VLOOKUP(E539,'Vortex IV Masc_'!$E:$K,7,))</f>
        <v>0</v>
      </c>
      <c r="U539" s="5">
        <f>IF($E539="",0,VLOOKUP(E539,'Vortex V Femm_'!$E:$K,7,))</f>
        <v>0</v>
      </c>
      <c r="V539" s="5">
        <f>IF($E539="",0,VLOOKUP(E539,'Vortex V Masc_'!$E:$K,7,))</f>
        <v>0</v>
      </c>
    </row>
    <row r="540" spans="1:22" x14ac:dyDescent="0.15">
      <c r="A540" s="5">
        <v>539</v>
      </c>
      <c r="E540" s="5" t="str">
        <f t="shared" si="18"/>
        <v/>
      </c>
      <c r="J540" s="5">
        <f t="shared" si="19"/>
        <v>0</v>
      </c>
      <c r="K540" s="5">
        <f>IF($E540="",0,VLOOKUP(E540,'50 IV Femm_'!$E:$K,7,))</f>
        <v>0</v>
      </c>
      <c r="L540" s="5">
        <f>IF($E540="",0,VLOOKUP(E540,'50 IV Masc_'!$E:$K,7,))</f>
        <v>0</v>
      </c>
      <c r="M540" s="5">
        <f>IF($E540="",0,VLOOKUP(E540,'50 V Femm_'!$E:$K,7,))</f>
        <v>0</v>
      </c>
      <c r="N540" s="5">
        <f>IF($E540="",0,VLOOKUP(E540,'50 V Masc_'!$E:$K,7,))</f>
        <v>0</v>
      </c>
      <c r="O540" s="5">
        <f>IF($E540="",0,VLOOKUP(E540,'Lungo IV Femm_'!$E:$K,7,))</f>
        <v>0</v>
      </c>
      <c r="P540" s="5">
        <f>IF($E540="",0,VLOOKUP(E540,'Lungo IV Masc_'!$E:$K,7,))</f>
        <v>0</v>
      </c>
      <c r="Q540" s="5">
        <f>IF($E540="",0,VLOOKUP(E540,'Lungo V Femm_'!$E:$K,7,))</f>
        <v>0</v>
      </c>
      <c r="R540" s="5">
        <f>IF($E540="",0,VLOOKUP(E540,'Lungo V Masc_'!$E:$K,7,))</f>
        <v>0</v>
      </c>
      <c r="S540" s="5">
        <f>IF($E540="",0,VLOOKUP(E540,'Vortex IV Femm_'!$E:$K,7,))</f>
        <v>0</v>
      </c>
      <c r="T540" s="5">
        <f>IF($E540="",0,VLOOKUP(E540,'Vortex IV Masc_'!$E:$K,7,))</f>
        <v>0</v>
      </c>
      <c r="U540" s="5">
        <f>IF($E540="",0,VLOOKUP(E540,'Vortex V Femm_'!$E:$K,7,))</f>
        <v>0</v>
      </c>
      <c r="V540" s="5">
        <f>IF($E540="",0,VLOOKUP(E540,'Vortex V Masc_'!$E:$K,7,))</f>
        <v>0</v>
      </c>
    </row>
    <row r="541" spans="1:22" x14ac:dyDescent="0.15">
      <c r="A541" s="5">
        <v>540</v>
      </c>
      <c r="E541" s="5" t="str">
        <f t="shared" si="18"/>
        <v/>
      </c>
      <c r="J541" s="5">
        <f t="shared" si="19"/>
        <v>0</v>
      </c>
      <c r="K541" s="5">
        <f>IF($E541="",0,VLOOKUP(E541,'50 IV Femm_'!$E:$K,7,))</f>
        <v>0</v>
      </c>
      <c r="L541" s="5">
        <f>IF($E541="",0,VLOOKUP(E541,'50 IV Masc_'!$E:$K,7,))</f>
        <v>0</v>
      </c>
      <c r="M541" s="5">
        <f>IF($E541="",0,VLOOKUP(E541,'50 V Femm_'!$E:$K,7,))</f>
        <v>0</v>
      </c>
      <c r="N541" s="5">
        <f>IF($E541="",0,VLOOKUP(E541,'50 V Masc_'!$E:$K,7,))</f>
        <v>0</v>
      </c>
      <c r="O541" s="5">
        <f>IF($E541="",0,VLOOKUP(E541,'Lungo IV Femm_'!$E:$K,7,))</f>
        <v>0</v>
      </c>
      <c r="P541" s="5">
        <f>IF($E541="",0,VLOOKUP(E541,'Lungo IV Masc_'!$E:$K,7,))</f>
        <v>0</v>
      </c>
      <c r="Q541" s="5">
        <f>IF($E541="",0,VLOOKUP(E541,'Lungo V Femm_'!$E:$K,7,))</f>
        <v>0</v>
      </c>
      <c r="R541" s="5">
        <f>IF($E541="",0,VLOOKUP(E541,'Lungo V Masc_'!$E:$K,7,))</f>
        <v>0</v>
      </c>
      <c r="S541" s="5">
        <f>IF($E541="",0,VLOOKUP(E541,'Vortex IV Femm_'!$E:$K,7,))</f>
        <v>0</v>
      </c>
      <c r="T541" s="5">
        <f>IF($E541="",0,VLOOKUP(E541,'Vortex IV Masc_'!$E:$K,7,))</f>
        <v>0</v>
      </c>
      <c r="U541" s="5">
        <f>IF($E541="",0,VLOOKUP(E541,'Vortex V Femm_'!$E:$K,7,))</f>
        <v>0</v>
      </c>
      <c r="V541" s="5">
        <f>IF($E541="",0,VLOOKUP(E541,'Vortex V Masc_'!$E:$K,7,))</f>
        <v>0</v>
      </c>
    </row>
    <row r="542" spans="1:22" x14ac:dyDescent="0.15">
      <c r="A542" s="5">
        <v>541</v>
      </c>
      <c r="E542" s="5" t="str">
        <f t="shared" si="18"/>
        <v/>
      </c>
      <c r="J542" s="5">
        <f t="shared" si="19"/>
        <v>0</v>
      </c>
      <c r="K542" s="5">
        <f>IF($E542="",0,VLOOKUP(E542,'50 IV Femm_'!$E:$K,7,))</f>
        <v>0</v>
      </c>
      <c r="L542" s="5">
        <f>IF($E542="",0,VLOOKUP(E542,'50 IV Masc_'!$E:$K,7,))</f>
        <v>0</v>
      </c>
      <c r="M542" s="5">
        <f>IF($E542="",0,VLOOKUP(E542,'50 V Femm_'!$E:$K,7,))</f>
        <v>0</v>
      </c>
      <c r="N542" s="5">
        <f>IF($E542="",0,VLOOKUP(E542,'50 V Masc_'!$E:$K,7,))</f>
        <v>0</v>
      </c>
      <c r="O542" s="5">
        <f>IF($E542="",0,VLOOKUP(E542,'Lungo IV Femm_'!$E:$K,7,))</f>
        <v>0</v>
      </c>
      <c r="P542" s="5">
        <f>IF($E542="",0,VLOOKUP(E542,'Lungo IV Masc_'!$E:$K,7,))</f>
        <v>0</v>
      </c>
      <c r="Q542" s="5">
        <f>IF($E542="",0,VLOOKUP(E542,'Lungo V Femm_'!$E:$K,7,))</f>
        <v>0</v>
      </c>
      <c r="R542" s="5">
        <f>IF($E542="",0,VLOOKUP(E542,'Lungo V Masc_'!$E:$K,7,))</f>
        <v>0</v>
      </c>
      <c r="S542" s="5">
        <f>IF($E542="",0,VLOOKUP(E542,'Vortex IV Femm_'!$E:$K,7,))</f>
        <v>0</v>
      </c>
      <c r="T542" s="5">
        <f>IF($E542="",0,VLOOKUP(E542,'Vortex IV Masc_'!$E:$K,7,))</f>
        <v>0</v>
      </c>
      <c r="U542" s="5">
        <f>IF($E542="",0,VLOOKUP(E542,'Vortex V Femm_'!$E:$K,7,))</f>
        <v>0</v>
      </c>
      <c r="V542" s="5">
        <f>IF($E542="",0,VLOOKUP(E542,'Vortex V Masc_'!$E:$K,7,))</f>
        <v>0</v>
      </c>
    </row>
    <row r="543" spans="1:22" x14ac:dyDescent="0.15">
      <c r="A543" s="5">
        <v>542</v>
      </c>
      <c r="E543" s="5" t="str">
        <f t="shared" si="18"/>
        <v/>
      </c>
      <c r="J543" s="5">
        <f t="shared" si="19"/>
        <v>0</v>
      </c>
      <c r="K543" s="5">
        <f>IF($E543="",0,VLOOKUP(E543,'50 IV Femm_'!$E:$K,7,))</f>
        <v>0</v>
      </c>
      <c r="L543" s="5">
        <f>IF($E543="",0,VLOOKUP(E543,'50 IV Masc_'!$E:$K,7,))</f>
        <v>0</v>
      </c>
      <c r="M543" s="5">
        <f>IF($E543="",0,VLOOKUP(E543,'50 V Femm_'!$E:$K,7,))</f>
        <v>0</v>
      </c>
      <c r="N543" s="5">
        <f>IF($E543="",0,VLOOKUP(E543,'50 V Masc_'!$E:$K,7,))</f>
        <v>0</v>
      </c>
      <c r="O543" s="5">
        <f>IF($E543="",0,VLOOKUP(E543,'Lungo IV Femm_'!$E:$K,7,))</f>
        <v>0</v>
      </c>
      <c r="P543" s="5">
        <f>IF($E543="",0,VLOOKUP(E543,'Lungo IV Masc_'!$E:$K,7,))</f>
        <v>0</v>
      </c>
      <c r="Q543" s="5">
        <f>IF($E543="",0,VLOOKUP(E543,'Lungo V Femm_'!$E:$K,7,))</f>
        <v>0</v>
      </c>
      <c r="R543" s="5">
        <f>IF($E543="",0,VLOOKUP(E543,'Lungo V Masc_'!$E:$K,7,))</f>
        <v>0</v>
      </c>
      <c r="S543" s="5">
        <f>IF($E543="",0,VLOOKUP(E543,'Vortex IV Femm_'!$E:$K,7,))</f>
        <v>0</v>
      </c>
      <c r="T543" s="5">
        <f>IF($E543="",0,VLOOKUP(E543,'Vortex IV Masc_'!$E:$K,7,))</f>
        <v>0</v>
      </c>
      <c r="U543" s="5">
        <f>IF($E543="",0,VLOOKUP(E543,'Vortex V Femm_'!$E:$K,7,))</f>
        <v>0</v>
      </c>
      <c r="V543" s="5">
        <f>IF($E543="",0,VLOOKUP(E543,'Vortex V Masc_'!$E:$K,7,))</f>
        <v>0</v>
      </c>
    </row>
    <row r="544" spans="1:22" x14ac:dyDescent="0.15">
      <c r="A544" s="5">
        <v>543</v>
      </c>
      <c r="E544" s="5" t="str">
        <f t="shared" si="18"/>
        <v/>
      </c>
      <c r="J544" s="5">
        <f t="shared" si="19"/>
        <v>0</v>
      </c>
      <c r="K544" s="5">
        <f>IF($E544="",0,VLOOKUP(E544,'50 IV Femm_'!$E:$K,7,))</f>
        <v>0</v>
      </c>
      <c r="L544" s="5">
        <f>IF($E544="",0,VLOOKUP(E544,'50 IV Masc_'!$E:$K,7,))</f>
        <v>0</v>
      </c>
      <c r="M544" s="5">
        <f>IF($E544="",0,VLOOKUP(E544,'50 V Femm_'!$E:$K,7,))</f>
        <v>0</v>
      </c>
      <c r="N544" s="5">
        <f>IF($E544="",0,VLOOKUP(E544,'50 V Masc_'!$E:$K,7,))</f>
        <v>0</v>
      </c>
      <c r="O544" s="5">
        <f>IF($E544="",0,VLOOKUP(E544,'Lungo IV Femm_'!$E:$K,7,))</f>
        <v>0</v>
      </c>
      <c r="P544" s="5">
        <f>IF($E544="",0,VLOOKUP(E544,'Lungo IV Masc_'!$E:$K,7,))</f>
        <v>0</v>
      </c>
      <c r="Q544" s="5">
        <f>IF($E544="",0,VLOOKUP(E544,'Lungo V Femm_'!$E:$K,7,))</f>
        <v>0</v>
      </c>
      <c r="R544" s="5">
        <f>IF($E544="",0,VLOOKUP(E544,'Lungo V Masc_'!$E:$K,7,))</f>
        <v>0</v>
      </c>
      <c r="S544" s="5">
        <f>IF($E544="",0,VLOOKUP(E544,'Vortex IV Femm_'!$E:$K,7,))</f>
        <v>0</v>
      </c>
      <c r="T544" s="5">
        <f>IF($E544="",0,VLOOKUP(E544,'Vortex IV Masc_'!$E:$K,7,))</f>
        <v>0</v>
      </c>
      <c r="U544" s="5">
        <f>IF($E544="",0,VLOOKUP(E544,'Vortex V Femm_'!$E:$K,7,))</f>
        <v>0</v>
      </c>
      <c r="V544" s="5">
        <f>IF($E544="",0,VLOOKUP(E544,'Vortex V Masc_'!$E:$K,7,))</f>
        <v>0</v>
      </c>
    </row>
    <row r="545" spans="1:22" x14ac:dyDescent="0.15">
      <c r="A545" s="5">
        <v>544</v>
      </c>
      <c r="E545" s="5" t="str">
        <f t="shared" si="18"/>
        <v/>
      </c>
      <c r="J545" s="5">
        <f t="shared" si="19"/>
        <v>0</v>
      </c>
      <c r="K545" s="5">
        <f>IF($E545="",0,VLOOKUP(E545,'50 IV Femm_'!$E:$K,7,))</f>
        <v>0</v>
      </c>
      <c r="L545" s="5">
        <f>IF($E545="",0,VLOOKUP(E545,'50 IV Masc_'!$E:$K,7,))</f>
        <v>0</v>
      </c>
      <c r="M545" s="5">
        <f>IF($E545="",0,VLOOKUP(E545,'50 V Femm_'!$E:$K,7,))</f>
        <v>0</v>
      </c>
      <c r="N545" s="5">
        <f>IF($E545="",0,VLOOKUP(E545,'50 V Masc_'!$E:$K,7,))</f>
        <v>0</v>
      </c>
      <c r="O545" s="5">
        <f>IF($E545="",0,VLOOKUP(E545,'Lungo IV Femm_'!$E:$K,7,))</f>
        <v>0</v>
      </c>
      <c r="P545" s="5">
        <f>IF($E545="",0,VLOOKUP(E545,'Lungo IV Masc_'!$E:$K,7,))</f>
        <v>0</v>
      </c>
      <c r="Q545" s="5">
        <f>IF($E545="",0,VLOOKUP(E545,'Lungo V Femm_'!$E:$K,7,))</f>
        <v>0</v>
      </c>
      <c r="R545" s="5">
        <f>IF($E545="",0,VLOOKUP(E545,'Lungo V Masc_'!$E:$K,7,))</f>
        <v>0</v>
      </c>
      <c r="S545" s="5">
        <f>IF($E545="",0,VLOOKUP(E545,'Vortex IV Femm_'!$E:$K,7,))</f>
        <v>0</v>
      </c>
      <c r="T545" s="5">
        <f>IF($E545="",0,VLOOKUP(E545,'Vortex IV Masc_'!$E:$K,7,))</f>
        <v>0</v>
      </c>
      <c r="U545" s="5">
        <f>IF($E545="",0,VLOOKUP(E545,'Vortex V Femm_'!$E:$K,7,))</f>
        <v>0</v>
      </c>
      <c r="V545" s="5">
        <f>IF($E545="",0,VLOOKUP(E545,'Vortex V Masc_'!$E:$K,7,))</f>
        <v>0</v>
      </c>
    </row>
    <row r="546" spans="1:22" x14ac:dyDescent="0.15">
      <c r="A546" s="5">
        <v>545</v>
      </c>
      <c r="E546" s="5" t="str">
        <f t="shared" si="18"/>
        <v/>
      </c>
      <c r="J546" s="5">
        <f t="shared" si="19"/>
        <v>0</v>
      </c>
      <c r="K546" s="5">
        <f>IF($E546="",0,VLOOKUP(E546,'50 IV Femm_'!$E:$K,7,))</f>
        <v>0</v>
      </c>
      <c r="L546" s="5">
        <f>IF($E546="",0,VLOOKUP(E546,'50 IV Masc_'!$E:$K,7,))</f>
        <v>0</v>
      </c>
      <c r="M546" s="5">
        <f>IF($E546="",0,VLOOKUP(E546,'50 V Femm_'!$E:$K,7,))</f>
        <v>0</v>
      </c>
      <c r="N546" s="5">
        <f>IF($E546="",0,VLOOKUP(E546,'50 V Masc_'!$E:$K,7,))</f>
        <v>0</v>
      </c>
      <c r="O546" s="5">
        <f>IF($E546="",0,VLOOKUP(E546,'Lungo IV Femm_'!$E:$K,7,))</f>
        <v>0</v>
      </c>
      <c r="P546" s="5">
        <f>IF($E546="",0,VLOOKUP(E546,'Lungo IV Masc_'!$E:$K,7,))</f>
        <v>0</v>
      </c>
      <c r="Q546" s="5">
        <f>IF($E546="",0,VLOOKUP(E546,'Lungo V Femm_'!$E:$K,7,))</f>
        <v>0</v>
      </c>
      <c r="R546" s="5">
        <f>IF($E546="",0,VLOOKUP(E546,'Lungo V Masc_'!$E:$K,7,))</f>
        <v>0</v>
      </c>
      <c r="S546" s="5">
        <f>IF($E546="",0,VLOOKUP(E546,'Vortex IV Femm_'!$E:$K,7,))</f>
        <v>0</v>
      </c>
      <c r="T546" s="5">
        <f>IF($E546="",0,VLOOKUP(E546,'Vortex IV Masc_'!$E:$K,7,))</f>
        <v>0</v>
      </c>
      <c r="U546" s="5">
        <f>IF($E546="",0,VLOOKUP(E546,'Vortex V Femm_'!$E:$K,7,))</f>
        <v>0</v>
      </c>
      <c r="V546" s="5">
        <f>IF($E546="",0,VLOOKUP(E546,'Vortex V Masc_'!$E:$K,7,))</f>
        <v>0</v>
      </c>
    </row>
    <row r="547" spans="1:22" x14ac:dyDescent="0.15">
      <c r="A547" s="5">
        <v>546</v>
      </c>
      <c r="E547" s="5" t="str">
        <f t="shared" ref="E547:E610" si="20">CONCATENATE(C547,D547)</f>
        <v/>
      </c>
      <c r="J547" s="5">
        <f t="shared" ref="J547:J610" si="21">SUMIF(K547:V547,"&lt;&gt;#N/D")</f>
        <v>0</v>
      </c>
      <c r="K547" s="5">
        <f>IF($E547="",0,VLOOKUP(E547,'50 IV Femm_'!$E:$K,7,))</f>
        <v>0</v>
      </c>
      <c r="L547" s="5">
        <f>IF($E547="",0,VLOOKUP(E547,'50 IV Masc_'!$E:$K,7,))</f>
        <v>0</v>
      </c>
      <c r="M547" s="5">
        <f>IF($E547="",0,VLOOKUP(E547,'50 V Femm_'!$E:$K,7,))</f>
        <v>0</v>
      </c>
      <c r="N547" s="5">
        <f>IF($E547="",0,VLOOKUP(E547,'50 V Masc_'!$E:$K,7,))</f>
        <v>0</v>
      </c>
      <c r="O547" s="5">
        <f>IF($E547="",0,VLOOKUP(E547,'Lungo IV Femm_'!$E:$K,7,))</f>
        <v>0</v>
      </c>
      <c r="P547" s="5">
        <f>IF($E547="",0,VLOOKUP(E547,'Lungo IV Masc_'!$E:$K,7,))</f>
        <v>0</v>
      </c>
      <c r="Q547" s="5">
        <f>IF($E547="",0,VLOOKUP(E547,'Lungo V Femm_'!$E:$K,7,))</f>
        <v>0</v>
      </c>
      <c r="R547" s="5">
        <f>IF($E547="",0,VLOOKUP(E547,'Lungo V Masc_'!$E:$K,7,))</f>
        <v>0</v>
      </c>
      <c r="S547" s="5">
        <f>IF($E547="",0,VLOOKUP(E547,'Vortex IV Femm_'!$E:$K,7,))</f>
        <v>0</v>
      </c>
      <c r="T547" s="5">
        <f>IF($E547="",0,VLOOKUP(E547,'Vortex IV Masc_'!$E:$K,7,))</f>
        <v>0</v>
      </c>
      <c r="U547" s="5">
        <f>IF($E547="",0,VLOOKUP(E547,'Vortex V Femm_'!$E:$K,7,))</f>
        <v>0</v>
      </c>
      <c r="V547" s="5">
        <f>IF($E547="",0,VLOOKUP(E547,'Vortex V Masc_'!$E:$K,7,))</f>
        <v>0</v>
      </c>
    </row>
    <row r="548" spans="1:22" x14ac:dyDescent="0.15">
      <c r="A548" s="5">
        <v>547</v>
      </c>
      <c r="E548" s="5" t="str">
        <f t="shared" si="20"/>
        <v/>
      </c>
      <c r="J548" s="5">
        <f t="shared" si="21"/>
        <v>0</v>
      </c>
      <c r="K548" s="5">
        <f>IF($E548="",0,VLOOKUP(E548,'50 IV Femm_'!$E:$K,7,))</f>
        <v>0</v>
      </c>
      <c r="L548" s="5">
        <f>IF($E548="",0,VLOOKUP(E548,'50 IV Masc_'!$E:$K,7,))</f>
        <v>0</v>
      </c>
      <c r="M548" s="5">
        <f>IF($E548="",0,VLOOKUP(E548,'50 V Femm_'!$E:$K,7,))</f>
        <v>0</v>
      </c>
      <c r="N548" s="5">
        <f>IF($E548="",0,VLOOKUP(E548,'50 V Masc_'!$E:$K,7,))</f>
        <v>0</v>
      </c>
      <c r="O548" s="5">
        <f>IF($E548="",0,VLOOKUP(E548,'Lungo IV Femm_'!$E:$K,7,))</f>
        <v>0</v>
      </c>
      <c r="P548" s="5">
        <f>IF($E548="",0,VLOOKUP(E548,'Lungo IV Masc_'!$E:$K,7,))</f>
        <v>0</v>
      </c>
      <c r="Q548" s="5">
        <f>IF($E548="",0,VLOOKUP(E548,'Lungo V Femm_'!$E:$K,7,))</f>
        <v>0</v>
      </c>
      <c r="R548" s="5">
        <f>IF($E548="",0,VLOOKUP(E548,'Lungo V Masc_'!$E:$K,7,))</f>
        <v>0</v>
      </c>
      <c r="S548" s="5">
        <f>IF($E548="",0,VLOOKUP(E548,'Vortex IV Femm_'!$E:$K,7,))</f>
        <v>0</v>
      </c>
      <c r="T548" s="5">
        <f>IF($E548="",0,VLOOKUP(E548,'Vortex IV Masc_'!$E:$K,7,))</f>
        <v>0</v>
      </c>
      <c r="U548" s="5">
        <f>IF($E548="",0,VLOOKUP(E548,'Vortex V Femm_'!$E:$K,7,))</f>
        <v>0</v>
      </c>
      <c r="V548" s="5">
        <f>IF($E548="",0,VLOOKUP(E548,'Vortex V Masc_'!$E:$K,7,))</f>
        <v>0</v>
      </c>
    </row>
    <row r="549" spans="1:22" x14ac:dyDescent="0.15">
      <c r="A549" s="5">
        <v>548</v>
      </c>
      <c r="E549" s="5" t="str">
        <f t="shared" si="20"/>
        <v/>
      </c>
      <c r="J549" s="5">
        <f t="shared" si="21"/>
        <v>0</v>
      </c>
      <c r="K549" s="5">
        <f>IF($E549="",0,VLOOKUP(E549,'50 IV Femm_'!$E:$K,7,))</f>
        <v>0</v>
      </c>
      <c r="L549" s="5">
        <f>IF($E549="",0,VLOOKUP(E549,'50 IV Masc_'!$E:$K,7,))</f>
        <v>0</v>
      </c>
      <c r="M549" s="5">
        <f>IF($E549="",0,VLOOKUP(E549,'50 V Femm_'!$E:$K,7,))</f>
        <v>0</v>
      </c>
      <c r="N549" s="5">
        <f>IF($E549="",0,VLOOKUP(E549,'50 V Masc_'!$E:$K,7,))</f>
        <v>0</v>
      </c>
      <c r="O549" s="5">
        <f>IF($E549="",0,VLOOKUP(E549,'Lungo IV Femm_'!$E:$K,7,))</f>
        <v>0</v>
      </c>
      <c r="P549" s="5">
        <f>IF($E549="",0,VLOOKUP(E549,'Lungo IV Masc_'!$E:$K,7,))</f>
        <v>0</v>
      </c>
      <c r="Q549" s="5">
        <f>IF($E549="",0,VLOOKUP(E549,'Lungo V Femm_'!$E:$K,7,))</f>
        <v>0</v>
      </c>
      <c r="R549" s="5">
        <f>IF($E549="",0,VLOOKUP(E549,'Lungo V Masc_'!$E:$K,7,))</f>
        <v>0</v>
      </c>
      <c r="S549" s="5">
        <f>IF($E549="",0,VLOOKUP(E549,'Vortex IV Femm_'!$E:$K,7,))</f>
        <v>0</v>
      </c>
      <c r="T549" s="5">
        <f>IF($E549="",0,VLOOKUP(E549,'Vortex IV Masc_'!$E:$K,7,))</f>
        <v>0</v>
      </c>
      <c r="U549" s="5">
        <f>IF($E549="",0,VLOOKUP(E549,'Vortex V Femm_'!$E:$K,7,))</f>
        <v>0</v>
      </c>
      <c r="V549" s="5">
        <f>IF($E549="",0,VLOOKUP(E549,'Vortex V Masc_'!$E:$K,7,))</f>
        <v>0</v>
      </c>
    </row>
    <row r="550" spans="1:22" x14ac:dyDescent="0.15">
      <c r="A550" s="5">
        <v>549</v>
      </c>
      <c r="E550" s="5" t="str">
        <f t="shared" si="20"/>
        <v/>
      </c>
      <c r="J550" s="5">
        <f t="shared" si="21"/>
        <v>0</v>
      </c>
      <c r="K550" s="5">
        <f>IF($E550="",0,VLOOKUP(E550,'50 IV Femm_'!$E:$K,7,))</f>
        <v>0</v>
      </c>
      <c r="L550" s="5">
        <f>IF($E550="",0,VLOOKUP(E550,'50 IV Masc_'!$E:$K,7,))</f>
        <v>0</v>
      </c>
      <c r="M550" s="5">
        <f>IF($E550="",0,VLOOKUP(E550,'50 V Femm_'!$E:$K,7,))</f>
        <v>0</v>
      </c>
      <c r="N550" s="5">
        <f>IF($E550="",0,VLOOKUP(E550,'50 V Masc_'!$E:$K,7,))</f>
        <v>0</v>
      </c>
      <c r="O550" s="5">
        <f>IF($E550="",0,VLOOKUP(E550,'Lungo IV Femm_'!$E:$K,7,))</f>
        <v>0</v>
      </c>
      <c r="P550" s="5">
        <f>IF($E550="",0,VLOOKUP(E550,'Lungo IV Masc_'!$E:$K,7,))</f>
        <v>0</v>
      </c>
      <c r="Q550" s="5">
        <f>IF($E550="",0,VLOOKUP(E550,'Lungo V Femm_'!$E:$K,7,))</f>
        <v>0</v>
      </c>
      <c r="R550" s="5">
        <f>IF($E550="",0,VLOOKUP(E550,'Lungo V Masc_'!$E:$K,7,))</f>
        <v>0</v>
      </c>
      <c r="S550" s="5">
        <f>IF($E550="",0,VLOOKUP(E550,'Vortex IV Femm_'!$E:$K,7,))</f>
        <v>0</v>
      </c>
      <c r="T550" s="5">
        <f>IF($E550="",0,VLOOKUP(E550,'Vortex IV Masc_'!$E:$K,7,))</f>
        <v>0</v>
      </c>
      <c r="U550" s="5">
        <f>IF($E550="",0,VLOOKUP(E550,'Vortex V Femm_'!$E:$K,7,))</f>
        <v>0</v>
      </c>
      <c r="V550" s="5">
        <f>IF($E550="",0,VLOOKUP(E550,'Vortex V Masc_'!$E:$K,7,))</f>
        <v>0</v>
      </c>
    </row>
    <row r="551" spans="1:22" x14ac:dyDescent="0.15">
      <c r="A551" s="5">
        <v>550</v>
      </c>
      <c r="E551" s="5" t="str">
        <f t="shared" si="20"/>
        <v/>
      </c>
      <c r="J551" s="5">
        <f t="shared" si="21"/>
        <v>0</v>
      </c>
      <c r="K551" s="5">
        <f>IF($E551="",0,VLOOKUP(E551,'50 IV Femm_'!$E:$K,7,))</f>
        <v>0</v>
      </c>
      <c r="L551" s="5">
        <f>IF($E551="",0,VLOOKUP(E551,'50 IV Masc_'!$E:$K,7,))</f>
        <v>0</v>
      </c>
      <c r="M551" s="5">
        <f>IF($E551="",0,VLOOKUP(E551,'50 V Femm_'!$E:$K,7,))</f>
        <v>0</v>
      </c>
      <c r="N551" s="5">
        <f>IF($E551="",0,VLOOKUP(E551,'50 V Masc_'!$E:$K,7,))</f>
        <v>0</v>
      </c>
      <c r="O551" s="5">
        <f>IF($E551="",0,VLOOKUP(E551,'Lungo IV Femm_'!$E:$K,7,))</f>
        <v>0</v>
      </c>
      <c r="P551" s="5">
        <f>IF($E551="",0,VLOOKUP(E551,'Lungo IV Masc_'!$E:$K,7,))</f>
        <v>0</v>
      </c>
      <c r="Q551" s="5">
        <f>IF($E551="",0,VLOOKUP(E551,'Lungo V Femm_'!$E:$K,7,))</f>
        <v>0</v>
      </c>
      <c r="R551" s="5">
        <f>IF($E551="",0,VLOOKUP(E551,'Lungo V Masc_'!$E:$K,7,))</f>
        <v>0</v>
      </c>
      <c r="S551" s="5">
        <f>IF($E551="",0,VLOOKUP(E551,'Vortex IV Femm_'!$E:$K,7,))</f>
        <v>0</v>
      </c>
      <c r="T551" s="5">
        <f>IF($E551="",0,VLOOKUP(E551,'Vortex IV Masc_'!$E:$K,7,))</f>
        <v>0</v>
      </c>
      <c r="U551" s="5">
        <f>IF($E551="",0,VLOOKUP(E551,'Vortex V Femm_'!$E:$K,7,))</f>
        <v>0</v>
      </c>
      <c r="V551" s="5">
        <f>IF($E551="",0,VLOOKUP(E551,'Vortex V Masc_'!$E:$K,7,))</f>
        <v>0</v>
      </c>
    </row>
    <row r="552" spans="1:22" x14ac:dyDescent="0.15">
      <c r="A552" s="5">
        <v>551</v>
      </c>
      <c r="E552" s="5" t="str">
        <f t="shared" si="20"/>
        <v/>
      </c>
      <c r="J552" s="5">
        <f t="shared" si="21"/>
        <v>0</v>
      </c>
      <c r="K552" s="5">
        <f>IF($E552="",0,VLOOKUP(E552,'50 IV Femm_'!$E:$K,7,))</f>
        <v>0</v>
      </c>
      <c r="L552" s="5">
        <f>IF($E552="",0,VLOOKUP(E552,'50 IV Masc_'!$E:$K,7,))</f>
        <v>0</v>
      </c>
      <c r="M552" s="5">
        <f>IF($E552="",0,VLOOKUP(E552,'50 V Femm_'!$E:$K,7,))</f>
        <v>0</v>
      </c>
      <c r="N552" s="5">
        <f>IF($E552="",0,VLOOKUP(E552,'50 V Masc_'!$E:$K,7,))</f>
        <v>0</v>
      </c>
      <c r="O552" s="5">
        <f>IF($E552="",0,VLOOKUP(E552,'Lungo IV Femm_'!$E:$K,7,))</f>
        <v>0</v>
      </c>
      <c r="P552" s="5">
        <f>IF($E552="",0,VLOOKUP(E552,'Lungo IV Masc_'!$E:$K,7,))</f>
        <v>0</v>
      </c>
      <c r="Q552" s="5">
        <f>IF($E552="",0,VLOOKUP(E552,'Lungo V Femm_'!$E:$K,7,))</f>
        <v>0</v>
      </c>
      <c r="R552" s="5">
        <f>IF($E552="",0,VLOOKUP(E552,'Lungo V Masc_'!$E:$K,7,))</f>
        <v>0</v>
      </c>
      <c r="S552" s="5">
        <f>IF($E552="",0,VLOOKUP(E552,'Vortex IV Femm_'!$E:$K,7,))</f>
        <v>0</v>
      </c>
      <c r="T552" s="5">
        <f>IF($E552="",0,VLOOKUP(E552,'Vortex IV Masc_'!$E:$K,7,))</f>
        <v>0</v>
      </c>
      <c r="U552" s="5">
        <f>IF($E552="",0,VLOOKUP(E552,'Vortex V Femm_'!$E:$K,7,))</f>
        <v>0</v>
      </c>
      <c r="V552" s="5">
        <f>IF($E552="",0,VLOOKUP(E552,'Vortex V Masc_'!$E:$K,7,))</f>
        <v>0</v>
      </c>
    </row>
    <row r="553" spans="1:22" x14ac:dyDescent="0.15">
      <c r="A553" s="5">
        <v>552</v>
      </c>
      <c r="E553" s="5" t="str">
        <f t="shared" si="20"/>
        <v/>
      </c>
      <c r="J553" s="5">
        <f t="shared" si="21"/>
        <v>0</v>
      </c>
      <c r="K553" s="5">
        <f>IF($E553="",0,VLOOKUP(E553,'50 IV Femm_'!$E:$K,7,))</f>
        <v>0</v>
      </c>
      <c r="L553" s="5">
        <f>IF($E553="",0,VLOOKUP(E553,'50 IV Masc_'!$E:$K,7,))</f>
        <v>0</v>
      </c>
      <c r="M553" s="5">
        <f>IF($E553="",0,VLOOKUP(E553,'50 V Femm_'!$E:$K,7,))</f>
        <v>0</v>
      </c>
      <c r="N553" s="5">
        <f>IF($E553="",0,VLOOKUP(E553,'50 V Masc_'!$E:$K,7,))</f>
        <v>0</v>
      </c>
      <c r="O553" s="5">
        <f>IF($E553="",0,VLOOKUP(E553,'Lungo IV Femm_'!$E:$K,7,))</f>
        <v>0</v>
      </c>
      <c r="P553" s="5">
        <f>IF($E553="",0,VLOOKUP(E553,'Lungo IV Masc_'!$E:$K,7,))</f>
        <v>0</v>
      </c>
      <c r="Q553" s="5">
        <f>IF($E553="",0,VLOOKUP(E553,'Lungo V Femm_'!$E:$K,7,))</f>
        <v>0</v>
      </c>
      <c r="R553" s="5">
        <f>IF($E553="",0,VLOOKUP(E553,'Lungo V Masc_'!$E:$K,7,))</f>
        <v>0</v>
      </c>
      <c r="S553" s="5">
        <f>IF($E553="",0,VLOOKUP(E553,'Vortex IV Femm_'!$E:$K,7,))</f>
        <v>0</v>
      </c>
      <c r="T553" s="5">
        <f>IF($E553="",0,VLOOKUP(E553,'Vortex IV Masc_'!$E:$K,7,))</f>
        <v>0</v>
      </c>
      <c r="U553" s="5">
        <f>IF($E553="",0,VLOOKUP(E553,'Vortex V Femm_'!$E:$K,7,))</f>
        <v>0</v>
      </c>
      <c r="V553" s="5">
        <f>IF($E553="",0,VLOOKUP(E553,'Vortex V Masc_'!$E:$K,7,))</f>
        <v>0</v>
      </c>
    </row>
    <row r="554" spans="1:22" x14ac:dyDescent="0.15">
      <c r="A554" s="5">
        <v>553</v>
      </c>
      <c r="E554" s="5" t="str">
        <f t="shared" si="20"/>
        <v/>
      </c>
      <c r="J554" s="5">
        <f t="shared" si="21"/>
        <v>0</v>
      </c>
      <c r="K554" s="5">
        <f>IF($E554="",0,VLOOKUP(E554,'50 IV Femm_'!$E:$K,7,))</f>
        <v>0</v>
      </c>
      <c r="L554" s="5">
        <f>IF($E554="",0,VLOOKUP(E554,'50 IV Masc_'!$E:$K,7,))</f>
        <v>0</v>
      </c>
      <c r="M554" s="5">
        <f>IF($E554="",0,VLOOKUP(E554,'50 V Femm_'!$E:$K,7,))</f>
        <v>0</v>
      </c>
      <c r="N554" s="5">
        <f>IF($E554="",0,VLOOKUP(E554,'50 V Masc_'!$E:$K,7,))</f>
        <v>0</v>
      </c>
      <c r="O554" s="5">
        <f>IF($E554="",0,VLOOKUP(E554,'Lungo IV Femm_'!$E:$K,7,))</f>
        <v>0</v>
      </c>
      <c r="P554" s="5">
        <f>IF($E554="",0,VLOOKUP(E554,'Lungo IV Masc_'!$E:$K,7,))</f>
        <v>0</v>
      </c>
      <c r="Q554" s="5">
        <f>IF($E554="",0,VLOOKUP(E554,'Lungo V Femm_'!$E:$K,7,))</f>
        <v>0</v>
      </c>
      <c r="R554" s="5">
        <f>IF($E554="",0,VLOOKUP(E554,'Lungo V Masc_'!$E:$K,7,))</f>
        <v>0</v>
      </c>
      <c r="S554" s="5">
        <f>IF($E554="",0,VLOOKUP(E554,'Vortex IV Femm_'!$E:$K,7,))</f>
        <v>0</v>
      </c>
      <c r="T554" s="5">
        <f>IF($E554="",0,VLOOKUP(E554,'Vortex IV Masc_'!$E:$K,7,))</f>
        <v>0</v>
      </c>
      <c r="U554" s="5">
        <f>IF($E554="",0,VLOOKUP(E554,'Vortex V Femm_'!$E:$K,7,))</f>
        <v>0</v>
      </c>
      <c r="V554" s="5">
        <f>IF($E554="",0,VLOOKUP(E554,'Vortex V Masc_'!$E:$K,7,))</f>
        <v>0</v>
      </c>
    </row>
    <row r="555" spans="1:22" x14ac:dyDescent="0.15">
      <c r="A555" s="5">
        <v>554</v>
      </c>
      <c r="E555" s="5" t="str">
        <f t="shared" si="20"/>
        <v/>
      </c>
      <c r="J555" s="5">
        <f t="shared" si="21"/>
        <v>0</v>
      </c>
      <c r="K555" s="5">
        <f>IF($E555="",0,VLOOKUP(E555,'50 IV Femm_'!$E:$K,7,))</f>
        <v>0</v>
      </c>
      <c r="L555" s="5">
        <f>IF($E555="",0,VLOOKUP(E555,'50 IV Masc_'!$E:$K,7,))</f>
        <v>0</v>
      </c>
      <c r="M555" s="5">
        <f>IF($E555="",0,VLOOKUP(E555,'50 V Femm_'!$E:$K,7,))</f>
        <v>0</v>
      </c>
      <c r="N555" s="5">
        <f>IF($E555="",0,VLOOKUP(E555,'50 V Masc_'!$E:$K,7,))</f>
        <v>0</v>
      </c>
      <c r="O555" s="5">
        <f>IF($E555="",0,VLOOKUP(E555,'Lungo IV Femm_'!$E:$K,7,))</f>
        <v>0</v>
      </c>
      <c r="P555" s="5">
        <f>IF($E555="",0,VLOOKUP(E555,'Lungo IV Masc_'!$E:$K,7,))</f>
        <v>0</v>
      </c>
      <c r="Q555" s="5">
        <f>IF($E555="",0,VLOOKUP(E555,'Lungo V Femm_'!$E:$K,7,))</f>
        <v>0</v>
      </c>
      <c r="R555" s="5">
        <f>IF($E555="",0,VLOOKUP(E555,'Lungo V Masc_'!$E:$K,7,))</f>
        <v>0</v>
      </c>
      <c r="S555" s="5">
        <f>IF($E555="",0,VLOOKUP(E555,'Vortex IV Femm_'!$E:$K,7,))</f>
        <v>0</v>
      </c>
      <c r="T555" s="5">
        <f>IF($E555="",0,VLOOKUP(E555,'Vortex IV Masc_'!$E:$K,7,))</f>
        <v>0</v>
      </c>
      <c r="U555" s="5">
        <f>IF($E555="",0,VLOOKUP(E555,'Vortex V Femm_'!$E:$K,7,))</f>
        <v>0</v>
      </c>
      <c r="V555" s="5">
        <f>IF($E555="",0,VLOOKUP(E555,'Vortex V Masc_'!$E:$K,7,))</f>
        <v>0</v>
      </c>
    </row>
    <row r="556" spans="1:22" x14ac:dyDescent="0.15">
      <c r="A556" s="5">
        <v>555</v>
      </c>
      <c r="E556" s="5" t="str">
        <f t="shared" si="20"/>
        <v/>
      </c>
      <c r="J556" s="5">
        <f t="shared" si="21"/>
        <v>0</v>
      </c>
      <c r="K556" s="5">
        <f>IF($E556="",0,VLOOKUP(E556,'50 IV Femm_'!$E:$K,7,))</f>
        <v>0</v>
      </c>
      <c r="L556" s="5">
        <f>IF($E556="",0,VLOOKUP(E556,'50 IV Masc_'!$E:$K,7,))</f>
        <v>0</v>
      </c>
      <c r="M556" s="5">
        <f>IF($E556="",0,VLOOKUP(E556,'50 V Femm_'!$E:$K,7,))</f>
        <v>0</v>
      </c>
      <c r="N556" s="5">
        <f>IF($E556="",0,VLOOKUP(E556,'50 V Masc_'!$E:$K,7,))</f>
        <v>0</v>
      </c>
      <c r="O556" s="5">
        <f>IF($E556="",0,VLOOKUP(E556,'Lungo IV Femm_'!$E:$K,7,))</f>
        <v>0</v>
      </c>
      <c r="P556" s="5">
        <f>IF($E556="",0,VLOOKUP(E556,'Lungo IV Masc_'!$E:$K,7,))</f>
        <v>0</v>
      </c>
      <c r="Q556" s="5">
        <f>IF($E556="",0,VLOOKUP(E556,'Lungo V Femm_'!$E:$K,7,))</f>
        <v>0</v>
      </c>
      <c r="R556" s="5">
        <f>IF($E556="",0,VLOOKUP(E556,'Lungo V Masc_'!$E:$K,7,))</f>
        <v>0</v>
      </c>
      <c r="S556" s="5">
        <f>IF($E556="",0,VLOOKUP(E556,'Vortex IV Femm_'!$E:$K,7,))</f>
        <v>0</v>
      </c>
      <c r="T556" s="5">
        <f>IF($E556="",0,VLOOKUP(E556,'Vortex IV Masc_'!$E:$K,7,))</f>
        <v>0</v>
      </c>
      <c r="U556" s="5">
        <f>IF($E556="",0,VLOOKUP(E556,'Vortex V Femm_'!$E:$K,7,))</f>
        <v>0</v>
      </c>
      <c r="V556" s="5">
        <f>IF($E556="",0,VLOOKUP(E556,'Vortex V Masc_'!$E:$K,7,))</f>
        <v>0</v>
      </c>
    </row>
    <row r="557" spans="1:22" x14ac:dyDescent="0.15">
      <c r="A557" s="5">
        <v>556</v>
      </c>
      <c r="E557" s="5" t="str">
        <f t="shared" si="20"/>
        <v/>
      </c>
      <c r="J557" s="5">
        <f t="shared" si="21"/>
        <v>0</v>
      </c>
      <c r="K557" s="5">
        <f>IF($E557="",0,VLOOKUP(E557,'50 IV Femm_'!$E:$K,7,))</f>
        <v>0</v>
      </c>
      <c r="L557" s="5">
        <f>IF($E557="",0,VLOOKUP(E557,'50 IV Masc_'!$E:$K,7,))</f>
        <v>0</v>
      </c>
      <c r="M557" s="5">
        <f>IF($E557="",0,VLOOKUP(E557,'50 V Femm_'!$E:$K,7,))</f>
        <v>0</v>
      </c>
      <c r="N557" s="5">
        <f>IF($E557="",0,VLOOKUP(E557,'50 V Masc_'!$E:$K,7,))</f>
        <v>0</v>
      </c>
      <c r="O557" s="5">
        <f>IF($E557="",0,VLOOKUP(E557,'Lungo IV Femm_'!$E:$K,7,))</f>
        <v>0</v>
      </c>
      <c r="P557" s="5">
        <f>IF($E557="",0,VLOOKUP(E557,'Lungo IV Masc_'!$E:$K,7,))</f>
        <v>0</v>
      </c>
      <c r="Q557" s="5">
        <f>IF($E557="",0,VLOOKUP(E557,'Lungo V Femm_'!$E:$K,7,))</f>
        <v>0</v>
      </c>
      <c r="R557" s="5">
        <f>IF($E557="",0,VLOOKUP(E557,'Lungo V Masc_'!$E:$K,7,))</f>
        <v>0</v>
      </c>
      <c r="S557" s="5">
        <f>IF($E557="",0,VLOOKUP(E557,'Vortex IV Femm_'!$E:$K,7,))</f>
        <v>0</v>
      </c>
      <c r="T557" s="5">
        <f>IF($E557="",0,VLOOKUP(E557,'Vortex IV Masc_'!$E:$K,7,))</f>
        <v>0</v>
      </c>
      <c r="U557" s="5">
        <f>IF($E557="",0,VLOOKUP(E557,'Vortex V Femm_'!$E:$K,7,))</f>
        <v>0</v>
      </c>
      <c r="V557" s="5">
        <f>IF($E557="",0,VLOOKUP(E557,'Vortex V Masc_'!$E:$K,7,))</f>
        <v>0</v>
      </c>
    </row>
    <row r="558" spans="1:22" x14ac:dyDescent="0.15">
      <c r="A558" s="5">
        <v>557</v>
      </c>
      <c r="E558" s="5" t="str">
        <f t="shared" si="20"/>
        <v/>
      </c>
      <c r="J558" s="5">
        <f t="shared" si="21"/>
        <v>0</v>
      </c>
      <c r="K558" s="5">
        <f>IF($E558="",0,VLOOKUP(E558,'50 IV Femm_'!$E:$K,7,))</f>
        <v>0</v>
      </c>
      <c r="L558" s="5">
        <f>IF($E558="",0,VLOOKUP(E558,'50 IV Masc_'!$E:$K,7,))</f>
        <v>0</v>
      </c>
      <c r="M558" s="5">
        <f>IF($E558="",0,VLOOKUP(E558,'50 V Femm_'!$E:$K,7,))</f>
        <v>0</v>
      </c>
      <c r="N558" s="5">
        <f>IF($E558="",0,VLOOKUP(E558,'50 V Masc_'!$E:$K,7,))</f>
        <v>0</v>
      </c>
      <c r="O558" s="5">
        <f>IF($E558="",0,VLOOKUP(E558,'Lungo IV Femm_'!$E:$K,7,))</f>
        <v>0</v>
      </c>
      <c r="P558" s="5">
        <f>IF($E558="",0,VLOOKUP(E558,'Lungo IV Masc_'!$E:$K,7,))</f>
        <v>0</v>
      </c>
      <c r="Q558" s="5">
        <f>IF($E558="",0,VLOOKUP(E558,'Lungo V Femm_'!$E:$K,7,))</f>
        <v>0</v>
      </c>
      <c r="R558" s="5">
        <f>IF($E558="",0,VLOOKUP(E558,'Lungo V Masc_'!$E:$K,7,))</f>
        <v>0</v>
      </c>
      <c r="S558" s="5">
        <f>IF($E558="",0,VLOOKUP(E558,'Vortex IV Femm_'!$E:$K,7,))</f>
        <v>0</v>
      </c>
      <c r="T558" s="5">
        <f>IF($E558="",0,VLOOKUP(E558,'Vortex IV Masc_'!$E:$K,7,))</f>
        <v>0</v>
      </c>
      <c r="U558" s="5">
        <f>IF($E558="",0,VLOOKUP(E558,'Vortex V Femm_'!$E:$K,7,))</f>
        <v>0</v>
      </c>
      <c r="V558" s="5">
        <f>IF($E558="",0,VLOOKUP(E558,'Vortex V Masc_'!$E:$K,7,))</f>
        <v>0</v>
      </c>
    </row>
    <row r="559" spans="1:22" x14ac:dyDescent="0.15">
      <c r="A559" s="5">
        <v>558</v>
      </c>
      <c r="E559" s="5" t="str">
        <f t="shared" si="20"/>
        <v/>
      </c>
      <c r="J559" s="5">
        <f t="shared" si="21"/>
        <v>0</v>
      </c>
      <c r="K559" s="5">
        <f>IF($E559="",0,VLOOKUP(E559,'50 IV Femm_'!$E:$K,7,))</f>
        <v>0</v>
      </c>
      <c r="L559" s="5">
        <f>IF($E559="",0,VLOOKUP(E559,'50 IV Masc_'!$E:$K,7,))</f>
        <v>0</v>
      </c>
      <c r="M559" s="5">
        <f>IF($E559="",0,VLOOKUP(E559,'50 V Femm_'!$E:$K,7,))</f>
        <v>0</v>
      </c>
      <c r="N559" s="5">
        <f>IF($E559="",0,VLOOKUP(E559,'50 V Masc_'!$E:$K,7,))</f>
        <v>0</v>
      </c>
      <c r="O559" s="5">
        <f>IF($E559="",0,VLOOKUP(E559,'Lungo IV Femm_'!$E:$K,7,))</f>
        <v>0</v>
      </c>
      <c r="P559" s="5">
        <f>IF($E559="",0,VLOOKUP(E559,'Lungo IV Masc_'!$E:$K,7,))</f>
        <v>0</v>
      </c>
      <c r="Q559" s="5">
        <f>IF($E559="",0,VLOOKUP(E559,'Lungo V Femm_'!$E:$K,7,))</f>
        <v>0</v>
      </c>
      <c r="R559" s="5">
        <f>IF($E559="",0,VLOOKUP(E559,'Lungo V Masc_'!$E:$K,7,))</f>
        <v>0</v>
      </c>
      <c r="S559" s="5">
        <f>IF($E559="",0,VLOOKUP(E559,'Vortex IV Femm_'!$E:$K,7,))</f>
        <v>0</v>
      </c>
      <c r="T559" s="5">
        <f>IF($E559="",0,VLOOKUP(E559,'Vortex IV Masc_'!$E:$K,7,))</f>
        <v>0</v>
      </c>
      <c r="U559" s="5">
        <f>IF($E559="",0,VLOOKUP(E559,'Vortex V Femm_'!$E:$K,7,))</f>
        <v>0</v>
      </c>
      <c r="V559" s="5">
        <f>IF($E559="",0,VLOOKUP(E559,'Vortex V Masc_'!$E:$K,7,))</f>
        <v>0</v>
      </c>
    </row>
    <row r="560" spans="1:22" x14ac:dyDescent="0.15">
      <c r="A560" s="5">
        <v>559</v>
      </c>
      <c r="E560" s="5" t="str">
        <f t="shared" si="20"/>
        <v/>
      </c>
      <c r="J560" s="5">
        <f t="shared" si="21"/>
        <v>0</v>
      </c>
      <c r="K560" s="5">
        <f>IF($E560="",0,VLOOKUP(E560,'50 IV Femm_'!$E:$K,7,))</f>
        <v>0</v>
      </c>
      <c r="L560" s="5">
        <f>IF($E560="",0,VLOOKUP(E560,'50 IV Masc_'!$E:$K,7,))</f>
        <v>0</v>
      </c>
      <c r="M560" s="5">
        <f>IF($E560="",0,VLOOKUP(E560,'50 V Femm_'!$E:$K,7,))</f>
        <v>0</v>
      </c>
      <c r="N560" s="5">
        <f>IF($E560="",0,VLOOKUP(E560,'50 V Masc_'!$E:$K,7,))</f>
        <v>0</v>
      </c>
      <c r="O560" s="5">
        <f>IF($E560="",0,VLOOKUP(E560,'Lungo IV Femm_'!$E:$K,7,))</f>
        <v>0</v>
      </c>
      <c r="P560" s="5">
        <f>IF($E560="",0,VLOOKUP(E560,'Lungo IV Masc_'!$E:$K,7,))</f>
        <v>0</v>
      </c>
      <c r="Q560" s="5">
        <f>IF($E560="",0,VLOOKUP(E560,'Lungo V Femm_'!$E:$K,7,))</f>
        <v>0</v>
      </c>
      <c r="R560" s="5">
        <f>IF($E560="",0,VLOOKUP(E560,'Lungo V Masc_'!$E:$K,7,))</f>
        <v>0</v>
      </c>
      <c r="S560" s="5">
        <f>IF($E560="",0,VLOOKUP(E560,'Vortex IV Femm_'!$E:$K,7,))</f>
        <v>0</v>
      </c>
      <c r="T560" s="5">
        <f>IF($E560="",0,VLOOKUP(E560,'Vortex IV Masc_'!$E:$K,7,))</f>
        <v>0</v>
      </c>
      <c r="U560" s="5">
        <f>IF($E560="",0,VLOOKUP(E560,'Vortex V Femm_'!$E:$K,7,))</f>
        <v>0</v>
      </c>
      <c r="V560" s="5">
        <f>IF($E560="",0,VLOOKUP(E560,'Vortex V Masc_'!$E:$K,7,))</f>
        <v>0</v>
      </c>
    </row>
    <row r="561" spans="1:22" x14ac:dyDescent="0.15">
      <c r="A561" s="5">
        <v>560</v>
      </c>
      <c r="E561" s="5" t="str">
        <f t="shared" si="20"/>
        <v/>
      </c>
      <c r="J561" s="5">
        <f t="shared" si="21"/>
        <v>0</v>
      </c>
      <c r="K561" s="5">
        <f>IF($E561="",0,VLOOKUP(E561,'50 IV Femm_'!$E:$K,7,))</f>
        <v>0</v>
      </c>
      <c r="L561" s="5">
        <f>IF($E561="",0,VLOOKUP(E561,'50 IV Masc_'!$E:$K,7,))</f>
        <v>0</v>
      </c>
      <c r="M561" s="5">
        <f>IF($E561="",0,VLOOKUP(E561,'50 V Femm_'!$E:$K,7,))</f>
        <v>0</v>
      </c>
      <c r="N561" s="5">
        <f>IF($E561="",0,VLOOKUP(E561,'50 V Masc_'!$E:$K,7,))</f>
        <v>0</v>
      </c>
      <c r="O561" s="5">
        <f>IF($E561="",0,VLOOKUP(E561,'Lungo IV Femm_'!$E:$K,7,))</f>
        <v>0</v>
      </c>
      <c r="P561" s="5">
        <f>IF($E561="",0,VLOOKUP(E561,'Lungo IV Masc_'!$E:$K,7,))</f>
        <v>0</v>
      </c>
      <c r="Q561" s="5">
        <f>IF($E561="",0,VLOOKUP(E561,'Lungo V Femm_'!$E:$K,7,))</f>
        <v>0</v>
      </c>
      <c r="R561" s="5">
        <f>IF($E561="",0,VLOOKUP(E561,'Lungo V Masc_'!$E:$K,7,))</f>
        <v>0</v>
      </c>
      <c r="S561" s="5">
        <f>IF($E561="",0,VLOOKUP(E561,'Vortex IV Femm_'!$E:$K,7,))</f>
        <v>0</v>
      </c>
      <c r="T561" s="5">
        <f>IF($E561="",0,VLOOKUP(E561,'Vortex IV Masc_'!$E:$K,7,))</f>
        <v>0</v>
      </c>
      <c r="U561" s="5">
        <f>IF($E561="",0,VLOOKUP(E561,'Vortex V Femm_'!$E:$K,7,))</f>
        <v>0</v>
      </c>
      <c r="V561" s="5">
        <f>IF($E561="",0,VLOOKUP(E561,'Vortex V Masc_'!$E:$K,7,))</f>
        <v>0</v>
      </c>
    </row>
    <row r="562" spans="1:22" x14ac:dyDescent="0.15">
      <c r="A562" s="5">
        <v>561</v>
      </c>
      <c r="E562" s="5" t="str">
        <f t="shared" si="20"/>
        <v/>
      </c>
      <c r="J562" s="5">
        <f t="shared" si="21"/>
        <v>0</v>
      </c>
      <c r="K562" s="5">
        <f>IF($E562="",0,VLOOKUP(E562,'50 IV Femm_'!$E:$K,7,))</f>
        <v>0</v>
      </c>
      <c r="L562" s="5">
        <f>IF($E562="",0,VLOOKUP(E562,'50 IV Masc_'!$E:$K,7,))</f>
        <v>0</v>
      </c>
      <c r="M562" s="5">
        <f>IF($E562="",0,VLOOKUP(E562,'50 V Femm_'!$E:$K,7,))</f>
        <v>0</v>
      </c>
      <c r="N562" s="5">
        <f>IF($E562="",0,VLOOKUP(E562,'50 V Masc_'!$E:$K,7,))</f>
        <v>0</v>
      </c>
      <c r="O562" s="5">
        <f>IF($E562="",0,VLOOKUP(E562,'Lungo IV Femm_'!$E:$K,7,))</f>
        <v>0</v>
      </c>
      <c r="P562" s="5">
        <f>IF($E562="",0,VLOOKUP(E562,'Lungo IV Masc_'!$E:$K,7,))</f>
        <v>0</v>
      </c>
      <c r="Q562" s="5">
        <f>IF($E562="",0,VLOOKUP(E562,'Lungo V Femm_'!$E:$K,7,))</f>
        <v>0</v>
      </c>
      <c r="R562" s="5">
        <f>IF($E562="",0,VLOOKUP(E562,'Lungo V Masc_'!$E:$K,7,))</f>
        <v>0</v>
      </c>
      <c r="S562" s="5">
        <f>IF($E562="",0,VLOOKUP(E562,'Vortex IV Femm_'!$E:$K,7,))</f>
        <v>0</v>
      </c>
      <c r="T562" s="5">
        <f>IF($E562="",0,VLOOKUP(E562,'Vortex IV Masc_'!$E:$K,7,))</f>
        <v>0</v>
      </c>
      <c r="U562" s="5">
        <f>IF($E562="",0,VLOOKUP(E562,'Vortex V Femm_'!$E:$K,7,))</f>
        <v>0</v>
      </c>
      <c r="V562" s="5">
        <f>IF($E562="",0,VLOOKUP(E562,'Vortex V Masc_'!$E:$K,7,))</f>
        <v>0</v>
      </c>
    </row>
    <row r="563" spans="1:22" x14ac:dyDescent="0.15">
      <c r="A563" s="5">
        <v>562</v>
      </c>
      <c r="E563" s="5" t="str">
        <f t="shared" si="20"/>
        <v/>
      </c>
      <c r="J563" s="5">
        <f t="shared" si="21"/>
        <v>0</v>
      </c>
      <c r="K563" s="5">
        <f>IF($E563="",0,VLOOKUP(E563,'50 IV Femm_'!$E:$K,7,))</f>
        <v>0</v>
      </c>
      <c r="L563" s="5">
        <f>IF($E563="",0,VLOOKUP(E563,'50 IV Masc_'!$E:$K,7,))</f>
        <v>0</v>
      </c>
      <c r="M563" s="5">
        <f>IF($E563="",0,VLOOKUP(E563,'50 V Femm_'!$E:$K,7,))</f>
        <v>0</v>
      </c>
      <c r="N563" s="5">
        <f>IF($E563="",0,VLOOKUP(E563,'50 V Masc_'!$E:$K,7,))</f>
        <v>0</v>
      </c>
      <c r="O563" s="5">
        <f>IF($E563="",0,VLOOKUP(E563,'Lungo IV Femm_'!$E:$K,7,))</f>
        <v>0</v>
      </c>
      <c r="P563" s="5">
        <f>IF($E563="",0,VLOOKUP(E563,'Lungo IV Masc_'!$E:$K,7,))</f>
        <v>0</v>
      </c>
      <c r="Q563" s="5">
        <f>IF($E563="",0,VLOOKUP(E563,'Lungo V Femm_'!$E:$K,7,))</f>
        <v>0</v>
      </c>
      <c r="R563" s="5">
        <f>IF($E563="",0,VLOOKUP(E563,'Lungo V Masc_'!$E:$K,7,))</f>
        <v>0</v>
      </c>
      <c r="S563" s="5">
        <f>IF($E563="",0,VLOOKUP(E563,'Vortex IV Femm_'!$E:$K,7,))</f>
        <v>0</v>
      </c>
      <c r="T563" s="5">
        <f>IF($E563="",0,VLOOKUP(E563,'Vortex IV Masc_'!$E:$K,7,))</f>
        <v>0</v>
      </c>
      <c r="U563" s="5">
        <f>IF($E563="",0,VLOOKUP(E563,'Vortex V Femm_'!$E:$K,7,))</f>
        <v>0</v>
      </c>
      <c r="V563" s="5">
        <f>IF($E563="",0,VLOOKUP(E563,'Vortex V Masc_'!$E:$K,7,))</f>
        <v>0</v>
      </c>
    </row>
    <row r="564" spans="1:22" x14ac:dyDescent="0.15">
      <c r="A564" s="5">
        <v>563</v>
      </c>
      <c r="E564" s="5" t="str">
        <f t="shared" si="20"/>
        <v/>
      </c>
      <c r="J564" s="5">
        <f t="shared" si="21"/>
        <v>0</v>
      </c>
      <c r="K564" s="5">
        <f>IF($E564="",0,VLOOKUP(E564,'50 IV Femm_'!$E:$K,7,))</f>
        <v>0</v>
      </c>
      <c r="L564" s="5">
        <f>IF($E564="",0,VLOOKUP(E564,'50 IV Masc_'!$E:$K,7,))</f>
        <v>0</v>
      </c>
      <c r="M564" s="5">
        <f>IF($E564="",0,VLOOKUP(E564,'50 V Femm_'!$E:$K,7,))</f>
        <v>0</v>
      </c>
      <c r="N564" s="5">
        <f>IF($E564="",0,VLOOKUP(E564,'50 V Masc_'!$E:$K,7,))</f>
        <v>0</v>
      </c>
      <c r="O564" s="5">
        <f>IF($E564="",0,VLOOKUP(E564,'Lungo IV Femm_'!$E:$K,7,))</f>
        <v>0</v>
      </c>
      <c r="P564" s="5">
        <f>IF($E564="",0,VLOOKUP(E564,'Lungo IV Masc_'!$E:$K,7,))</f>
        <v>0</v>
      </c>
      <c r="Q564" s="5">
        <f>IF($E564="",0,VLOOKUP(E564,'Lungo V Femm_'!$E:$K,7,))</f>
        <v>0</v>
      </c>
      <c r="R564" s="5">
        <f>IF($E564="",0,VLOOKUP(E564,'Lungo V Masc_'!$E:$K,7,))</f>
        <v>0</v>
      </c>
      <c r="S564" s="5">
        <f>IF($E564="",0,VLOOKUP(E564,'Vortex IV Femm_'!$E:$K,7,))</f>
        <v>0</v>
      </c>
      <c r="T564" s="5">
        <f>IF($E564="",0,VLOOKUP(E564,'Vortex IV Masc_'!$E:$K,7,))</f>
        <v>0</v>
      </c>
      <c r="U564" s="5">
        <f>IF($E564="",0,VLOOKUP(E564,'Vortex V Femm_'!$E:$K,7,))</f>
        <v>0</v>
      </c>
      <c r="V564" s="5">
        <f>IF($E564="",0,VLOOKUP(E564,'Vortex V Masc_'!$E:$K,7,))</f>
        <v>0</v>
      </c>
    </row>
    <row r="565" spans="1:22" x14ac:dyDescent="0.15">
      <c r="A565" s="5">
        <v>564</v>
      </c>
      <c r="E565" s="5" t="str">
        <f t="shared" si="20"/>
        <v/>
      </c>
      <c r="J565" s="5">
        <f t="shared" si="21"/>
        <v>0</v>
      </c>
      <c r="K565" s="5">
        <f>IF($E565="",0,VLOOKUP(E565,'50 IV Femm_'!$E:$K,7,))</f>
        <v>0</v>
      </c>
      <c r="L565" s="5">
        <f>IF($E565="",0,VLOOKUP(E565,'50 IV Masc_'!$E:$K,7,))</f>
        <v>0</v>
      </c>
      <c r="M565" s="5">
        <f>IF($E565="",0,VLOOKUP(E565,'50 V Femm_'!$E:$K,7,))</f>
        <v>0</v>
      </c>
      <c r="N565" s="5">
        <f>IF($E565="",0,VLOOKUP(E565,'50 V Masc_'!$E:$K,7,))</f>
        <v>0</v>
      </c>
      <c r="O565" s="5">
        <f>IF($E565="",0,VLOOKUP(E565,'Lungo IV Femm_'!$E:$K,7,))</f>
        <v>0</v>
      </c>
      <c r="P565" s="5">
        <f>IF($E565="",0,VLOOKUP(E565,'Lungo IV Masc_'!$E:$K,7,))</f>
        <v>0</v>
      </c>
      <c r="Q565" s="5">
        <f>IF($E565="",0,VLOOKUP(E565,'Lungo V Femm_'!$E:$K,7,))</f>
        <v>0</v>
      </c>
      <c r="R565" s="5">
        <f>IF($E565="",0,VLOOKUP(E565,'Lungo V Masc_'!$E:$K,7,))</f>
        <v>0</v>
      </c>
      <c r="S565" s="5">
        <f>IF($E565="",0,VLOOKUP(E565,'Vortex IV Femm_'!$E:$K,7,))</f>
        <v>0</v>
      </c>
      <c r="T565" s="5">
        <f>IF($E565="",0,VLOOKUP(E565,'Vortex IV Masc_'!$E:$K,7,))</f>
        <v>0</v>
      </c>
      <c r="U565" s="5">
        <f>IF($E565="",0,VLOOKUP(E565,'Vortex V Femm_'!$E:$K,7,))</f>
        <v>0</v>
      </c>
      <c r="V565" s="5">
        <f>IF($E565="",0,VLOOKUP(E565,'Vortex V Masc_'!$E:$K,7,))</f>
        <v>0</v>
      </c>
    </row>
    <row r="566" spans="1:22" x14ac:dyDescent="0.15">
      <c r="A566" s="5">
        <v>565</v>
      </c>
      <c r="E566" s="5" t="str">
        <f t="shared" si="20"/>
        <v/>
      </c>
      <c r="J566" s="5">
        <f t="shared" si="21"/>
        <v>0</v>
      </c>
      <c r="K566" s="5">
        <f>IF($E566="",0,VLOOKUP(E566,'50 IV Femm_'!$E:$K,7,))</f>
        <v>0</v>
      </c>
      <c r="L566" s="5">
        <f>IF($E566="",0,VLOOKUP(E566,'50 IV Masc_'!$E:$K,7,))</f>
        <v>0</v>
      </c>
      <c r="M566" s="5">
        <f>IF($E566="",0,VLOOKUP(E566,'50 V Femm_'!$E:$K,7,))</f>
        <v>0</v>
      </c>
      <c r="N566" s="5">
        <f>IF($E566="",0,VLOOKUP(E566,'50 V Masc_'!$E:$K,7,))</f>
        <v>0</v>
      </c>
      <c r="O566" s="5">
        <f>IF($E566="",0,VLOOKUP(E566,'Lungo IV Femm_'!$E:$K,7,))</f>
        <v>0</v>
      </c>
      <c r="P566" s="5">
        <f>IF($E566="",0,VLOOKUP(E566,'Lungo IV Masc_'!$E:$K,7,))</f>
        <v>0</v>
      </c>
      <c r="Q566" s="5">
        <f>IF($E566="",0,VLOOKUP(E566,'Lungo V Femm_'!$E:$K,7,))</f>
        <v>0</v>
      </c>
      <c r="R566" s="5">
        <f>IF($E566="",0,VLOOKUP(E566,'Lungo V Masc_'!$E:$K,7,))</f>
        <v>0</v>
      </c>
      <c r="S566" s="5">
        <f>IF($E566="",0,VLOOKUP(E566,'Vortex IV Femm_'!$E:$K,7,))</f>
        <v>0</v>
      </c>
      <c r="T566" s="5">
        <f>IF($E566="",0,VLOOKUP(E566,'Vortex IV Masc_'!$E:$K,7,))</f>
        <v>0</v>
      </c>
      <c r="U566" s="5">
        <f>IF($E566="",0,VLOOKUP(E566,'Vortex V Femm_'!$E:$K,7,))</f>
        <v>0</v>
      </c>
      <c r="V566" s="5">
        <f>IF($E566="",0,VLOOKUP(E566,'Vortex V Masc_'!$E:$K,7,))</f>
        <v>0</v>
      </c>
    </row>
    <row r="567" spans="1:22" x14ac:dyDescent="0.15">
      <c r="A567" s="5">
        <v>566</v>
      </c>
      <c r="E567" s="5" t="str">
        <f t="shared" si="20"/>
        <v/>
      </c>
      <c r="J567" s="5">
        <f t="shared" si="21"/>
        <v>0</v>
      </c>
      <c r="K567" s="5">
        <f>IF($E567="",0,VLOOKUP(E567,'50 IV Femm_'!$E:$K,7,))</f>
        <v>0</v>
      </c>
      <c r="L567" s="5">
        <f>IF($E567="",0,VLOOKUP(E567,'50 IV Masc_'!$E:$K,7,))</f>
        <v>0</v>
      </c>
      <c r="M567" s="5">
        <f>IF($E567="",0,VLOOKUP(E567,'50 V Femm_'!$E:$K,7,))</f>
        <v>0</v>
      </c>
      <c r="N567" s="5">
        <f>IF($E567="",0,VLOOKUP(E567,'50 V Masc_'!$E:$K,7,))</f>
        <v>0</v>
      </c>
      <c r="O567" s="5">
        <f>IF($E567="",0,VLOOKUP(E567,'Lungo IV Femm_'!$E:$K,7,))</f>
        <v>0</v>
      </c>
      <c r="P567" s="5">
        <f>IF($E567="",0,VLOOKUP(E567,'Lungo IV Masc_'!$E:$K,7,))</f>
        <v>0</v>
      </c>
      <c r="Q567" s="5">
        <f>IF($E567="",0,VLOOKUP(E567,'Lungo V Femm_'!$E:$K,7,))</f>
        <v>0</v>
      </c>
      <c r="R567" s="5">
        <f>IF($E567="",0,VLOOKUP(E567,'Lungo V Masc_'!$E:$K,7,))</f>
        <v>0</v>
      </c>
      <c r="S567" s="5">
        <f>IF($E567="",0,VLOOKUP(E567,'Vortex IV Femm_'!$E:$K,7,))</f>
        <v>0</v>
      </c>
      <c r="T567" s="5">
        <f>IF($E567="",0,VLOOKUP(E567,'Vortex IV Masc_'!$E:$K,7,))</f>
        <v>0</v>
      </c>
      <c r="U567" s="5">
        <f>IF($E567="",0,VLOOKUP(E567,'Vortex V Femm_'!$E:$K,7,))</f>
        <v>0</v>
      </c>
      <c r="V567" s="5">
        <f>IF($E567="",0,VLOOKUP(E567,'Vortex V Masc_'!$E:$K,7,))</f>
        <v>0</v>
      </c>
    </row>
    <row r="568" spans="1:22" x14ac:dyDescent="0.15">
      <c r="A568" s="5">
        <v>567</v>
      </c>
      <c r="E568" s="5" t="str">
        <f t="shared" si="20"/>
        <v/>
      </c>
      <c r="J568" s="5">
        <f t="shared" si="21"/>
        <v>0</v>
      </c>
      <c r="K568" s="5">
        <f>IF($E568="",0,VLOOKUP(E568,'50 IV Femm_'!$E:$K,7,))</f>
        <v>0</v>
      </c>
      <c r="L568" s="5">
        <f>IF($E568="",0,VLOOKUP(E568,'50 IV Masc_'!$E:$K,7,))</f>
        <v>0</v>
      </c>
      <c r="M568" s="5">
        <f>IF($E568="",0,VLOOKUP(E568,'50 V Femm_'!$E:$K,7,))</f>
        <v>0</v>
      </c>
      <c r="N568" s="5">
        <f>IF($E568="",0,VLOOKUP(E568,'50 V Masc_'!$E:$K,7,))</f>
        <v>0</v>
      </c>
      <c r="O568" s="5">
        <f>IF($E568="",0,VLOOKUP(E568,'Lungo IV Femm_'!$E:$K,7,))</f>
        <v>0</v>
      </c>
      <c r="P568" s="5">
        <f>IF($E568="",0,VLOOKUP(E568,'Lungo IV Masc_'!$E:$K,7,))</f>
        <v>0</v>
      </c>
      <c r="Q568" s="5">
        <f>IF($E568="",0,VLOOKUP(E568,'Lungo V Femm_'!$E:$K,7,))</f>
        <v>0</v>
      </c>
      <c r="R568" s="5">
        <f>IF($E568="",0,VLOOKUP(E568,'Lungo V Masc_'!$E:$K,7,))</f>
        <v>0</v>
      </c>
      <c r="S568" s="5">
        <f>IF($E568="",0,VLOOKUP(E568,'Vortex IV Femm_'!$E:$K,7,))</f>
        <v>0</v>
      </c>
      <c r="T568" s="5">
        <f>IF($E568="",0,VLOOKUP(E568,'Vortex IV Masc_'!$E:$K,7,))</f>
        <v>0</v>
      </c>
      <c r="U568" s="5">
        <f>IF($E568="",0,VLOOKUP(E568,'Vortex V Femm_'!$E:$K,7,))</f>
        <v>0</v>
      </c>
      <c r="V568" s="5">
        <f>IF($E568="",0,VLOOKUP(E568,'Vortex V Masc_'!$E:$K,7,))</f>
        <v>0</v>
      </c>
    </row>
    <row r="569" spans="1:22" x14ac:dyDescent="0.15">
      <c r="A569" s="5">
        <v>568</v>
      </c>
      <c r="E569" s="5" t="str">
        <f t="shared" si="20"/>
        <v/>
      </c>
      <c r="J569" s="5">
        <f t="shared" si="21"/>
        <v>0</v>
      </c>
      <c r="K569" s="5">
        <f>IF($E569="",0,VLOOKUP(E569,'50 IV Femm_'!$E:$K,7,))</f>
        <v>0</v>
      </c>
      <c r="L569" s="5">
        <f>IF($E569="",0,VLOOKUP(E569,'50 IV Masc_'!$E:$K,7,))</f>
        <v>0</v>
      </c>
      <c r="M569" s="5">
        <f>IF($E569="",0,VLOOKUP(E569,'50 V Femm_'!$E:$K,7,))</f>
        <v>0</v>
      </c>
      <c r="N569" s="5">
        <f>IF($E569="",0,VLOOKUP(E569,'50 V Masc_'!$E:$K,7,))</f>
        <v>0</v>
      </c>
      <c r="O569" s="5">
        <f>IF($E569="",0,VLOOKUP(E569,'Lungo IV Femm_'!$E:$K,7,))</f>
        <v>0</v>
      </c>
      <c r="P569" s="5">
        <f>IF($E569="",0,VLOOKUP(E569,'Lungo IV Masc_'!$E:$K,7,))</f>
        <v>0</v>
      </c>
      <c r="Q569" s="5">
        <f>IF($E569="",0,VLOOKUP(E569,'Lungo V Femm_'!$E:$K,7,))</f>
        <v>0</v>
      </c>
      <c r="R569" s="5">
        <f>IF($E569="",0,VLOOKUP(E569,'Lungo V Masc_'!$E:$K,7,))</f>
        <v>0</v>
      </c>
      <c r="S569" s="5">
        <f>IF($E569="",0,VLOOKUP(E569,'Vortex IV Femm_'!$E:$K,7,))</f>
        <v>0</v>
      </c>
      <c r="T569" s="5">
        <f>IF($E569="",0,VLOOKUP(E569,'Vortex IV Masc_'!$E:$K,7,))</f>
        <v>0</v>
      </c>
      <c r="U569" s="5">
        <f>IF($E569="",0,VLOOKUP(E569,'Vortex V Femm_'!$E:$K,7,))</f>
        <v>0</v>
      </c>
      <c r="V569" s="5">
        <f>IF($E569="",0,VLOOKUP(E569,'Vortex V Masc_'!$E:$K,7,))</f>
        <v>0</v>
      </c>
    </row>
    <row r="570" spans="1:22" x14ac:dyDescent="0.15">
      <c r="A570" s="5">
        <v>569</v>
      </c>
      <c r="E570" s="5" t="str">
        <f t="shared" si="20"/>
        <v/>
      </c>
      <c r="J570" s="5">
        <f t="shared" si="21"/>
        <v>0</v>
      </c>
      <c r="K570" s="5">
        <f>IF($E570="",0,VLOOKUP(E570,'50 IV Femm_'!$E:$K,7,))</f>
        <v>0</v>
      </c>
      <c r="L570" s="5">
        <f>IF($E570="",0,VLOOKUP(E570,'50 IV Masc_'!$E:$K,7,))</f>
        <v>0</v>
      </c>
      <c r="M570" s="5">
        <f>IF($E570="",0,VLOOKUP(E570,'50 V Femm_'!$E:$K,7,))</f>
        <v>0</v>
      </c>
      <c r="N570" s="5">
        <f>IF($E570="",0,VLOOKUP(E570,'50 V Masc_'!$E:$K,7,))</f>
        <v>0</v>
      </c>
      <c r="O570" s="5">
        <f>IF($E570="",0,VLOOKUP(E570,'Lungo IV Femm_'!$E:$K,7,))</f>
        <v>0</v>
      </c>
      <c r="P570" s="5">
        <f>IF($E570="",0,VLOOKUP(E570,'Lungo IV Masc_'!$E:$K,7,))</f>
        <v>0</v>
      </c>
      <c r="Q570" s="5">
        <f>IF($E570="",0,VLOOKUP(E570,'Lungo V Femm_'!$E:$K,7,))</f>
        <v>0</v>
      </c>
      <c r="R570" s="5">
        <f>IF($E570="",0,VLOOKUP(E570,'Lungo V Masc_'!$E:$K,7,))</f>
        <v>0</v>
      </c>
      <c r="S570" s="5">
        <f>IF($E570="",0,VLOOKUP(E570,'Vortex IV Femm_'!$E:$K,7,))</f>
        <v>0</v>
      </c>
      <c r="T570" s="5">
        <f>IF($E570="",0,VLOOKUP(E570,'Vortex IV Masc_'!$E:$K,7,))</f>
        <v>0</v>
      </c>
      <c r="U570" s="5">
        <f>IF($E570="",0,VLOOKUP(E570,'Vortex V Femm_'!$E:$K,7,))</f>
        <v>0</v>
      </c>
      <c r="V570" s="5">
        <f>IF($E570="",0,VLOOKUP(E570,'Vortex V Masc_'!$E:$K,7,))</f>
        <v>0</v>
      </c>
    </row>
    <row r="571" spans="1:22" x14ac:dyDescent="0.15">
      <c r="A571" s="5">
        <v>570</v>
      </c>
      <c r="E571" s="5" t="str">
        <f t="shared" si="20"/>
        <v/>
      </c>
      <c r="J571" s="5">
        <f t="shared" si="21"/>
        <v>0</v>
      </c>
      <c r="K571" s="5">
        <f>IF($E571="",0,VLOOKUP(E571,'50 IV Femm_'!$E:$K,7,))</f>
        <v>0</v>
      </c>
      <c r="L571" s="5">
        <f>IF($E571="",0,VLOOKUP(E571,'50 IV Masc_'!$E:$K,7,))</f>
        <v>0</v>
      </c>
      <c r="M571" s="5">
        <f>IF($E571="",0,VLOOKUP(E571,'50 V Femm_'!$E:$K,7,))</f>
        <v>0</v>
      </c>
      <c r="N571" s="5">
        <f>IF($E571="",0,VLOOKUP(E571,'50 V Masc_'!$E:$K,7,))</f>
        <v>0</v>
      </c>
      <c r="O571" s="5">
        <f>IF($E571="",0,VLOOKUP(E571,'Lungo IV Femm_'!$E:$K,7,))</f>
        <v>0</v>
      </c>
      <c r="P571" s="5">
        <f>IF($E571="",0,VLOOKUP(E571,'Lungo IV Masc_'!$E:$K,7,))</f>
        <v>0</v>
      </c>
      <c r="Q571" s="5">
        <f>IF($E571="",0,VLOOKUP(E571,'Lungo V Femm_'!$E:$K,7,))</f>
        <v>0</v>
      </c>
      <c r="R571" s="5">
        <f>IF($E571="",0,VLOOKUP(E571,'Lungo V Masc_'!$E:$K,7,))</f>
        <v>0</v>
      </c>
      <c r="S571" s="5">
        <f>IF($E571="",0,VLOOKUP(E571,'Vortex IV Femm_'!$E:$K,7,))</f>
        <v>0</v>
      </c>
      <c r="T571" s="5">
        <f>IF($E571="",0,VLOOKUP(E571,'Vortex IV Masc_'!$E:$K,7,))</f>
        <v>0</v>
      </c>
      <c r="U571" s="5">
        <f>IF($E571="",0,VLOOKUP(E571,'Vortex V Femm_'!$E:$K,7,))</f>
        <v>0</v>
      </c>
      <c r="V571" s="5">
        <f>IF($E571="",0,VLOOKUP(E571,'Vortex V Masc_'!$E:$K,7,))</f>
        <v>0</v>
      </c>
    </row>
    <row r="572" spans="1:22" x14ac:dyDescent="0.15">
      <c r="A572" s="5">
        <v>571</v>
      </c>
      <c r="E572" s="5" t="str">
        <f t="shared" si="20"/>
        <v/>
      </c>
      <c r="J572" s="5">
        <f t="shared" si="21"/>
        <v>0</v>
      </c>
      <c r="K572" s="5">
        <f>IF($E572="",0,VLOOKUP(E572,'50 IV Femm_'!$E:$K,7,))</f>
        <v>0</v>
      </c>
      <c r="L572" s="5">
        <f>IF($E572="",0,VLOOKUP(E572,'50 IV Masc_'!$E:$K,7,))</f>
        <v>0</v>
      </c>
      <c r="M572" s="5">
        <f>IF($E572="",0,VLOOKUP(E572,'50 V Femm_'!$E:$K,7,))</f>
        <v>0</v>
      </c>
      <c r="N572" s="5">
        <f>IF($E572="",0,VLOOKUP(E572,'50 V Masc_'!$E:$K,7,))</f>
        <v>0</v>
      </c>
      <c r="O572" s="5">
        <f>IF($E572="",0,VLOOKUP(E572,'Lungo IV Femm_'!$E:$K,7,))</f>
        <v>0</v>
      </c>
      <c r="P572" s="5">
        <f>IF($E572="",0,VLOOKUP(E572,'Lungo IV Masc_'!$E:$K,7,))</f>
        <v>0</v>
      </c>
      <c r="Q572" s="5">
        <f>IF($E572="",0,VLOOKUP(E572,'Lungo V Femm_'!$E:$K,7,))</f>
        <v>0</v>
      </c>
      <c r="R572" s="5">
        <f>IF($E572="",0,VLOOKUP(E572,'Lungo V Masc_'!$E:$K,7,))</f>
        <v>0</v>
      </c>
      <c r="S572" s="5">
        <f>IF($E572="",0,VLOOKUP(E572,'Vortex IV Femm_'!$E:$K,7,))</f>
        <v>0</v>
      </c>
      <c r="T572" s="5">
        <f>IF($E572="",0,VLOOKUP(E572,'Vortex IV Masc_'!$E:$K,7,))</f>
        <v>0</v>
      </c>
      <c r="U572" s="5">
        <f>IF($E572="",0,VLOOKUP(E572,'Vortex V Femm_'!$E:$K,7,))</f>
        <v>0</v>
      </c>
      <c r="V572" s="5">
        <f>IF($E572="",0,VLOOKUP(E572,'Vortex V Masc_'!$E:$K,7,))</f>
        <v>0</v>
      </c>
    </row>
    <row r="573" spans="1:22" x14ac:dyDescent="0.15">
      <c r="A573" s="5">
        <v>572</v>
      </c>
      <c r="E573" s="5" t="str">
        <f t="shared" si="20"/>
        <v/>
      </c>
      <c r="J573" s="5">
        <f t="shared" si="21"/>
        <v>0</v>
      </c>
      <c r="K573" s="5">
        <f>IF($E573="",0,VLOOKUP(E573,'50 IV Femm_'!$E:$K,7,))</f>
        <v>0</v>
      </c>
      <c r="L573" s="5">
        <f>IF($E573="",0,VLOOKUP(E573,'50 IV Masc_'!$E:$K,7,))</f>
        <v>0</v>
      </c>
      <c r="M573" s="5">
        <f>IF($E573="",0,VLOOKUP(E573,'50 V Femm_'!$E:$K,7,))</f>
        <v>0</v>
      </c>
      <c r="N573" s="5">
        <f>IF($E573="",0,VLOOKUP(E573,'50 V Masc_'!$E:$K,7,))</f>
        <v>0</v>
      </c>
      <c r="O573" s="5">
        <f>IF($E573="",0,VLOOKUP(E573,'Lungo IV Femm_'!$E:$K,7,))</f>
        <v>0</v>
      </c>
      <c r="P573" s="5">
        <f>IF($E573="",0,VLOOKUP(E573,'Lungo IV Masc_'!$E:$K,7,))</f>
        <v>0</v>
      </c>
      <c r="Q573" s="5">
        <f>IF($E573="",0,VLOOKUP(E573,'Lungo V Femm_'!$E:$K,7,))</f>
        <v>0</v>
      </c>
      <c r="R573" s="5">
        <f>IF($E573="",0,VLOOKUP(E573,'Lungo V Masc_'!$E:$K,7,))</f>
        <v>0</v>
      </c>
      <c r="S573" s="5">
        <f>IF($E573="",0,VLOOKUP(E573,'Vortex IV Femm_'!$E:$K,7,))</f>
        <v>0</v>
      </c>
      <c r="T573" s="5">
        <f>IF($E573="",0,VLOOKUP(E573,'Vortex IV Masc_'!$E:$K,7,))</f>
        <v>0</v>
      </c>
      <c r="U573" s="5">
        <f>IF($E573="",0,VLOOKUP(E573,'Vortex V Femm_'!$E:$K,7,))</f>
        <v>0</v>
      </c>
      <c r="V573" s="5">
        <f>IF($E573="",0,VLOOKUP(E573,'Vortex V Masc_'!$E:$K,7,))</f>
        <v>0</v>
      </c>
    </row>
    <row r="574" spans="1:22" x14ac:dyDescent="0.15">
      <c r="A574" s="5">
        <v>573</v>
      </c>
      <c r="E574" s="5" t="str">
        <f t="shared" si="20"/>
        <v/>
      </c>
      <c r="J574" s="5">
        <f t="shared" si="21"/>
        <v>0</v>
      </c>
      <c r="K574" s="5">
        <f>IF($E574="",0,VLOOKUP(E574,'50 IV Femm_'!$E:$K,7,))</f>
        <v>0</v>
      </c>
      <c r="L574" s="5">
        <f>IF($E574="",0,VLOOKUP(E574,'50 IV Masc_'!$E:$K,7,))</f>
        <v>0</v>
      </c>
      <c r="M574" s="5">
        <f>IF($E574="",0,VLOOKUP(E574,'50 V Femm_'!$E:$K,7,))</f>
        <v>0</v>
      </c>
      <c r="N574" s="5">
        <f>IF($E574="",0,VLOOKUP(E574,'50 V Masc_'!$E:$K,7,))</f>
        <v>0</v>
      </c>
      <c r="O574" s="5">
        <f>IF($E574="",0,VLOOKUP(E574,'Lungo IV Femm_'!$E:$K,7,))</f>
        <v>0</v>
      </c>
      <c r="P574" s="5">
        <f>IF($E574="",0,VLOOKUP(E574,'Lungo IV Masc_'!$E:$K,7,))</f>
        <v>0</v>
      </c>
      <c r="Q574" s="5">
        <f>IF($E574="",0,VLOOKUP(E574,'Lungo V Femm_'!$E:$K,7,))</f>
        <v>0</v>
      </c>
      <c r="R574" s="5">
        <f>IF($E574="",0,VLOOKUP(E574,'Lungo V Masc_'!$E:$K,7,))</f>
        <v>0</v>
      </c>
      <c r="S574" s="5">
        <f>IF($E574="",0,VLOOKUP(E574,'Vortex IV Femm_'!$E:$K,7,))</f>
        <v>0</v>
      </c>
      <c r="T574" s="5">
        <f>IF($E574="",0,VLOOKUP(E574,'Vortex IV Masc_'!$E:$K,7,))</f>
        <v>0</v>
      </c>
      <c r="U574" s="5">
        <f>IF($E574="",0,VLOOKUP(E574,'Vortex V Femm_'!$E:$K,7,))</f>
        <v>0</v>
      </c>
      <c r="V574" s="5">
        <f>IF($E574="",0,VLOOKUP(E574,'Vortex V Masc_'!$E:$K,7,))</f>
        <v>0</v>
      </c>
    </row>
    <row r="575" spans="1:22" x14ac:dyDescent="0.15">
      <c r="A575" s="5">
        <v>574</v>
      </c>
      <c r="E575" s="5" t="str">
        <f t="shared" si="20"/>
        <v/>
      </c>
      <c r="J575" s="5">
        <f t="shared" si="21"/>
        <v>0</v>
      </c>
      <c r="K575" s="5">
        <f>IF($E575="",0,VLOOKUP(E575,'50 IV Femm_'!$E:$K,7,))</f>
        <v>0</v>
      </c>
      <c r="L575" s="5">
        <f>IF($E575="",0,VLOOKUP(E575,'50 IV Masc_'!$E:$K,7,))</f>
        <v>0</v>
      </c>
      <c r="M575" s="5">
        <f>IF($E575="",0,VLOOKUP(E575,'50 V Femm_'!$E:$K,7,))</f>
        <v>0</v>
      </c>
      <c r="N575" s="5">
        <f>IF($E575="",0,VLOOKUP(E575,'50 V Masc_'!$E:$K,7,))</f>
        <v>0</v>
      </c>
      <c r="O575" s="5">
        <f>IF($E575="",0,VLOOKUP(E575,'Lungo IV Femm_'!$E:$K,7,))</f>
        <v>0</v>
      </c>
      <c r="P575" s="5">
        <f>IF($E575="",0,VLOOKUP(E575,'Lungo IV Masc_'!$E:$K,7,))</f>
        <v>0</v>
      </c>
      <c r="Q575" s="5">
        <f>IF($E575="",0,VLOOKUP(E575,'Lungo V Femm_'!$E:$K,7,))</f>
        <v>0</v>
      </c>
      <c r="R575" s="5">
        <f>IF($E575="",0,VLOOKUP(E575,'Lungo V Masc_'!$E:$K,7,))</f>
        <v>0</v>
      </c>
      <c r="S575" s="5">
        <f>IF($E575="",0,VLOOKUP(E575,'Vortex IV Femm_'!$E:$K,7,))</f>
        <v>0</v>
      </c>
      <c r="T575" s="5">
        <f>IF($E575="",0,VLOOKUP(E575,'Vortex IV Masc_'!$E:$K,7,))</f>
        <v>0</v>
      </c>
      <c r="U575" s="5">
        <f>IF($E575="",0,VLOOKUP(E575,'Vortex V Femm_'!$E:$K,7,))</f>
        <v>0</v>
      </c>
      <c r="V575" s="5">
        <f>IF($E575="",0,VLOOKUP(E575,'Vortex V Masc_'!$E:$K,7,))</f>
        <v>0</v>
      </c>
    </row>
    <row r="576" spans="1:22" x14ac:dyDescent="0.15">
      <c r="A576" s="5">
        <v>575</v>
      </c>
      <c r="E576" s="5" t="str">
        <f t="shared" si="20"/>
        <v/>
      </c>
      <c r="J576" s="5">
        <f t="shared" si="21"/>
        <v>0</v>
      </c>
      <c r="K576" s="5">
        <f>IF($E576="",0,VLOOKUP(E576,'50 IV Femm_'!$E:$K,7,))</f>
        <v>0</v>
      </c>
      <c r="L576" s="5">
        <f>IF($E576="",0,VLOOKUP(E576,'50 IV Masc_'!$E:$K,7,))</f>
        <v>0</v>
      </c>
      <c r="M576" s="5">
        <f>IF($E576="",0,VLOOKUP(E576,'50 V Femm_'!$E:$K,7,))</f>
        <v>0</v>
      </c>
      <c r="N576" s="5">
        <f>IF($E576="",0,VLOOKUP(E576,'50 V Masc_'!$E:$K,7,))</f>
        <v>0</v>
      </c>
      <c r="O576" s="5">
        <f>IF($E576="",0,VLOOKUP(E576,'Lungo IV Femm_'!$E:$K,7,))</f>
        <v>0</v>
      </c>
      <c r="P576" s="5">
        <f>IF($E576="",0,VLOOKUP(E576,'Lungo IV Masc_'!$E:$K,7,))</f>
        <v>0</v>
      </c>
      <c r="Q576" s="5">
        <f>IF($E576="",0,VLOOKUP(E576,'Lungo V Femm_'!$E:$K,7,))</f>
        <v>0</v>
      </c>
      <c r="R576" s="5">
        <f>IF($E576="",0,VLOOKUP(E576,'Lungo V Masc_'!$E:$K,7,))</f>
        <v>0</v>
      </c>
      <c r="S576" s="5">
        <f>IF($E576="",0,VLOOKUP(E576,'Vortex IV Femm_'!$E:$K,7,))</f>
        <v>0</v>
      </c>
      <c r="T576" s="5">
        <f>IF($E576="",0,VLOOKUP(E576,'Vortex IV Masc_'!$E:$K,7,))</f>
        <v>0</v>
      </c>
      <c r="U576" s="5">
        <f>IF($E576="",0,VLOOKUP(E576,'Vortex V Femm_'!$E:$K,7,))</f>
        <v>0</v>
      </c>
      <c r="V576" s="5">
        <f>IF($E576="",0,VLOOKUP(E576,'Vortex V Masc_'!$E:$K,7,))</f>
        <v>0</v>
      </c>
    </row>
    <row r="577" spans="1:22" x14ac:dyDescent="0.15">
      <c r="A577" s="5">
        <v>576</v>
      </c>
      <c r="E577" s="5" t="str">
        <f t="shared" si="20"/>
        <v/>
      </c>
      <c r="J577" s="5">
        <f t="shared" si="21"/>
        <v>0</v>
      </c>
      <c r="K577" s="5">
        <f>IF($E577="",0,VLOOKUP(E577,'50 IV Femm_'!$E:$K,7,))</f>
        <v>0</v>
      </c>
      <c r="L577" s="5">
        <f>IF($E577="",0,VLOOKUP(E577,'50 IV Masc_'!$E:$K,7,))</f>
        <v>0</v>
      </c>
      <c r="M577" s="5">
        <f>IF($E577="",0,VLOOKUP(E577,'50 V Femm_'!$E:$K,7,))</f>
        <v>0</v>
      </c>
      <c r="N577" s="5">
        <f>IF($E577="",0,VLOOKUP(E577,'50 V Masc_'!$E:$K,7,))</f>
        <v>0</v>
      </c>
      <c r="O577" s="5">
        <f>IF($E577="",0,VLOOKUP(E577,'Lungo IV Femm_'!$E:$K,7,))</f>
        <v>0</v>
      </c>
      <c r="P577" s="5">
        <f>IF($E577="",0,VLOOKUP(E577,'Lungo IV Masc_'!$E:$K,7,))</f>
        <v>0</v>
      </c>
      <c r="Q577" s="5">
        <f>IF($E577="",0,VLOOKUP(E577,'Lungo V Femm_'!$E:$K,7,))</f>
        <v>0</v>
      </c>
      <c r="R577" s="5">
        <f>IF($E577="",0,VLOOKUP(E577,'Lungo V Masc_'!$E:$K,7,))</f>
        <v>0</v>
      </c>
      <c r="S577" s="5">
        <f>IF($E577="",0,VLOOKUP(E577,'Vortex IV Femm_'!$E:$K,7,))</f>
        <v>0</v>
      </c>
      <c r="T577" s="5">
        <f>IF($E577="",0,VLOOKUP(E577,'Vortex IV Masc_'!$E:$K,7,))</f>
        <v>0</v>
      </c>
      <c r="U577" s="5">
        <f>IF($E577="",0,VLOOKUP(E577,'Vortex V Femm_'!$E:$K,7,))</f>
        <v>0</v>
      </c>
      <c r="V577" s="5">
        <f>IF($E577="",0,VLOOKUP(E577,'Vortex V Masc_'!$E:$K,7,))</f>
        <v>0</v>
      </c>
    </row>
    <row r="578" spans="1:22" x14ac:dyDescent="0.15">
      <c r="A578" s="5">
        <v>577</v>
      </c>
      <c r="E578" s="5" t="str">
        <f t="shared" si="20"/>
        <v/>
      </c>
      <c r="J578" s="5">
        <f t="shared" si="21"/>
        <v>0</v>
      </c>
      <c r="K578" s="5">
        <f>IF($E578="",0,VLOOKUP(E578,'50 IV Femm_'!$E:$K,7,))</f>
        <v>0</v>
      </c>
      <c r="L578" s="5">
        <f>IF($E578="",0,VLOOKUP(E578,'50 IV Masc_'!$E:$K,7,))</f>
        <v>0</v>
      </c>
      <c r="M578" s="5">
        <f>IF($E578="",0,VLOOKUP(E578,'50 V Femm_'!$E:$K,7,))</f>
        <v>0</v>
      </c>
      <c r="N578" s="5">
        <f>IF($E578="",0,VLOOKUP(E578,'50 V Masc_'!$E:$K,7,))</f>
        <v>0</v>
      </c>
      <c r="O578" s="5">
        <f>IF($E578="",0,VLOOKUP(E578,'Lungo IV Femm_'!$E:$K,7,))</f>
        <v>0</v>
      </c>
      <c r="P578" s="5">
        <f>IF($E578="",0,VLOOKUP(E578,'Lungo IV Masc_'!$E:$K,7,))</f>
        <v>0</v>
      </c>
      <c r="Q578" s="5">
        <f>IF($E578="",0,VLOOKUP(E578,'Lungo V Femm_'!$E:$K,7,))</f>
        <v>0</v>
      </c>
      <c r="R578" s="5">
        <f>IF($E578="",0,VLOOKUP(E578,'Lungo V Masc_'!$E:$K,7,))</f>
        <v>0</v>
      </c>
      <c r="S578" s="5">
        <f>IF($E578="",0,VLOOKUP(E578,'Vortex IV Femm_'!$E:$K,7,))</f>
        <v>0</v>
      </c>
      <c r="T578" s="5">
        <f>IF($E578="",0,VLOOKUP(E578,'Vortex IV Masc_'!$E:$K,7,))</f>
        <v>0</v>
      </c>
      <c r="U578" s="5">
        <f>IF($E578="",0,VLOOKUP(E578,'Vortex V Femm_'!$E:$K,7,))</f>
        <v>0</v>
      </c>
      <c r="V578" s="5">
        <f>IF($E578="",0,VLOOKUP(E578,'Vortex V Masc_'!$E:$K,7,))</f>
        <v>0</v>
      </c>
    </row>
    <row r="579" spans="1:22" x14ac:dyDescent="0.15">
      <c r="A579" s="5">
        <v>578</v>
      </c>
      <c r="E579" s="5" t="str">
        <f t="shared" si="20"/>
        <v/>
      </c>
      <c r="J579" s="5">
        <f t="shared" si="21"/>
        <v>0</v>
      </c>
      <c r="K579" s="5">
        <f>IF($E579="",0,VLOOKUP(E579,'50 IV Femm_'!$E:$K,7,))</f>
        <v>0</v>
      </c>
      <c r="L579" s="5">
        <f>IF($E579="",0,VLOOKUP(E579,'50 IV Masc_'!$E:$K,7,))</f>
        <v>0</v>
      </c>
      <c r="M579" s="5">
        <f>IF($E579="",0,VLOOKUP(E579,'50 V Femm_'!$E:$K,7,))</f>
        <v>0</v>
      </c>
      <c r="N579" s="5">
        <f>IF($E579="",0,VLOOKUP(E579,'50 V Masc_'!$E:$K,7,))</f>
        <v>0</v>
      </c>
      <c r="O579" s="5">
        <f>IF($E579="",0,VLOOKUP(E579,'Lungo IV Femm_'!$E:$K,7,))</f>
        <v>0</v>
      </c>
      <c r="P579" s="5">
        <f>IF($E579="",0,VLOOKUP(E579,'Lungo IV Masc_'!$E:$K,7,))</f>
        <v>0</v>
      </c>
      <c r="Q579" s="5">
        <f>IF($E579="",0,VLOOKUP(E579,'Lungo V Femm_'!$E:$K,7,))</f>
        <v>0</v>
      </c>
      <c r="R579" s="5">
        <f>IF($E579="",0,VLOOKUP(E579,'Lungo V Masc_'!$E:$K,7,))</f>
        <v>0</v>
      </c>
      <c r="S579" s="5">
        <f>IF($E579="",0,VLOOKUP(E579,'Vortex IV Femm_'!$E:$K,7,))</f>
        <v>0</v>
      </c>
      <c r="T579" s="5">
        <f>IF($E579="",0,VLOOKUP(E579,'Vortex IV Masc_'!$E:$K,7,))</f>
        <v>0</v>
      </c>
      <c r="U579" s="5">
        <f>IF($E579="",0,VLOOKUP(E579,'Vortex V Femm_'!$E:$K,7,))</f>
        <v>0</v>
      </c>
      <c r="V579" s="5">
        <f>IF($E579="",0,VLOOKUP(E579,'Vortex V Masc_'!$E:$K,7,))</f>
        <v>0</v>
      </c>
    </row>
    <row r="580" spans="1:22" x14ac:dyDescent="0.15">
      <c r="A580" s="5">
        <v>579</v>
      </c>
      <c r="E580" s="5" t="str">
        <f t="shared" si="20"/>
        <v/>
      </c>
      <c r="J580" s="5">
        <f t="shared" si="21"/>
        <v>0</v>
      </c>
      <c r="K580" s="5">
        <f>IF($E580="",0,VLOOKUP(E580,'50 IV Femm_'!$E:$K,7,))</f>
        <v>0</v>
      </c>
      <c r="L580" s="5">
        <f>IF($E580="",0,VLOOKUP(E580,'50 IV Masc_'!$E:$K,7,))</f>
        <v>0</v>
      </c>
      <c r="M580" s="5">
        <f>IF($E580="",0,VLOOKUP(E580,'50 V Femm_'!$E:$K,7,))</f>
        <v>0</v>
      </c>
      <c r="N580" s="5">
        <f>IF($E580="",0,VLOOKUP(E580,'50 V Masc_'!$E:$K,7,))</f>
        <v>0</v>
      </c>
      <c r="O580" s="5">
        <f>IF($E580="",0,VLOOKUP(E580,'Lungo IV Femm_'!$E:$K,7,))</f>
        <v>0</v>
      </c>
      <c r="P580" s="5">
        <f>IF($E580="",0,VLOOKUP(E580,'Lungo IV Masc_'!$E:$K,7,))</f>
        <v>0</v>
      </c>
      <c r="Q580" s="5">
        <f>IF($E580="",0,VLOOKUP(E580,'Lungo V Femm_'!$E:$K,7,))</f>
        <v>0</v>
      </c>
      <c r="R580" s="5">
        <f>IF($E580="",0,VLOOKUP(E580,'Lungo V Masc_'!$E:$K,7,))</f>
        <v>0</v>
      </c>
      <c r="S580" s="5">
        <f>IF($E580="",0,VLOOKUP(E580,'Vortex IV Femm_'!$E:$K,7,))</f>
        <v>0</v>
      </c>
      <c r="T580" s="5">
        <f>IF($E580="",0,VLOOKUP(E580,'Vortex IV Masc_'!$E:$K,7,))</f>
        <v>0</v>
      </c>
      <c r="U580" s="5">
        <f>IF($E580="",0,VLOOKUP(E580,'Vortex V Femm_'!$E:$K,7,))</f>
        <v>0</v>
      </c>
      <c r="V580" s="5">
        <f>IF($E580="",0,VLOOKUP(E580,'Vortex V Masc_'!$E:$K,7,))</f>
        <v>0</v>
      </c>
    </row>
    <row r="581" spans="1:22" x14ac:dyDescent="0.15">
      <c r="A581" s="5">
        <v>580</v>
      </c>
      <c r="E581" s="5" t="str">
        <f t="shared" si="20"/>
        <v/>
      </c>
      <c r="J581" s="5">
        <f t="shared" si="21"/>
        <v>0</v>
      </c>
      <c r="K581" s="5">
        <f>IF($E581="",0,VLOOKUP(E581,'50 IV Femm_'!$E:$K,7,))</f>
        <v>0</v>
      </c>
      <c r="L581" s="5">
        <f>IF($E581="",0,VLOOKUP(E581,'50 IV Masc_'!$E:$K,7,))</f>
        <v>0</v>
      </c>
      <c r="M581" s="5">
        <f>IF($E581="",0,VLOOKUP(E581,'50 V Femm_'!$E:$K,7,))</f>
        <v>0</v>
      </c>
      <c r="N581" s="5">
        <f>IF($E581="",0,VLOOKUP(E581,'50 V Masc_'!$E:$K,7,))</f>
        <v>0</v>
      </c>
      <c r="O581" s="5">
        <f>IF($E581="",0,VLOOKUP(E581,'Lungo IV Femm_'!$E:$K,7,))</f>
        <v>0</v>
      </c>
      <c r="P581" s="5">
        <f>IF($E581="",0,VLOOKUP(E581,'Lungo IV Masc_'!$E:$K,7,))</f>
        <v>0</v>
      </c>
      <c r="Q581" s="5">
        <f>IF($E581="",0,VLOOKUP(E581,'Lungo V Femm_'!$E:$K,7,))</f>
        <v>0</v>
      </c>
      <c r="R581" s="5">
        <f>IF($E581="",0,VLOOKUP(E581,'Lungo V Masc_'!$E:$K,7,))</f>
        <v>0</v>
      </c>
      <c r="S581" s="5">
        <f>IF($E581="",0,VLOOKUP(E581,'Vortex IV Femm_'!$E:$K,7,))</f>
        <v>0</v>
      </c>
      <c r="T581" s="5">
        <f>IF($E581="",0,VLOOKUP(E581,'Vortex IV Masc_'!$E:$K,7,))</f>
        <v>0</v>
      </c>
      <c r="U581" s="5">
        <f>IF($E581="",0,VLOOKUP(E581,'Vortex V Femm_'!$E:$K,7,))</f>
        <v>0</v>
      </c>
      <c r="V581" s="5">
        <f>IF($E581="",0,VLOOKUP(E581,'Vortex V Masc_'!$E:$K,7,))</f>
        <v>0</v>
      </c>
    </row>
    <row r="582" spans="1:22" x14ac:dyDescent="0.15">
      <c r="A582" s="5">
        <v>581</v>
      </c>
      <c r="E582" s="5" t="str">
        <f t="shared" si="20"/>
        <v/>
      </c>
      <c r="J582" s="5">
        <f t="shared" si="21"/>
        <v>0</v>
      </c>
      <c r="K582" s="5">
        <f>IF($E582="",0,VLOOKUP(E582,'50 IV Femm_'!$E:$K,7,))</f>
        <v>0</v>
      </c>
      <c r="L582" s="5">
        <f>IF($E582="",0,VLOOKUP(E582,'50 IV Masc_'!$E:$K,7,))</f>
        <v>0</v>
      </c>
      <c r="M582" s="5">
        <f>IF($E582="",0,VLOOKUP(E582,'50 V Femm_'!$E:$K,7,))</f>
        <v>0</v>
      </c>
      <c r="N582" s="5">
        <f>IF($E582="",0,VLOOKUP(E582,'50 V Masc_'!$E:$K,7,))</f>
        <v>0</v>
      </c>
      <c r="O582" s="5">
        <f>IF($E582="",0,VLOOKUP(E582,'Lungo IV Femm_'!$E:$K,7,))</f>
        <v>0</v>
      </c>
      <c r="P582" s="5">
        <f>IF($E582="",0,VLOOKUP(E582,'Lungo IV Masc_'!$E:$K,7,))</f>
        <v>0</v>
      </c>
      <c r="Q582" s="5">
        <f>IF($E582="",0,VLOOKUP(E582,'Lungo V Femm_'!$E:$K,7,))</f>
        <v>0</v>
      </c>
      <c r="R582" s="5">
        <f>IF($E582="",0,VLOOKUP(E582,'Lungo V Masc_'!$E:$K,7,))</f>
        <v>0</v>
      </c>
      <c r="S582" s="5">
        <f>IF($E582="",0,VLOOKUP(E582,'Vortex IV Femm_'!$E:$K,7,))</f>
        <v>0</v>
      </c>
      <c r="T582" s="5">
        <f>IF($E582="",0,VLOOKUP(E582,'Vortex IV Masc_'!$E:$K,7,))</f>
        <v>0</v>
      </c>
      <c r="U582" s="5">
        <f>IF($E582="",0,VLOOKUP(E582,'Vortex V Femm_'!$E:$K,7,))</f>
        <v>0</v>
      </c>
      <c r="V582" s="5">
        <f>IF($E582="",0,VLOOKUP(E582,'Vortex V Masc_'!$E:$K,7,))</f>
        <v>0</v>
      </c>
    </row>
    <row r="583" spans="1:22" x14ac:dyDescent="0.15">
      <c r="A583" s="5">
        <v>582</v>
      </c>
      <c r="E583" s="5" t="str">
        <f t="shared" si="20"/>
        <v/>
      </c>
      <c r="J583" s="5">
        <f t="shared" si="21"/>
        <v>0</v>
      </c>
      <c r="K583" s="5">
        <f>IF($E583="",0,VLOOKUP(E583,'50 IV Femm_'!$E:$K,7,))</f>
        <v>0</v>
      </c>
      <c r="L583" s="5">
        <f>IF($E583="",0,VLOOKUP(E583,'50 IV Masc_'!$E:$K,7,))</f>
        <v>0</v>
      </c>
      <c r="M583" s="5">
        <f>IF($E583="",0,VLOOKUP(E583,'50 V Femm_'!$E:$K,7,))</f>
        <v>0</v>
      </c>
      <c r="N583" s="5">
        <f>IF($E583="",0,VLOOKUP(E583,'50 V Masc_'!$E:$K,7,))</f>
        <v>0</v>
      </c>
      <c r="O583" s="5">
        <f>IF($E583="",0,VLOOKUP(E583,'Lungo IV Femm_'!$E:$K,7,))</f>
        <v>0</v>
      </c>
      <c r="P583" s="5">
        <f>IF($E583="",0,VLOOKUP(E583,'Lungo IV Masc_'!$E:$K,7,))</f>
        <v>0</v>
      </c>
      <c r="Q583" s="5">
        <f>IF($E583="",0,VLOOKUP(E583,'Lungo V Femm_'!$E:$K,7,))</f>
        <v>0</v>
      </c>
      <c r="R583" s="5">
        <f>IF($E583="",0,VLOOKUP(E583,'Lungo V Masc_'!$E:$K,7,))</f>
        <v>0</v>
      </c>
      <c r="S583" s="5">
        <f>IF($E583="",0,VLOOKUP(E583,'Vortex IV Femm_'!$E:$K,7,))</f>
        <v>0</v>
      </c>
      <c r="T583" s="5">
        <f>IF($E583="",0,VLOOKUP(E583,'Vortex IV Masc_'!$E:$K,7,))</f>
        <v>0</v>
      </c>
      <c r="U583" s="5">
        <f>IF($E583="",0,VLOOKUP(E583,'Vortex V Femm_'!$E:$K,7,))</f>
        <v>0</v>
      </c>
      <c r="V583" s="5">
        <f>IF($E583="",0,VLOOKUP(E583,'Vortex V Masc_'!$E:$K,7,))</f>
        <v>0</v>
      </c>
    </row>
    <row r="584" spans="1:22" x14ac:dyDescent="0.15">
      <c r="A584" s="5">
        <v>583</v>
      </c>
      <c r="E584" s="5" t="str">
        <f t="shared" si="20"/>
        <v/>
      </c>
      <c r="J584" s="5">
        <f t="shared" si="21"/>
        <v>0</v>
      </c>
      <c r="K584" s="5">
        <f>IF($E584="",0,VLOOKUP(E584,'50 IV Femm_'!$E:$K,7,))</f>
        <v>0</v>
      </c>
      <c r="L584" s="5">
        <f>IF($E584="",0,VLOOKUP(E584,'50 IV Masc_'!$E:$K,7,))</f>
        <v>0</v>
      </c>
      <c r="M584" s="5">
        <f>IF($E584="",0,VLOOKUP(E584,'50 V Femm_'!$E:$K,7,))</f>
        <v>0</v>
      </c>
      <c r="N584" s="5">
        <f>IF($E584="",0,VLOOKUP(E584,'50 V Masc_'!$E:$K,7,))</f>
        <v>0</v>
      </c>
      <c r="O584" s="5">
        <f>IF($E584="",0,VLOOKUP(E584,'Lungo IV Femm_'!$E:$K,7,))</f>
        <v>0</v>
      </c>
      <c r="P584" s="5">
        <f>IF($E584="",0,VLOOKUP(E584,'Lungo IV Masc_'!$E:$K,7,))</f>
        <v>0</v>
      </c>
      <c r="Q584" s="5">
        <f>IF($E584="",0,VLOOKUP(E584,'Lungo V Femm_'!$E:$K,7,))</f>
        <v>0</v>
      </c>
      <c r="R584" s="5">
        <f>IF($E584="",0,VLOOKUP(E584,'Lungo V Masc_'!$E:$K,7,))</f>
        <v>0</v>
      </c>
      <c r="S584" s="5">
        <f>IF($E584="",0,VLOOKUP(E584,'Vortex IV Femm_'!$E:$K,7,))</f>
        <v>0</v>
      </c>
      <c r="T584" s="5">
        <f>IF($E584="",0,VLOOKUP(E584,'Vortex IV Masc_'!$E:$K,7,))</f>
        <v>0</v>
      </c>
      <c r="U584" s="5">
        <f>IF($E584="",0,VLOOKUP(E584,'Vortex V Femm_'!$E:$K,7,))</f>
        <v>0</v>
      </c>
      <c r="V584" s="5">
        <f>IF($E584="",0,VLOOKUP(E584,'Vortex V Masc_'!$E:$K,7,))</f>
        <v>0</v>
      </c>
    </row>
    <row r="585" spans="1:22" x14ac:dyDescent="0.15">
      <c r="A585" s="5">
        <v>584</v>
      </c>
      <c r="E585" s="5" t="str">
        <f t="shared" si="20"/>
        <v/>
      </c>
      <c r="J585" s="5">
        <f t="shared" si="21"/>
        <v>0</v>
      </c>
      <c r="K585" s="5">
        <f>IF($E585="",0,VLOOKUP(E585,'50 IV Femm_'!$E:$K,7,))</f>
        <v>0</v>
      </c>
      <c r="L585" s="5">
        <f>IF($E585="",0,VLOOKUP(E585,'50 IV Masc_'!$E:$K,7,))</f>
        <v>0</v>
      </c>
      <c r="M585" s="5">
        <f>IF($E585="",0,VLOOKUP(E585,'50 V Femm_'!$E:$K,7,))</f>
        <v>0</v>
      </c>
      <c r="N585" s="5">
        <f>IF($E585="",0,VLOOKUP(E585,'50 V Masc_'!$E:$K,7,))</f>
        <v>0</v>
      </c>
      <c r="O585" s="5">
        <f>IF($E585="",0,VLOOKUP(E585,'Lungo IV Femm_'!$E:$K,7,))</f>
        <v>0</v>
      </c>
      <c r="P585" s="5">
        <f>IF($E585="",0,VLOOKUP(E585,'Lungo IV Masc_'!$E:$K,7,))</f>
        <v>0</v>
      </c>
      <c r="Q585" s="5">
        <f>IF($E585="",0,VLOOKUP(E585,'Lungo V Femm_'!$E:$K,7,))</f>
        <v>0</v>
      </c>
      <c r="R585" s="5">
        <f>IF($E585="",0,VLOOKUP(E585,'Lungo V Masc_'!$E:$K,7,))</f>
        <v>0</v>
      </c>
      <c r="S585" s="5">
        <f>IF($E585="",0,VLOOKUP(E585,'Vortex IV Femm_'!$E:$K,7,))</f>
        <v>0</v>
      </c>
      <c r="T585" s="5">
        <f>IF($E585="",0,VLOOKUP(E585,'Vortex IV Masc_'!$E:$K,7,))</f>
        <v>0</v>
      </c>
      <c r="U585" s="5">
        <f>IF($E585="",0,VLOOKUP(E585,'Vortex V Femm_'!$E:$K,7,))</f>
        <v>0</v>
      </c>
      <c r="V585" s="5">
        <f>IF($E585="",0,VLOOKUP(E585,'Vortex V Masc_'!$E:$K,7,))</f>
        <v>0</v>
      </c>
    </row>
    <row r="586" spans="1:22" x14ac:dyDescent="0.15">
      <c r="A586" s="5">
        <v>585</v>
      </c>
      <c r="E586" s="5" t="str">
        <f t="shared" si="20"/>
        <v/>
      </c>
      <c r="J586" s="5">
        <f t="shared" si="21"/>
        <v>0</v>
      </c>
      <c r="K586" s="5">
        <f>IF($E586="",0,VLOOKUP(E586,'50 IV Femm_'!$E:$K,7,))</f>
        <v>0</v>
      </c>
      <c r="L586" s="5">
        <f>IF($E586="",0,VLOOKUP(E586,'50 IV Masc_'!$E:$K,7,))</f>
        <v>0</v>
      </c>
      <c r="M586" s="5">
        <f>IF($E586="",0,VLOOKUP(E586,'50 V Femm_'!$E:$K,7,))</f>
        <v>0</v>
      </c>
      <c r="N586" s="5">
        <f>IF($E586="",0,VLOOKUP(E586,'50 V Masc_'!$E:$K,7,))</f>
        <v>0</v>
      </c>
      <c r="O586" s="5">
        <f>IF($E586="",0,VLOOKUP(E586,'Lungo IV Femm_'!$E:$K,7,))</f>
        <v>0</v>
      </c>
      <c r="P586" s="5">
        <f>IF($E586="",0,VLOOKUP(E586,'Lungo IV Masc_'!$E:$K,7,))</f>
        <v>0</v>
      </c>
      <c r="Q586" s="5">
        <f>IF($E586="",0,VLOOKUP(E586,'Lungo V Femm_'!$E:$K,7,))</f>
        <v>0</v>
      </c>
      <c r="R586" s="5">
        <f>IF($E586="",0,VLOOKUP(E586,'Lungo V Masc_'!$E:$K,7,))</f>
        <v>0</v>
      </c>
      <c r="S586" s="5">
        <f>IF($E586="",0,VLOOKUP(E586,'Vortex IV Femm_'!$E:$K,7,))</f>
        <v>0</v>
      </c>
      <c r="T586" s="5">
        <f>IF($E586="",0,VLOOKUP(E586,'Vortex IV Masc_'!$E:$K,7,))</f>
        <v>0</v>
      </c>
      <c r="U586" s="5">
        <f>IF($E586="",0,VLOOKUP(E586,'Vortex V Femm_'!$E:$K,7,))</f>
        <v>0</v>
      </c>
      <c r="V586" s="5">
        <f>IF($E586="",0,VLOOKUP(E586,'Vortex V Masc_'!$E:$K,7,))</f>
        <v>0</v>
      </c>
    </row>
    <row r="587" spans="1:22" x14ac:dyDescent="0.15">
      <c r="A587" s="5">
        <v>586</v>
      </c>
      <c r="E587" s="5" t="str">
        <f t="shared" si="20"/>
        <v/>
      </c>
      <c r="J587" s="5">
        <f t="shared" si="21"/>
        <v>0</v>
      </c>
      <c r="K587" s="5">
        <f>IF($E587="",0,VLOOKUP(E587,'50 IV Femm_'!$E:$K,7,))</f>
        <v>0</v>
      </c>
      <c r="L587" s="5">
        <f>IF($E587="",0,VLOOKUP(E587,'50 IV Masc_'!$E:$K,7,))</f>
        <v>0</v>
      </c>
      <c r="M587" s="5">
        <f>IF($E587="",0,VLOOKUP(E587,'50 V Femm_'!$E:$K,7,))</f>
        <v>0</v>
      </c>
      <c r="N587" s="5">
        <f>IF($E587="",0,VLOOKUP(E587,'50 V Masc_'!$E:$K,7,))</f>
        <v>0</v>
      </c>
      <c r="O587" s="5">
        <f>IF($E587="",0,VLOOKUP(E587,'Lungo IV Femm_'!$E:$K,7,))</f>
        <v>0</v>
      </c>
      <c r="P587" s="5">
        <f>IF($E587="",0,VLOOKUP(E587,'Lungo IV Masc_'!$E:$K,7,))</f>
        <v>0</v>
      </c>
      <c r="Q587" s="5">
        <f>IF($E587="",0,VLOOKUP(E587,'Lungo V Femm_'!$E:$K,7,))</f>
        <v>0</v>
      </c>
      <c r="R587" s="5">
        <f>IF($E587="",0,VLOOKUP(E587,'Lungo V Masc_'!$E:$K,7,))</f>
        <v>0</v>
      </c>
      <c r="S587" s="5">
        <f>IF($E587="",0,VLOOKUP(E587,'Vortex IV Femm_'!$E:$K,7,))</f>
        <v>0</v>
      </c>
      <c r="T587" s="5">
        <f>IF($E587="",0,VLOOKUP(E587,'Vortex IV Masc_'!$E:$K,7,))</f>
        <v>0</v>
      </c>
      <c r="U587" s="5">
        <f>IF($E587="",0,VLOOKUP(E587,'Vortex V Femm_'!$E:$K,7,))</f>
        <v>0</v>
      </c>
      <c r="V587" s="5">
        <f>IF($E587="",0,VLOOKUP(E587,'Vortex V Masc_'!$E:$K,7,))</f>
        <v>0</v>
      </c>
    </row>
    <row r="588" spans="1:22" x14ac:dyDescent="0.15">
      <c r="A588" s="5">
        <v>587</v>
      </c>
      <c r="E588" s="5" t="str">
        <f t="shared" si="20"/>
        <v/>
      </c>
      <c r="J588" s="5">
        <f t="shared" si="21"/>
        <v>0</v>
      </c>
      <c r="K588" s="5">
        <f>IF($E588="",0,VLOOKUP(E588,'50 IV Femm_'!$E:$K,7,))</f>
        <v>0</v>
      </c>
      <c r="L588" s="5">
        <f>IF($E588="",0,VLOOKUP(E588,'50 IV Masc_'!$E:$K,7,))</f>
        <v>0</v>
      </c>
      <c r="M588" s="5">
        <f>IF($E588="",0,VLOOKUP(E588,'50 V Femm_'!$E:$K,7,))</f>
        <v>0</v>
      </c>
      <c r="N588" s="5">
        <f>IF($E588="",0,VLOOKUP(E588,'50 V Masc_'!$E:$K,7,))</f>
        <v>0</v>
      </c>
      <c r="O588" s="5">
        <f>IF($E588="",0,VLOOKUP(E588,'Lungo IV Femm_'!$E:$K,7,))</f>
        <v>0</v>
      </c>
      <c r="P588" s="5">
        <f>IF($E588="",0,VLOOKUP(E588,'Lungo IV Masc_'!$E:$K,7,))</f>
        <v>0</v>
      </c>
      <c r="Q588" s="5">
        <f>IF($E588="",0,VLOOKUP(E588,'Lungo V Femm_'!$E:$K,7,))</f>
        <v>0</v>
      </c>
      <c r="R588" s="5">
        <f>IF($E588="",0,VLOOKUP(E588,'Lungo V Masc_'!$E:$K,7,))</f>
        <v>0</v>
      </c>
      <c r="S588" s="5">
        <f>IF($E588="",0,VLOOKUP(E588,'Vortex IV Femm_'!$E:$K,7,))</f>
        <v>0</v>
      </c>
      <c r="T588" s="5">
        <f>IF($E588="",0,VLOOKUP(E588,'Vortex IV Masc_'!$E:$K,7,))</f>
        <v>0</v>
      </c>
      <c r="U588" s="5">
        <f>IF($E588="",0,VLOOKUP(E588,'Vortex V Femm_'!$E:$K,7,))</f>
        <v>0</v>
      </c>
      <c r="V588" s="5">
        <f>IF($E588="",0,VLOOKUP(E588,'Vortex V Masc_'!$E:$K,7,))</f>
        <v>0</v>
      </c>
    </row>
    <row r="589" spans="1:22" x14ac:dyDescent="0.15">
      <c r="A589" s="5">
        <v>588</v>
      </c>
      <c r="E589" s="5" t="str">
        <f t="shared" si="20"/>
        <v/>
      </c>
      <c r="J589" s="5">
        <f t="shared" si="21"/>
        <v>0</v>
      </c>
      <c r="K589" s="5">
        <f>IF($E589="",0,VLOOKUP(E589,'50 IV Femm_'!$E:$K,7,))</f>
        <v>0</v>
      </c>
      <c r="L589" s="5">
        <f>IF($E589="",0,VLOOKUP(E589,'50 IV Masc_'!$E:$K,7,))</f>
        <v>0</v>
      </c>
      <c r="M589" s="5">
        <f>IF($E589="",0,VLOOKUP(E589,'50 V Femm_'!$E:$K,7,))</f>
        <v>0</v>
      </c>
      <c r="N589" s="5">
        <f>IF($E589="",0,VLOOKUP(E589,'50 V Masc_'!$E:$K,7,))</f>
        <v>0</v>
      </c>
      <c r="O589" s="5">
        <f>IF($E589="",0,VLOOKUP(E589,'Lungo IV Femm_'!$E:$K,7,))</f>
        <v>0</v>
      </c>
      <c r="P589" s="5">
        <f>IF($E589="",0,VLOOKUP(E589,'Lungo IV Masc_'!$E:$K,7,))</f>
        <v>0</v>
      </c>
      <c r="Q589" s="5">
        <f>IF($E589="",0,VLOOKUP(E589,'Lungo V Femm_'!$E:$K,7,))</f>
        <v>0</v>
      </c>
      <c r="R589" s="5">
        <f>IF($E589="",0,VLOOKUP(E589,'Lungo V Masc_'!$E:$K,7,))</f>
        <v>0</v>
      </c>
      <c r="S589" s="5">
        <f>IF($E589="",0,VLOOKUP(E589,'Vortex IV Femm_'!$E:$K,7,))</f>
        <v>0</v>
      </c>
      <c r="T589" s="5">
        <f>IF($E589="",0,VLOOKUP(E589,'Vortex IV Masc_'!$E:$K,7,))</f>
        <v>0</v>
      </c>
      <c r="U589" s="5">
        <f>IF($E589="",0,VLOOKUP(E589,'Vortex V Femm_'!$E:$K,7,))</f>
        <v>0</v>
      </c>
      <c r="V589" s="5">
        <f>IF($E589="",0,VLOOKUP(E589,'Vortex V Masc_'!$E:$K,7,))</f>
        <v>0</v>
      </c>
    </row>
    <row r="590" spans="1:22" x14ac:dyDescent="0.15">
      <c r="A590" s="5">
        <v>589</v>
      </c>
      <c r="E590" s="5" t="str">
        <f t="shared" si="20"/>
        <v/>
      </c>
      <c r="J590" s="5">
        <f t="shared" si="21"/>
        <v>0</v>
      </c>
      <c r="K590" s="5">
        <f>IF($E590="",0,VLOOKUP(E590,'50 IV Femm_'!$E:$K,7,))</f>
        <v>0</v>
      </c>
      <c r="L590" s="5">
        <f>IF($E590="",0,VLOOKUP(E590,'50 IV Masc_'!$E:$K,7,))</f>
        <v>0</v>
      </c>
      <c r="M590" s="5">
        <f>IF($E590="",0,VLOOKUP(E590,'50 V Femm_'!$E:$K,7,))</f>
        <v>0</v>
      </c>
      <c r="N590" s="5">
        <f>IF($E590="",0,VLOOKUP(E590,'50 V Masc_'!$E:$K,7,))</f>
        <v>0</v>
      </c>
      <c r="O590" s="5">
        <f>IF($E590="",0,VLOOKUP(E590,'Lungo IV Femm_'!$E:$K,7,))</f>
        <v>0</v>
      </c>
      <c r="P590" s="5">
        <f>IF($E590="",0,VLOOKUP(E590,'Lungo IV Masc_'!$E:$K,7,))</f>
        <v>0</v>
      </c>
      <c r="Q590" s="5">
        <f>IF($E590="",0,VLOOKUP(E590,'Lungo V Femm_'!$E:$K,7,))</f>
        <v>0</v>
      </c>
      <c r="R590" s="5">
        <f>IF($E590="",0,VLOOKUP(E590,'Lungo V Masc_'!$E:$K,7,))</f>
        <v>0</v>
      </c>
      <c r="S590" s="5">
        <f>IF($E590="",0,VLOOKUP(E590,'Vortex IV Femm_'!$E:$K,7,))</f>
        <v>0</v>
      </c>
      <c r="T590" s="5">
        <f>IF($E590="",0,VLOOKUP(E590,'Vortex IV Masc_'!$E:$K,7,))</f>
        <v>0</v>
      </c>
      <c r="U590" s="5">
        <f>IF($E590="",0,VLOOKUP(E590,'Vortex V Femm_'!$E:$K,7,))</f>
        <v>0</v>
      </c>
      <c r="V590" s="5">
        <f>IF($E590="",0,VLOOKUP(E590,'Vortex V Masc_'!$E:$K,7,))</f>
        <v>0</v>
      </c>
    </row>
    <row r="591" spans="1:22" x14ac:dyDescent="0.15">
      <c r="A591" s="5">
        <v>590</v>
      </c>
      <c r="E591" s="5" t="str">
        <f t="shared" si="20"/>
        <v/>
      </c>
      <c r="J591" s="5">
        <f t="shared" si="21"/>
        <v>0</v>
      </c>
      <c r="K591" s="5">
        <f>IF($E591="",0,VLOOKUP(E591,'50 IV Femm_'!$E:$K,7,))</f>
        <v>0</v>
      </c>
      <c r="L591" s="5">
        <f>IF($E591="",0,VLOOKUP(E591,'50 IV Masc_'!$E:$K,7,))</f>
        <v>0</v>
      </c>
      <c r="M591" s="5">
        <f>IF($E591="",0,VLOOKUP(E591,'50 V Femm_'!$E:$K,7,))</f>
        <v>0</v>
      </c>
      <c r="N591" s="5">
        <f>IF($E591="",0,VLOOKUP(E591,'50 V Masc_'!$E:$K,7,))</f>
        <v>0</v>
      </c>
      <c r="O591" s="5">
        <f>IF($E591="",0,VLOOKUP(E591,'Lungo IV Femm_'!$E:$K,7,))</f>
        <v>0</v>
      </c>
      <c r="P591" s="5">
        <f>IF($E591="",0,VLOOKUP(E591,'Lungo IV Masc_'!$E:$K,7,))</f>
        <v>0</v>
      </c>
      <c r="Q591" s="5">
        <f>IF($E591="",0,VLOOKUP(E591,'Lungo V Femm_'!$E:$K,7,))</f>
        <v>0</v>
      </c>
      <c r="R591" s="5">
        <f>IF($E591="",0,VLOOKUP(E591,'Lungo V Masc_'!$E:$K,7,))</f>
        <v>0</v>
      </c>
      <c r="S591" s="5">
        <f>IF($E591="",0,VLOOKUP(E591,'Vortex IV Femm_'!$E:$K,7,))</f>
        <v>0</v>
      </c>
      <c r="T591" s="5">
        <f>IF($E591="",0,VLOOKUP(E591,'Vortex IV Masc_'!$E:$K,7,))</f>
        <v>0</v>
      </c>
      <c r="U591" s="5">
        <f>IF($E591="",0,VLOOKUP(E591,'Vortex V Femm_'!$E:$K,7,))</f>
        <v>0</v>
      </c>
      <c r="V591" s="5">
        <f>IF($E591="",0,VLOOKUP(E591,'Vortex V Masc_'!$E:$K,7,))</f>
        <v>0</v>
      </c>
    </row>
    <row r="592" spans="1:22" x14ac:dyDescent="0.15">
      <c r="A592" s="5">
        <v>591</v>
      </c>
      <c r="E592" s="5" t="str">
        <f t="shared" si="20"/>
        <v/>
      </c>
      <c r="J592" s="5">
        <f t="shared" si="21"/>
        <v>0</v>
      </c>
      <c r="K592" s="5">
        <f>IF($E592="",0,VLOOKUP(E592,'50 IV Femm_'!$E:$K,7,))</f>
        <v>0</v>
      </c>
      <c r="L592" s="5">
        <f>IF($E592="",0,VLOOKUP(E592,'50 IV Masc_'!$E:$K,7,))</f>
        <v>0</v>
      </c>
      <c r="M592" s="5">
        <f>IF($E592="",0,VLOOKUP(E592,'50 V Femm_'!$E:$K,7,))</f>
        <v>0</v>
      </c>
      <c r="N592" s="5">
        <f>IF($E592="",0,VLOOKUP(E592,'50 V Masc_'!$E:$K,7,))</f>
        <v>0</v>
      </c>
      <c r="O592" s="5">
        <f>IF($E592="",0,VLOOKUP(E592,'Lungo IV Femm_'!$E:$K,7,))</f>
        <v>0</v>
      </c>
      <c r="P592" s="5">
        <f>IF($E592="",0,VLOOKUP(E592,'Lungo IV Masc_'!$E:$K,7,))</f>
        <v>0</v>
      </c>
      <c r="Q592" s="5">
        <f>IF($E592="",0,VLOOKUP(E592,'Lungo V Femm_'!$E:$K,7,))</f>
        <v>0</v>
      </c>
      <c r="R592" s="5">
        <f>IF($E592="",0,VLOOKUP(E592,'Lungo V Masc_'!$E:$K,7,))</f>
        <v>0</v>
      </c>
      <c r="S592" s="5">
        <f>IF($E592="",0,VLOOKUP(E592,'Vortex IV Femm_'!$E:$K,7,))</f>
        <v>0</v>
      </c>
      <c r="T592" s="5">
        <f>IF($E592="",0,VLOOKUP(E592,'Vortex IV Masc_'!$E:$K,7,))</f>
        <v>0</v>
      </c>
      <c r="U592" s="5">
        <f>IF($E592="",0,VLOOKUP(E592,'Vortex V Femm_'!$E:$K,7,))</f>
        <v>0</v>
      </c>
      <c r="V592" s="5">
        <f>IF($E592="",0,VLOOKUP(E592,'Vortex V Masc_'!$E:$K,7,))</f>
        <v>0</v>
      </c>
    </row>
    <row r="593" spans="1:22" x14ac:dyDescent="0.15">
      <c r="A593" s="5">
        <v>592</v>
      </c>
      <c r="E593" s="5" t="str">
        <f t="shared" si="20"/>
        <v/>
      </c>
      <c r="J593" s="5">
        <f t="shared" si="21"/>
        <v>0</v>
      </c>
      <c r="K593" s="5">
        <f>IF($E593="",0,VLOOKUP(E593,'50 IV Femm_'!$E:$K,7,))</f>
        <v>0</v>
      </c>
      <c r="L593" s="5">
        <f>IF($E593="",0,VLOOKUP(E593,'50 IV Masc_'!$E:$K,7,))</f>
        <v>0</v>
      </c>
      <c r="M593" s="5">
        <f>IF($E593="",0,VLOOKUP(E593,'50 V Femm_'!$E:$K,7,))</f>
        <v>0</v>
      </c>
      <c r="N593" s="5">
        <f>IF($E593="",0,VLOOKUP(E593,'50 V Masc_'!$E:$K,7,))</f>
        <v>0</v>
      </c>
      <c r="O593" s="5">
        <f>IF($E593="",0,VLOOKUP(E593,'Lungo IV Femm_'!$E:$K,7,))</f>
        <v>0</v>
      </c>
      <c r="P593" s="5">
        <f>IF($E593="",0,VLOOKUP(E593,'Lungo IV Masc_'!$E:$K,7,))</f>
        <v>0</v>
      </c>
      <c r="Q593" s="5">
        <f>IF($E593="",0,VLOOKUP(E593,'Lungo V Femm_'!$E:$K,7,))</f>
        <v>0</v>
      </c>
      <c r="R593" s="5">
        <f>IF($E593="",0,VLOOKUP(E593,'Lungo V Masc_'!$E:$K,7,))</f>
        <v>0</v>
      </c>
      <c r="S593" s="5">
        <f>IF($E593="",0,VLOOKUP(E593,'Vortex IV Femm_'!$E:$K,7,))</f>
        <v>0</v>
      </c>
      <c r="T593" s="5">
        <f>IF($E593="",0,VLOOKUP(E593,'Vortex IV Masc_'!$E:$K,7,))</f>
        <v>0</v>
      </c>
      <c r="U593" s="5">
        <f>IF($E593="",0,VLOOKUP(E593,'Vortex V Femm_'!$E:$K,7,))</f>
        <v>0</v>
      </c>
      <c r="V593" s="5">
        <f>IF($E593="",0,VLOOKUP(E593,'Vortex V Masc_'!$E:$K,7,))</f>
        <v>0</v>
      </c>
    </row>
    <row r="594" spans="1:22" x14ac:dyDescent="0.15">
      <c r="A594" s="5">
        <v>593</v>
      </c>
      <c r="E594" s="5" t="str">
        <f t="shared" si="20"/>
        <v/>
      </c>
      <c r="J594" s="5">
        <f t="shared" si="21"/>
        <v>0</v>
      </c>
      <c r="K594" s="5">
        <f>IF($E594="",0,VLOOKUP(E594,'50 IV Femm_'!$E:$K,7,))</f>
        <v>0</v>
      </c>
      <c r="L594" s="5">
        <f>IF($E594="",0,VLOOKUP(E594,'50 IV Masc_'!$E:$K,7,))</f>
        <v>0</v>
      </c>
      <c r="M594" s="5">
        <f>IF($E594="",0,VLOOKUP(E594,'50 V Femm_'!$E:$K,7,))</f>
        <v>0</v>
      </c>
      <c r="N594" s="5">
        <f>IF($E594="",0,VLOOKUP(E594,'50 V Masc_'!$E:$K,7,))</f>
        <v>0</v>
      </c>
      <c r="O594" s="5">
        <f>IF($E594="",0,VLOOKUP(E594,'Lungo IV Femm_'!$E:$K,7,))</f>
        <v>0</v>
      </c>
      <c r="P594" s="5">
        <f>IF($E594="",0,VLOOKUP(E594,'Lungo IV Masc_'!$E:$K,7,))</f>
        <v>0</v>
      </c>
      <c r="Q594" s="5">
        <f>IF($E594="",0,VLOOKUP(E594,'Lungo V Femm_'!$E:$K,7,))</f>
        <v>0</v>
      </c>
      <c r="R594" s="5">
        <f>IF($E594="",0,VLOOKUP(E594,'Lungo V Masc_'!$E:$K,7,))</f>
        <v>0</v>
      </c>
      <c r="S594" s="5">
        <f>IF($E594="",0,VLOOKUP(E594,'Vortex IV Femm_'!$E:$K,7,))</f>
        <v>0</v>
      </c>
      <c r="T594" s="5">
        <f>IF($E594="",0,VLOOKUP(E594,'Vortex IV Masc_'!$E:$K,7,))</f>
        <v>0</v>
      </c>
      <c r="U594" s="5">
        <f>IF($E594="",0,VLOOKUP(E594,'Vortex V Femm_'!$E:$K,7,))</f>
        <v>0</v>
      </c>
      <c r="V594" s="5">
        <f>IF($E594="",0,VLOOKUP(E594,'Vortex V Masc_'!$E:$K,7,))</f>
        <v>0</v>
      </c>
    </row>
    <row r="595" spans="1:22" x14ac:dyDescent="0.15">
      <c r="A595" s="5">
        <v>594</v>
      </c>
      <c r="E595" s="5" t="str">
        <f t="shared" si="20"/>
        <v/>
      </c>
      <c r="J595" s="5">
        <f t="shared" si="21"/>
        <v>0</v>
      </c>
      <c r="K595" s="5">
        <f>IF($E595="",0,VLOOKUP(E595,'50 IV Femm_'!$E:$K,7,))</f>
        <v>0</v>
      </c>
      <c r="L595" s="5">
        <f>IF($E595="",0,VLOOKUP(E595,'50 IV Masc_'!$E:$K,7,))</f>
        <v>0</v>
      </c>
      <c r="M595" s="5">
        <f>IF($E595="",0,VLOOKUP(E595,'50 V Femm_'!$E:$K,7,))</f>
        <v>0</v>
      </c>
      <c r="N595" s="5">
        <f>IF($E595="",0,VLOOKUP(E595,'50 V Masc_'!$E:$K,7,))</f>
        <v>0</v>
      </c>
      <c r="O595" s="5">
        <f>IF($E595="",0,VLOOKUP(E595,'Lungo IV Femm_'!$E:$K,7,))</f>
        <v>0</v>
      </c>
      <c r="P595" s="5">
        <f>IF($E595="",0,VLOOKUP(E595,'Lungo IV Masc_'!$E:$K,7,))</f>
        <v>0</v>
      </c>
      <c r="Q595" s="5">
        <f>IF($E595="",0,VLOOKUP(E595,'Lungo V Femm_'!$E:$K,7,))</f>
        <v>0</v>
      </c>
      <c r="R595" s="5">
        <f>IF($E595="",0,VLOOKUP(E595,'Lungo V Masc_'!$E:$K,7,))</f>
        <v>0</v>
      </c>
      <c r="S595" s="5">
        <f>IF($E595="",0,VLOOKUP(E595,'Vortex IV Femm_'!$E:$K,7,))</f>
        <v>0</v>
      </c>
      <c r="T595" s="5">
        <f>IF($E595="",0,VLOOKUP(E595,'Vortex IV Masc_'!$E:$K,7,))</f>
        <v>0</v>
      </c>
      <c r="U595" s="5">
        <f>IF($E595="",0,VLOOKUP(E595,'Vortex V Femm_'!$E:$K,7,))</f>
        <v>0</v>
      </c>
      <c r="V595" s="5">
        <f>IF($E595="",0,VLOOKUP(E595,'Vortex V Masc_'!$E:$K,7,))</f>
        <v>0</v>
      </c>
    </row>
    <row r="596" spans="1:22" x14ac:dyDescent="0.15">
      <c r="A596" s="5">
        <v>595</v>
      </c>
      <c r="E596" s="5" t="str">
        <f t="shared" si="20"/>
        <v/>
      </c>
      <c r="J596" s="5">
        <f t="shared" si="21"/>
        <v>0</v>
      </c>
      <c r="K596" s="5">
        <f>IF($E596="",0,VLOOKUP(E596,'50 IV Femm_'!$E:$K,7,))</f>
        <v>0</v>
      </c>
      <c r="L596" s="5">
        <f>IF($E596="",0,VLOOKUP(E596,'50 IV Masc_'!$E:$K,7,))</f>
        <v>0</v>
      </c>
      <c r="M596" s="5">
        <f>IF($E596="",0,VLOOKUP(E596,'50 V Femm_'!$E:$K,7,))</f>
        <v>0</v>
      </c>
      <c r="N596" s="5">
        <f>IF($E596="",0,VLOOKUP(E596,'50 V Masc_'!$E:$K,7,))</f>
        <v>0</v>
      </c>
      <c r="O596" s="5">
        <f>IF($E596="",0,VLOOKUP(E596,'Lungo IV Femm_'!$E:$K,7,))</f>
        <v>0</v>
      </c>
      <c r="P596" s="5">
        <f>IF($E596="",0,VLOOKUP(E596,'Lungo IV Masc_'!$E:$K,7,))</f>
        <v>0</v>
      </c>
      <c r="Q596" s="5">
        <f>IF($E596="",0,VLOOKUP(E596,'Lungo V Femm_'!$E:$K,7,))</f>
        <v>0</v>
      </c>
      <c r="R596" s="5">
        <f>IF($E596="",0,VLOOKUP(E596,'Lungo V Masc_'!$E:$K,7,))</f>
        <v>0</v>
      </c>
      <c r="S596" s="5">
        <f>IF($E596="",0,VLOOKUP(E596,'Vortex IV Femm_'!$E:$K,7,))</f>
        <v>0</v>
      </c>
      <c r="T596" s="5">
        <f>IF($E596="",0,VLOOKUP(E596,'Vortex IV Masc_'!$E:$K,7,))</f>
        <v>0</v>
      </c>
      <c r="U596" s="5">
        <f>IF($E596="",0,VLOOKUP(E596,'Vortex V Femm_'!$E:$K,7,))</f>
        <v>0</v>
      </c>
      <c r="V596" s="5">
        <f>IF($E596="",0,VLOOKUP(E596,'Vortex V Masc_'!$E:$K,7,))</f>
        <v>0</v>
      </c>
    </row>
    <row r="597" spans="1:22" x14ac:dyDescent="0.15">
      <c r="A597" s="5">
        <v>596</v>
      </c>
      <c r="E597" s="5" t="str">
        <f t="shared" si="20"/>
        <v/>
      </c>
      <c r="J597" s="5">
        <f t="shared" si="21"/>
        <v>0</v>
      </c>
      <c r="K597" s="5">
        <f>IF($E597="",0,VLOOKUP(E597,'50 IV Femm_'!$E:$K,7,))</f>
        <v>0</v>
      </c>
      <c r="L597" s="5">
        <f>IF($E597="",0,VLOOKUP(E597,'50 IV Masc_'!$E:$K,7,))</f>
        <v>0</v>
      </c>
      <c r="M597" s="5">
        <f>IF($E597="",0,VLOOKUP(E597,'50 V Femm_'!$E:$K,7,))</f>
        <v>0</v>
      </c>
      <c r="N597" s="5">
        <f>IF($E597="",0,VLOOKUP(E597,'50 V Masc_'!$E:$K,7,))</f>
        <v>0</v>
      </c>
      <c r="O597" s="5">
        <f>IF($E597="",0,VLOOKUP(E597,'Lungo IV Femm_'!$E:$K,7,))</f>
        <v>0</v>
      </c>
      <c r="P597" s="5">
        <f>IF($E597="",0,VLOOKUP(E597,'Lungo IV Masc_'!$E:$K,7,))</f>
        <v>0</v>
      </c>
      <c r="Q597" s="5">
        <f>IF($E597="",0,VLOOKUP(E597,'Lungo V Femm_'!$E:$K,7,))</f>
        <v>0</v>
      </c>
      <c r="R597" s="5">
        <f>IF($E597="",0,VLOOKUP(E597,'Lungo V Masc_'!$E:$K,7,))</f>
        <v>0</v>
      </c>
      <c r="S597" s="5">
        <f>IF($E597="",0,VLOOKUP(E597,'Vortex IV Femm_'!$E:$K,7,))</f>
        <v>0</v>
      </c>
      <c r="T597" s="5">
        <f>IF($E597="",0,VLOOKUP(E597,'Vortex IV Masc_'!$E:$K,7,))</f>
        <v>0</v>
      </c>
      <c r="U597" s="5">
        <f>IF($E597="",0,VLOOKUP(E597,'Vortex V Femm_'!$E:$K,7,))</f>
        <v>0</v>
      </c>
      <c r="V597" s="5">
        <f>IF($E597="",0,VLOOKUP(E597,'Vortex V Masc_'!$E:$K,7,))</f>
        <v>0</v>
      </c>
    </row>
    <row r="598" spans="1:22" x14ac:dyDescent="0.15">
      <c r="A598" s="5">
        <v>597</v>
      </c>
      <c r="E598" s="5" t="str">
        <f t="shared" si="20"/>
        <v/>
      </c>
      <c r="J598" s="5">
        <f t="shared" si="21"/>
        <v>0</v>
      </c>
      <c r="K598" s="5">
        <f>IF($E598="",0,VLOOKUP(E598,'50 IV Femm_'!$E:$K,7,))</f>
        <v>0</v>
      </c>
      <c r="L598" s="5">
        <f>IF($E598="",0,VLOOKUP(E598,'50 IV Masc_'!$E:$K,7,))</f>
        <v>0</v>
      </c>
      <c r="M598" s="5">
        <f>IF($E598="",0,VLOOKUP(E598,'50 V Femm_'!$E:$K,7,))</f>
        <v>0</v>
      </c>
      <c r="N598" s="5">
        <f>IF($E598="",0,VLOOKUP(E598,'50 V Masc_'!$E:$K,7,))</f>
        <v>0</v>
      </c>
      <c r="O598" s="5">
        <f>IF($E598="",0,VLOOKUP(E598,'Lungo IV Femm_'!$E:$K,7,))</f>
        <v>0</v>
      </c>
      <c r="P598" s="5">
        <f>IF($E598="",0,VLOOKUP(E598,'Lungo IV Masc_'!$E:$K,7,))</f>
        <v>0</v>
      </c>
      <c r="Q598" s="5">
        <f>IF($E598="",0,VLOOKUP(E598,'Lungo V Femm_'!$E:$K,7,))</f>
        <v>0</v>
      </c>
      <c r="R598" s="5">
        <f>IF($E598="",0,VLOOKUP(E598,'Lungo V Masc_'!$E:$K,7,))</f>
        <v>0</v>
      </c>
      <c r="S598" s="5">
        <f>IF($E598="",0,VLOOKUP(E598,'Vortex IV Femm_'!$E:$K,7,))</f>
        <v>0</v>
      </c>
      <c r="T598" s="5">
        <f>IF($E598="",0,VLOOKUP(E598,'Vortex IV Masc_'!$E:$K,7,))</f>
        <v>0</v>
      </c>
      <c r="U598" s="5">
        <f>IF($E598="",0,VLOOKUP(E598,'Vortex V Femm_'!$E:$K,7,))</f>
        <v>0</v>
      </c>
      <c r="V598" s="5">
        <f>IF($E598="",0,VLOOKUP(E598,'Vortex V Masc_'!$E:$K,7,))</f>
        <v>0</v>
      </c>
    </row>
    <row r="599" spans="1:22" x14ac:dyDescent="0.15">
      <c r="A599" s="5">
        <v>598</v>
      </c>
      <c r="E599" s="5" t="str">
        <f t="shared" si="20"/>
        <v/>
      </c>
      <c r="J599" s="5">
        <f t="shared" si="21"/>
        <v>0</v>
      </c>
      <c r="K599" s="5">
        <f>IF($E599="",0,VLOOKUP(E599,'50 IV Femm_'!$E:$K,7,))</f>
        <v>0</v>
      </c>
      <c r="L599" s="5">
        <f>IF($E599="",0,VLOOKUP(E599,'50 IV Masc_'!$E:$K,7,))</f>
        <v>0</v>
      </c>
      <c r="M599" s="5">
        <f>IF($E599="",0,VLOOKUP(E599,'50 V Femm_'!$E:$K,7,))</f>
        <v>0</v>
      </c>
      <c r="N599" s="5">
        <f>IF($E599="",0,VLOOKUP(E599,'50 V Masc_'!$E:$K,7,))</f>
        <v>0</v>
      </c>
      <c r="O599" s="5">
        <f>IF($E599="",0,VLOOKUP(E599,'Lungo IV Femm_'!$E:$K,7,))</f>
        <v>0</v>
      </c>
      <c r="P599" s="5">
        <f>IF($E599="",0,VLOOKUP(E599,'Lungo IV Masc_'!$E:$K,7,))</f>
        <v>0</v>
      </c>
      <c r="Q599" s="5">
        <f>IF($E599="",0,VLOOKUP(E599,'Lungo V Femm_'!$E:$K,7,))</f>
        <v>0</v>
      </c>
      <c r="R599" s="5">
        <f>IF($E599="",0,VLOOKUP(E599,'Lungo V Masc_'!$E:$K,7,))</f>
        <v>0</v>
      </c>
      <c r="S599" s="5">
        <f>IF($E599="",0,VLOOKUP(E599,'Vortex IV Femm_'!$E:$K,7,))</f>
        <v>0</v>
      </c>
      <c r="T599" s="5">
        <f>IF($E599="",0,VLOOKUP(E599,'Vortex IV Masc_'!$E:$K,7,))</f>
        <v>0</v>
      </c>
      <c r="U599" s="5">
        <f>IF($E599="",0,VLOOKUP(E599,'Vortex V Femm_'!$E:$K,7,))</f>
        <v>0</v>
      </c>
      <c r="V599" s="5">
        <f>IF($E599="",0,VLOOKUP(E599,'Vortex V Masc_'!$E:$K,7,))</f>
        <v>0</v>
      </c>
    </row>
    <row r="600" spans="1:22" x14ac:dyDescent="0.15">
      <c r="A600" s="5">
        <v>599</v>
      </c>
      <c r="E600" s="5" t="str">
        <f t="shared" si="20"/>
        <v/>
      </c>
      <c r="J600" s="5">
        <f t="shared" si="21"/>
        <v>0</v>
      </c>
      <c r="K600" s="5">
        <f>IF($E600="",0,VLOOKUP(E600,'50 IV Femm_'!$E:$K,7,))</f>
        <v>0</v>
      </c>
      <c r="L600" s="5">
        <f>IF($E600="",0,VLOOKUP(E600,'50 IV Masc_'!$E:$K,7,))</f>
        <v>0</v>
      </c>
      <c r="M600" s="5">
        <f>IF($E600="",0,VLOOKUP(E600,'50 V Femm_'!$E:$K,7,))</f>
        <v>0</v>
      </c>
      <c r="N600" s="5">
        <f>IF($E600="",0,VLOOKUP(E600,'50 V Masc_'!$E:$K,7,))</f>
        <v>0</v>
      </c>
      <c r="O600" s="5">
        <f>IF($E600="",0,VLOOKUP(E600,'Lungo IV Femm_'!$E:$K,7,))</f>
        <v>0</v>
      </c>
      <c r="P600" s="5">
        <f>IF($E600="",0,VLOOKUP(E600,'Lungo IV Masc_'!$E:$K,7,))</f>
        <v>0</v>
      </c>
      <c r="Q600" s="5">
        <f>IF($E600="",0,VLOOKUP(E600,'Lungo V Femm_'!$E:$K,7,))</f>
        <v>0</v>
      </c>
      <c r="R600" s="5">
        <f>IF($E600="",0,VLOOKUP(E600,'Lungo V Masc_'!$E:$K,7,))</f>
        <v>0</v>
      </c>
      <c r="S600" s="5">
        <f>IF($E600="",0,VLOOKUP(E600,'Vortex IV Femm_'!$E:$K,7,))</f>
        <v>0</v>
      </c>
      <c r="T600" s="5">
        <f>IF($E600="",0,VLOOKUP(E600,'Vortex IV Masc_'!$E:$K,7,))</f>
        <v>0</v>
      </c>
      <c r="U600" s="5">
        <f>IF($E600="",0,VLOOKUP(E600,'Vortex V Femm_'!$E:$K,7,))</f>
        <v>0</v>
      </c>
      <c r="V600" s="5">
        <f>IF($E600="",0,VLOOKUP(E600,'Vortex V Masc_'!$E:$K,7,))</f>
        <v>0</v>
      </c>
    </row>
    <row r="601" spans="1:22" x14ac:dyDescent="0.15">
      <c r="A601" s="5">
        <v>600</v>
      </c>
      <c r="E601" s="5" t="str">
        <f t="shared" si="20"/>
        <v/>
      </c>
      <c r="J601" s="5">
        <f t="shared" si="21"/>
        <v>0</v>
      </c>
      <c r="K601" s="5">
        <f>IF($E601="",0,VLOOKUP(E601,'50 IV Femm_'!$E:$K,7,))</f>
        <v>0</v>
      </c>
      <c r="L601" s="5">
        <f>IF($E601="",0,VLOOKUP(E601,'50 IV Masc_'!$E:$K,7,))</f>
        <v>0</v>
      </c>
      <c r="M601" s="5">
        <f>IF($E601="",0,VLOOKUP(E601,'50 V Femm_'!$E:$K,7,))</f>
        <v>0</v>
      </c>
      <c r="N601" s="5">
        <f>IF($E601="",0,VLOOKUP(E601,'50 V Masc_'!$E:$K,7,))</f>
        <v>0</v>
      </c>
      <c r="O601" s="5">
        <f>IF($E601="",0,VLOOKUP(E601,'Lungo IV Femm_'!$E:$K,7,))</f>
        <v>0</v>
      </c>
      <c r="P601" s="5">
        <f>IF($E601="",0,VLOOKUP(E601,'Lungo IV Masc_'!$E:$K,7,))</f>
        <v>0</v>
      </c>
      <c r="Q601" s="5">
        <f>IF($E601="",0,VLOOKUP(E601,'Lungo V Femm_'!$E:$K,7,))</f>
        <v>0</v>
      </c>
      <c r="R601" s="5">
        <f>IF($E601="",0,VLOOKUP(E601,'Lungo V Masc_'!$E:$K,7,))</f>
        <v>0</v>
      </c>
      <c r="S601" s="5">
        <f>IF($E601="",0,VLOOKUP(E601,'Vortex IV Femm_'!$E:$K,7,))</f>
        <v>0</v>
      </c>
      <c r="T601" s="5">
        <f>IF($E601="",0,VLOOKUP(E601,'Vortex IV Masc_'!$E:$K,7,))</f>
        <v>0</v>
      </c>
      <c r="U601" s="5">
        <f>IF($E601="",0,VLOOKUP(E601,'Vortex V Femm_'!$E:$K,7,))</f>
        <v>0</v>
      </c>
      <c r="V601" s="5">
        <f>IF($E601="",0,VLOOKUP(E601,'Vortex V Masc_'!$E:$K,7,))</f>
        <v>0</v>
      </c>
    </row>
    <row r="602" spans="1:22" x14ac:dyDescent="0.15">
      <c r="A602" s="5">
        <v>601</v>
      </c>
      <c r="E602" s="5" t="str">
        <f t="shared" si="20"/>
        <v/>
      </c>
      <c r="J602" s="5">
        <f t="shared" si="21"/>
        <v>0</v>
      </c>
      <c r="K602" s="5">
        <f>IF($E602="",0,VLOOKUP(E602,'50 IV Femm_'!$E:$K,7,))</f>
        <v>0</v>
      </c>
      <c r="L602" s="5">
        <f>IF($E602="",0,VLOOKUP(E602,'50 IV Masc_'!$E:$K,7,))</f>
        <v>0</v>
      </c>
      <c r="M602" s="5">
        <f>IF($E602="",0,VLOOKUP(E602,'50 V Femm_'!$E:$K,7,))</f>
        <v>0</v>
      </c>
      <c r="N602" s="5">
        <f>IF($E602="",0,VLOOKUP(E602,'50 V Masc_'!$E:$K,7,))</f>
        <v>0</v>
      </c>
      <c r="O602" s="5">
        <f>IF($E602="",0,VLOOKUP(E602,'Lungo IV Femm_'!$E:$K,7,))</f>
        <v>0</v>
      </c>
      <c r="P602" s="5">
        <f>IF($E602="",0,VLOOKUP(E602,'Lungo IV Masc_'!$E:$K,7,))</f>
        <v>0</v>
      </c>
      <c r="Q602" s="5">
        <f>IF($E602="",0,VLOOKUP(E602,'Lungo V Femm_'!$E:$K,7,))</f>
        <v>0</v>
      </c>
      <c r="R602" s="5">
        <f>IF($E602="",0,VLOOKUP(E602,'Lungo V Masc_'!$E:$K,7,))</f>
        <v>0</v>
      </c>
      <c r="S602" s="5">
        <f>IF($E602="",0,VLOOKUP(E602,'Vortex IV Femm_'!$E:$K,7,))</f>
        <v>0</v>
      </c>
      <c r="T602" s="5">
        <f>IF($E602="",0,VLOOKUP(E602,'Vortex IV Masc_'!$E:$K,7,))</f>
        <v>0</v>
      </c>
      <c r="U602" s="5">
        <f>IF($E602="",0,VLOOKUP(E602,'Vortex V Femm_'!$E:$K,7,))</f>
        <v>0</v>
      </c>
      <c r="V602" s="5">
        <f>IF($E602="",0,VLOOKUP(E602,'Vortex V Masc_'!$E:$K,7,))</f>
        <v>0</v>
      </c>
    </row>
    <row r="603" spans="1:22" x14ac:dyDescent="0.15">
      <c r="A603" s="5">
        <v>602</v>
      </c>
      <c r="E603" s="5" t="str">
        <f t="shared" si="20"/>
        <v/>
      </c>
      <c r="J603" s="5">
        <f t="shared" si="21"/>
        <v>0</v>
      </c>
      <c r="K603" s="5">
        <f>IF($E603="",0,VLOOKUP(E603,'50 IV Femm_'!$E:$K,7,))</f>
        <v>0</v>
      </c>
      <c r="L603" s="5">
        <f>IF($E603="",0,VLOOKUP(E603,'50 IV Masc_'!$E:$K,7,))</f>
        <v>0</v>
      </c>
      <c r="M603" s="5">
        <f>IF($E603="",0,VLOOKUP(E603,'50 V Femm_'!$E:$K,7,))</f>
        <v>0</v>
      </c>
      <c r="N603" s="5">
        <f>IF($E603="",0,VLOOKUP(E603,'50 V Masc_'!$E:$K,7,))</f>
        <v>0</v>
      </c>
      <c r="O603" s="5">
        <f>IF($E603="",0,VLOOKUP(E603,'Lungo IV Femm_'!$E:$K,7,))</f>
        <v>0</v>
      </c>
      <c r="P603" s="5">
        <f>IF($E603="",0,VLOOKUP(E603,'Lungo IV Masc_'!$E:$K,7,))</f>
        <v>0</v>
      </c>
      <c r="Q603" s="5">
        <f>IF($E603="",0,VLOOKUP(E603,'Lungo V Femm_'!$E:$K,7,))</f>
        <v>0</v>
      </c>
      <c r="R603" s="5">
        <f>IF($E603="",0,VLOOKUP(E603,'Lungo V Masc_'!$E:$K,7,))</f>
        <v>0</v>
      </c>
      <c r="S603" s="5">
        <f>IF($E603="",0,VLOOKUP(E603,'Vortex IV Femm_'!$E:$K,7,))</f>
        <v>0</v>
      </c>
      <c r="T603" s="5">
        <f>IF($E603="",0,VLOOKUP(E603,'Vortex IV Masc_'!$E:$K,7,))</f>
        <v>0</v>
      </c>
      <c r="U603" s="5">
        <f>IF($E603="",0,VLOOKUP(E603,'Vortex V Femm_'!$E:$K,7,))</f>
        <v>0</v>
      </c>
      <c r="V603" s="5">
        <f>IF($E603="",0,VLOOKUP(E603,'Vortex V Masc_'!$E:$K,7,))</f>
        <v>0</v>
      </c>
    </row>
    <row r="604" spans="1:22" x14ac:dyDescent="0.15">
      <c r="A604" s="5">
        <v>603</v>
      </c>
      <c r="E604" s="5" t="str">
        <f t="shared" si="20"/>
        <v/>
      </c>
      <c r="J604" s="5">
        <f t="shared" si="21"/>
        <v>0</v>
      </c>
      <c r="K604" s="5">
        <f>IF($E604="",0,VLOOKUP(E604,'50 IV Femm_'!$E:$K,7,))</f>
        <v>0</v>
      </c>
      <c r="L604" s="5">
        <f>IF($E604="",0,VLOOKUP(E604,'50 IV Masc_'!$E:$K,7,))</f>
        <v>0</v>
      </c>
      <c r="M604" s="5">
        <f>IF($E604="",0,VLOOKUP(E604,'50 V Femm_'!$E:$K,7,))</f>
        <v>0</v>
      </c>
      <c r="N604" s="5">
        <f>IF($E604="",0,VLOOKUP(E604,'50 V Masc_'!$E:$K,7,))</f>
        <v>0</v>
      </c>
      <c r="O604" s="5">
        <f>IF($E604="",0,VLOOKUP(E604,'Lungo IV Femm_'!$E:$K,7,))</f>
        <v>0</v>
      </c>
      <c r="P604" s="5">
        <f>IF($E604="",0,VLOOKUP(E604,'Lungo IV Masc_'!$E:$K,7,))</f>
        <v>0</v>
      </c>
      <c r="Q604" s="5">
        <f>IF($E604="",0,VLOOKUP(E604,'Lungo V Femm_'!$E:$K,7,))</f>
        <v>0</v>
      </c>
      <c r="R604" s="5">
        <f>IF($E604="",0,VLOOKUP(E604,'Lungo V Masc_'!$E:$K,7,))</f>
        <v>0</v>
      </c>
      <c r="S604" s="5">
        <f>IF($E604="",0,VLOOKUP(E604,'Vortex IV Femm_'!$E:$K,7,))</f>
        <v>0</v>
      </c>
      <c r="T604" s="5">
        <f>IF($E604="",0,VLOOKUP(E604,'Vortex IV Masc_'!$E:$K,7,))</f>
        <v>0</v>
      </c>
      <c r="U604" s="5">
        <f>IF($E604="",0,VLOOKUP(E604,'Vortex V Femm_'!$E:$K,7,))</f>
        <v>0</v>
      </c>
      <c r="V604" s="5">
        <f>IF($E604="",0,VLOOKUP(E604,'Vortex V Masc_'!$E:$K,7,))</f>
        <v>0</v>
      </c>
    </row>
    <row r="605" spans="1:22" x14ac:dyDescent="0.15">
      <c r="A605" s="5">
        <v>604</v>
      </c>
      <c r="E605" s="5" t="str">
        <f t="shared" si="20"/>
        <v/>
      </c>
      <c r="J605" s="5">
        <f t="shared" si="21"/>
        <v>0</v>
      </c>
      <c r="K605" s="5">
        <f>IF($E605="",0,VLOOKUP(E605,'50 IV Femm_'!$E:$K,7,))</f>
        <v>0</v>
      </c>
      <c r="L605" s="5">
        <f>IF($E605="",0,VLOOKUP(E605,'50 IV Masc_'!$E:$K,7,))</f>
        <v>0</v>
      </c>
      <c r="M605" s="5">
        <f>IF($E605="",0,VLOOKUP(E605,'50 V Femm_'!$E:$K,7,))</f>
        <v>0</v>
      </c>
      <c r="N605" s="5">
        <f>IF($E605="",0,VLOOKUP(E605,'50 V Masc_'!$E:$K,7,))</f>
        <v>0</v>
      </c>
      <c r="O605" s="5">
        <f>IF($E605="",0,VLOOKUP(E605,'Lungo IV Femm_'!$E:$K,7,))</f>
        <v>0</v>
      </c>
      <c r="P605" s="5">
        <f>IF($E605="",0,VLOOKUP(E605,'Lungo IV Masc_'!$E:$K,7,))</f>
        <v>0</v>
      </c>
      <c r="Q605" s="5">
        <f>IF($E605="",0,VLOOKUP(E605,'Lungo V Femm_'!$E:$K,7,))</f>
        <v>0</v>
      </c>
      <c r="R605" s="5">
        <f>IF($E605="",0,VLOOKUP(E605,'Lungo V Masc_'!$E:$K,7,))</f>
        <v>0</v>
      </c>
      <c r="S605" s="5">
        <f>IF($E605="",0,VLOOKUP(E605,'Vortex IV Femm_'!$E:$K,7,))</f>
        <v>0</v>
      </c>
      <c r="T605" s="5">
        <f>IF($E605="",0,VLOOKUP(E605,'Vortex IV Masc_'!$E:$K,7,))</f>
        <v>0</v>
      </c>
      <c r="U605" s="5">
        <f>IF($E605="",0,VLOOKUP(E605,'Vortex V Femm_'!$E:$K,7,))</f>
        <v>0</v>
      </c>
      <c r="V605" s="5">
        <f>IF($E605="",0,VLOOKUP(E605,'Vortex V Masc_'!$E:$K,7,))</f>
        <v>0</v>
      </c>
    </row>
    <row r="606" spans="1:22" x14ac:dyDescent="0.15">
      <c r="A606" s="5">
        <v>605</v>
      </c>
      <c r="E606" s="5" t="str">
        <f t="shared" si="20"/>
        <v/>
      </c>
      <c r="J606" s="5">
        <f t="shared" si="21"/>
        <v>0</v>
      </c>
      <c r="K606" s="5">
        <f>IF($E606="",0,VLOOKUP(E606,'50 IV Femm_'!$E:$K,7,))</f>
        <v>0</v>
      </c>
      <c r="L606" s="5">
        <f>IF($E606="",0,VLOOKUP(E606,'50 IV Masc_'!$E:$K,7,))</f>
        <v>0</v>
      </c>
      <c r="M606" s="5">
        <f>IF($E606="",0,VLOOKUP(E606,'50 V Femm_'!$E:$K,7,))</f>
        <v>0</v>
      </c>
      <c r="N606" s="5">
        <f>IF($E606="",0,VLOOKUP(E606,'50 V Masc_'!$E:$K,7,))</f>
        <v>0</v>
      </c>
      <c r="O606" s="5">
        <f>IF($E606="",0,VLOOKUP(E606,'Lungo IV Femm_'!$E:$K,7,))</f>
        <v>0</v>
      </c>
      <c r="P606" s="5">
        <f>IF($E606="",0,VLOOKUP(E606,'Lungo IV Masc_'!$E:$K,7,))</f>
        <v>0</v>
      </c>
      <c r="Q606" s="5">
        <f>IF($E606="",0,VLOOKUP(E606,'Lungo V Femm_'!$E:$K,7,))</f>
        <v>0</v>
      </c>
      <c r="R606" s="5">
        <f>IF($E606="",0,VLOOKUP(E606,'Lungo V Masc_'!$E:$K,7,))</f>
        <v>0</v>
      </c>
      <c r="S606" s="5">
        <f>IF($E606="",0,VLOOKUP(E606,'Vortex IV Femm_'!$E:$K,7,))</f>
        <v>0</v>
      </c>
      <c r="T606" s="5">
        <f>IF($E606="",0,VLOOKUP(E606,'Vortex IV Masc_'!$E:$K,7,))</f>
        <v>0</v>
      </c>
      <c r="U606" s="5">
        <f>IF($E606="",0,VLOOKUP(E606,'Vortex V Femm_'!$E:$K,7,))</f>
        <v>0</v>
      </c>
      <c r="V606" s="5">
        <f>IF($E606="",0,VLOOKUP(E606,'Vortex V Masc_'!$E:$K,7,))</f>
        <v>0</v>
      </c>
    </row>
    <row r="607" spans="1:22" x14ac:dyDescent="0.15">
      <c r="A607" s="5">
        <v>606</v>
      </c>
      <c r="E607" s="5" t="str">
        <f t="shared" si="20"/>
        <v/>
      </c>
      <c r="J607" s="5">
        <f t="shared" si="21"/>
        <v>0</v>
      </c>
      <c r="K607" s="5">
        <f>IF($E607="",0,VLOOKUP(E607,'50 IV Femm_'!$E:$K,7,))</f>
        <v>0</v>
      </c>
      <c r="L607" s="5">
        <f>IF($E607="",0,VLOOKUP(E607,'50 IV Masc_'!$E:$K,7,))</f>
        <v>0</v>
      </c>
      <c r="M607" s="5">
        <f>IF($E607="",0,VLOOKUP(E607,'50 V Femm_'!$E:$K,7,))</f>
        <v>0</v>
      </c>
      <c r="N607" s="5">
        <f>IF($E607="",0,VLOOKUP(E607,'50 V Masc_'!$E:$K,7,))</f>
        <v>0</v>
      </c>
      <c r="O607" s="5">
        <f>IF($E607="",0,VLOOKUP(E607,'Lungo IV Femm_'!$E:$K,7,))</f>
        <v>0</v>
      </c>
      <c r="P607" s="5">
        <f>IF($E607="",0,VLOOKUP(E607,'Lungo IV Masc_'!$E:$K,7,))</f>
        <v>0</v>
      </c>
      <c r="Q607" s="5">
        <f>IF($E607="",0,VLOOKUP(E607,'Lungo V Femm_'!$E:$K,7,))</f>
        <v>0</v>
      </c>
      <c r="R607" s="5">
        <f>IF($E607="",0,VLOOKUP(E607,'Lungo V Masc_'!$E:$K,7,))</f>
        <v>0</v>
      </c>
      <c r="S607" s="5">
        <f>IF($E607="",0,VLOOKUP(E607,'Vortex IV Femm_'!$E:$K,7,))</f>
        <v>0</v>
      </c>
      <c r="T607" s="5">
        <f>IF($E607="",0,VLOOKUP(E607,'Vortex IV Masc_'!$E:$K,7,))</f>
        <v>0</v>
      </c>
      <c r="U607" s="5">
        <f>IF($E607="",0,VLOOKUP(E607,'Vortex V Femm_'!$E:$K,7,))</f>
        <v>0</v>
      </c>
      <c r="V607" s="5">
        <f>IF($E607="",0,VLOOKUP(E607,'Vortex V Masc_'!$E:$K,7,))</f>
        <v>0</v>
      </c>
    </row>
    <row r="608" spans="1:22" x14ac:dyDescent="0.15">
      <c r="A608" s="5">
        <v>607</v>
      </c>
      <c r="E608" s="5" t="str">
        <f t="shared" si="20"/>
        <v/>
      </c>
      <c r="J608" s="5">
        <f t="shared" si="21"/>
        <v>0</v>
      </c>
      <c r="K608" s="5">
        <f>IF($E608="",0,VLOOKUP(E608,'50 IV Femm_'!$E:$K,7,))</f>
        <v>0</v>
      </c>
      <c r="L608" s="5">
        <f>IF($E608="",0,VLOOKUP(E608,'50 IV Masc_'!$E:$K,7,))</f>
        <v>0</v>
      </c>
      <c r="M608" s="5">
        <f>IF($E608="",0,VLOOKUP(E608,'50 V Femm_'!$E:$K,7,))</f>
        <v>0</v>
      </c>
      <c r="N608" s="5">
        <f>IF($E608="",0,VLOOKUP(E608,'50 V Masc_'!$E:$K,7,))</f>
        <v>0</v>
      </c>
      <c r="O608" s="5">
        <f>IF($E608="",0,VLOOKUP(E608,'Lungo IV Femm_'!$E:$K,7,))</f>
        <v>0</v>
      </c>
      <c r="P608" s="5">
        <f>IF($E608="",0,VLOOKUP(E608,'Lungo IV Masc_'!$E:$K,7,))</f>
        <v>0</v>
      </c>
      <c r="Q608" s="5">
        <f>IF($E608="",0,VLOOKUP(E608,'Lungo V Femm_'!$E:$K,7,))</f>
        <v>0</v>
      </c>
      <c r="R608" s="5">
        <f>IF($E608="",0,VLOOKUP(E608,'Lungo V Masc_'!$E:$K,7,))</f>
        <v>0</v>
      </c>
      <c r="S608" s="5">
        <f>IF($E608="",0,VLOOKUP(E608,'Vortex IV Femm_'!$E:$K,7,))</f>
        <v>0</v>
      </c>
      <c r="T608" s="5">
        <f>IF($E608="",0,VLOOKUP(E608,'Vortex IV Masc_'!$E:$K,7,))</f>
        <v>0</v>
      </c>
      <c r="U608" s="5">
        <f>IF($E608="",0,VLOOKUP(E608,'Vortex V Femm_'!$E:$K,7,))</f>
        <v>0</v>
      </c>
      <c r="V608" s="5">
        <f>IF($E608="",0,VLOOKUP(E608,'Vortex V Masc_'!$E:$K,7,))</f>
        <v>0</v>
      </c>
    </row>
    <row r="609" spans="1:22" x14ac:dyDescent="0.15">
      <c r="A609" s="5">
        <v>608</v>
      </c>
      <c r="E609" s="5" t="str">
        <f t="shared" si="20"/>
        <v/>
      </c>
      <c r="J609" s="5">
        <f t="shared" si="21"/>
        <v>0</v>
      </c>
      <c r="K609" s="5">
        <f>IF($E609="",0,VLOOKUP(E609,'50 IV Femm_'!$E:$K,7,))</f>
        <v>0</v>
      </c>
      <c r="L609" s="5">
        <f>IF($E609="",0,VLOOKUP(E609,'50 IV Masc_'!$E:$K,7,))</f>
        <v>0</v>
      </c>
      <c r="M609" s="5">
        <f>IF($E609="",0,VLOOKUP(E609,'50 V Femm_'!$E:$K,7,))</f>
        <v>0</v>
      </c>
      <c r="N609" s="5">
        <f>IF($E609="",0,VLOOKUP(E609,'50 V Masc_'!$E:$K,7,))</f>
        <v>0</v>
      </c>
      <c r="O609" s="5">
        <f>IF($E609="",0,VLOOKUP(E609,'Lungo IV Femm_'!$E:$K,7,))</f>
        <v>0</v>
      </c>
      <c r="P609" s="5">
        <f>IF($E609="",0,VLOOKUP(E609,'Lungo IV Masc_'!$E:$K,7,))</f>
        <v>0</v>
      </c>
      <c r="Q609" s="5">
        <f>IF($E609="",0,VLOOKUP(E609,'Lungo V Femm_'!$E:$K,7,))</f>
        <v>0</v>
      </c>
      <c r="R609" s="5">
        <f>IF($E609="",0,VLOOKUP(E609,'Lungo V Masc_'!$E:$K,7,))</f>
        <v>0</v>
      </c>
      <c r="S609" s="5">
        <f>IF($E609="",0,VLOOKUP(E609,'Vortex IV Femm_'!$E:$K,7,))</f>
        <v>0</v>
      </c>
      <c r="T609" s="5">
        <f>IF($E609="",0,VLOOKUP(E609,'Vortex IV Masc_'!$E:$K,7,))</f>
        <v>0</v>
      </c>
      <c r="U609" s="5">
        <f>IF($E609="",0,VLOOKUP(E609,'Vortex V Femm_'!$E:$K,7,))</f>
        <v>0</v>
      </c>
      <c r="V609" s="5">
        <f>IF($E609="",0,VLOOKUP(E609,'Vortex V Masc_'!$E:$K,7,))</f>
        <v>0</v>
      </c>
    </row>
    <row r="610" spans="1:22" x14ac:dyDescent="0.15">
      <c r="A610" s="5">
        <v>609</v>
      </c>
      <c r="E610" s="5" t="str">
        <f t="shared" si="20"/>
        <v/>
      </c>
      <c r="J610" s="5">
        <f t="shared" si="21"/>
        <v>0</v>
      </c>
      <c r="K610" s="5">
        <f>IF($E610="",0,VLOOKUP(E610,'50 IV Femm_'!$E:$K,7,))</f>
        <v>0</v>
      </c>
      <c r="L610" s="5">
        <f>IF($E610="",0,VLOOKUP(E610,'50 IV Masc_'!$E:$K,7,))</f>
        <v>0</v>
      </c>
      <c r="M610" s="5">
        <f>IF($E610="",0,VLOOKUP(E610,'50 V Femm_'!$E:$K,7,))</f>
        <v>0</v>
      </c>
      <c r="N610" s="5">
        <f>IF($E610="",0,VLOOKUP(E610,'50 V Masc_'!$E:$K,7,))</f>
        <v>0</v>
      </c>
      <c r="O610" s="5">
        <f>IF($E610="",0,VLOOKUP(E610,'Lungo IV Femm_'!$E:$K,7,))</f>
        <v>0</v>
      </c>
      <c r="P610" s="5">
        <f>IF($E610="",0,VLOOKUP(E610,'Lungo IV Masc_'!$E:$K,7,))</f>
        <v>0</v>
      </c>
      <c r="Q610" s="5">
        <f>IF($E610="",0,VLOOKUP(E610,'Lungo V Femm_'!$E:$K,7,))</f>
        <v>0</v>
      </c>
      <c r="R610" s="5">
        <f>IF($E610="",0,VLOOKUP(E610,'Lungo V Masc_'!$E:$K,7,))</f>
        <v>0</v>
      </c>
      <c r="S610" s="5">
        <f>IF($E610="",0,VLOOKUP(E610,'Vortex IV Femm_'!$E:$K,7,))</f>
        <v>0</v>
      </c>
      <c r="T610" s="5">
        <f>IF($E610="",0,VLOOKUP(E610,'Vortex IV Masc_'!$E:$K,7,))</f>
        <v>0</v>
      </c>
      <c r="U610" s="5">
        <f>IF($E610="",0,VLOOKUP(E610,'Vortex V Femm_'!$E:$K,7,))</f>
        <v>0</v>
      </c>
      <c r="V610" s="5">
        <f>IF($E610="",0,VLOOKUP(E610,'Vortex V Masc_'!$E:$K,7,))</f>
        <v>0</v>
      </c>
    </row>
    <row r="611" spans="1:22" x14ac:dyDescent="0.15">
      <c r="A611" s="5">
        <v>610</v>
      </c>
      <c r="E611" s="5" t="str">
        <f t="shared" ref="E611:E674" si="22">CONCATENATE(C611,D611)</f>
        <v/>
      </c>
      <c r="J611" s="5">
        <f t="shared" ref="J611:J674" si="23">SUMIF(K611:V611,"&lt;&gt;#N/D")</f>
        <v>0</v>
      </c>
      <c r="K611" s="5">
        <f>IF($E611="",0,VLOOKUP(E611,'50 IV Femm_'!$E:$K,7,))</f>
        <v>0</v>
      </c>
      <c r="L611" s="5">
        <f>IF($E611="",0,VLOOKUP(E611,'50 IV Masc_'!$E:$K,7,))</f>
        <v>0</v>
      </c>
      <c r="M611" s="5">
        <f>IF($E611="",0,VLOOKUP(E611,'50 V Femm_'!$E:$K,7,))</f>
        <v>0</v>
      </c>
      <c r="N611" s="5">
        <f>IF($E611="",0,VLOOKUP(E611,'50 V Masc_'!$E:$K,7,))</f>
        <v>0</v>
      </c>
      <c r="O611" s="5">
        <f>IF($E611="",0,VLOOKUP(E611,'Lungo IV Femm_'!$E:$K,7,))</f>
        <v>0</v>
      </c>
      <c r="P611" s="5">
        <f>IF($E611="",0,VLOOKUP(E611,'Lungo IV Masc_'!$E:$K,7,))</f>
        <v>0</v>
      </c>
      <c r="Q611" s="5">
        <f>IF($E611="",0,VLOOKUP(E611,'Lungo V Femm_'!$E:$K,7,))</f>
        <v>0</v>
      </c>
      <c r="R611" s="5">
        <f>IF($E611="",0,VLOOKUP(E611,'Lungo V Masc_'!$E:$K,7,))</f>
        <v>0</v>
      </c>
      <c r="S611" s="5">
        <f>IF($E611="",0,VLOOKUP(E611,'Vortex IV Femm_'!$E:$K,7,))</f>
        <v>0</v>
      </c>
      <c r="T611" s="5">
        <f>IF($E611="",0,VLOOKUP(E611,'Vortex IV Masc_'!$E:$K,7,))</f>
        <v>0</v>
      </c>
      <c r="U611" s="5">
        <f>IF($E611="",0,VLOOKUP(E611,'Vortex V Femm_'!$E:$K,7,))</f>
        <v>0</v>
      </c>
      <c r="V611" s="5">
        <f>IF($E611="",0,VLOOKUP(E611,'Vortex V Masc_'!$E:$K,7,))</f>
        <v>0</v>
      </c>
    </row>
    <row r="612" spans="1:22" x14ac:dyDescent="0.15">
      <c r="A612" s="5">
        <v>611</v>
      </c>
      <c r="E612" s="5" t="str">
        <f t="shared" si="22"/>
        <v/>
      </c>
      <c r="J612" s="5">
        <f t="shared" si="23"/>
        <v>0</v>
      </c>
      <c r="K612" s="5">
        <f>IF($E612="",0,VLOOKUP(E612,'50 IV Femm_'!$E:$K,7,))</f>
        <v>0</v>
      </c>
      <c r="L612" s="5">
        <f>IF($E612="",0,VLOOKUP(E612,'50 IV Masc_'!$E:$K,7,))</f>
        <v>0</v>
      </c>
      <c r="M612" s="5">
        <f>IF($E612="",0,VLOOKUP(E612,'50 V Femm_'!$E:$K,7,))</f>
        <v>0</v>
      </c>
      <c r="N612" s="5">
        <f>IF($E612="",0,VLOOKUP(E612,'50 V Masc_'!$E:$K,7,))</f>
        <v>0</v>
      </c>
      <c r="O612" s="5">
        <f>IF($E612="",0,VLOOKUP(E612,'Lungo IV Femm_'!$E:$K,7,))</f>
        <v>0</v>
      </c>
      <c r="P612" s="5">
        <f>IF($E612="",0,VLOOKUP(E612,'Lungo IV Masc_'!$E:$K,7,))</f>
        <v>0</v>
      </c>
      <c r="Q612" s="5">
        <f>IF($E612="",0,VLOOKUP(E612,'Lungo V Femm_'!$E:$K,7,))</f>
        <v>0</v>
      </c>
      <c r="R612" s="5">
        <f>IF($E612="",0,VLOOKUP(E612,'Lungo V Masc_'!$E:$K,7,))</f>
        <v>0</v>
      </c>
      <c r="S612" s="5">
        <f>IF($E612="",0,VLOOKUP(E612,'Vortex IV Femm_'!$E:$K,7,))</f>
        <v>0</v>
      </c>
      <c r="T612" s="5">
        <f>IF($E612="",0,VLOOKUP(E612,'Vortex IV Masc_'!$E:$K,7,))</f>
        <v>0</v>
      </c>
      <c r="U612" s="5">
        <f>IF($E612="",0,VLOOKUP(E612,'Vortex V Femm_'!$E:$K,7,))</f>
        <v>0</v>
      </c>
      <c r="V612" s="5">
        <f>IF($E612="",0,VLOOKUP(E612,'Vortex V Masc_'!$E:$K,7,))</f>
        <v>0</v>
      </c>
    </row>
    <row r="613" spans="1:22" x14ac:dyDescent="0.15">
      <c r="A613" s="5">
        <v>612</v>
      </c>
      <c r="E613" s="5" t="str">
        <f t="shared" si="22"/>
        <v/>
      </c>
      <c r="J613" s="5">
        <f t="shared" si="23"/>
        <v>0</v>
      </c>
      <c r="K613" s="5">
        <f>IF($E613="",0,VLOOKUP(E613,'50 IV Femm_'!$E:$K,7,))</f>
        <v>0</v>
      </c>
      <c r="L613" s="5">
        <f>IF($E613="",0,VLOOKUP(E613,'50 IV Masc_'!$E:$K,7,))</f>
        <v>0</v>
      </c>
      <c r="M613" s="5">
        <f>IF($E613="",0,VLOOKUP(E613,'50 V Femm_'!$E:$K,7,))</f>
        <v>0</v>
      </c>
      <c r="N613" s="5">
        <f>IF($E613="",0,VLOOKUP(E613,'50 V Masc_'!$E:$K,7,))</f>
        <v>0</v>
      </c>
      <c r="O613" s="5">
        <f>IF($E613="",0,VLOOKUP(E613,'Lungo IV Femm_'!$E:$K,7,))</f>
        <v>0</v>
      </c>
      <c r="P613" s="5">
        <f>IF($E613="",0,VLOOKUP(E613,'Lungo IV Masc_'!$E:$K,7,))</f>
        <v>0</v>
      </c>
      <c r="Q613" s="5">
        <f>IF($E613="",0,VLOOKUP(E613,'Lungo V Femm_'!$E:$K,7,))</f>
        <v>0</v>
      </c>
      <c r="R613" s="5">
        <f>IF($E613="",0,VLOOKUP(E613,'Lungo V Masc_'!$E:$K,7,))</f>
        <v>0</v>
      </c>
      <c r="S613" s="5">
        <f>IF($E613="",0,VLOOKUP(E613,'Vortex IV Femm_'!$E:$K,7,))</f>
        <v>0</v>
      </c>
      <c r="T613" s="5">
        <f>IF($E613="",0,VLOOKUP(E613,'Vortex IV Masc_'!$E:$K,7,))</f>
        <v>0</v>
      </c>
      <c r="U613" s="5">
        <f>IF($E613="",0,VLOOKUP(E613,'Vortex V Femm_'!$E:$K,7,))</f>
        <v>0</v>
      </c>
      <c r="V613" s="5">
        <f>IF($E613="",0,VLOOKUP(E613,'Vortex V Masc_'!$E:$K,7,))</f>
        <v>0</v>
      </c>
    </row>
    <row r="614" spans="1:22" x14ac:dyDescent="0.15">
      <c r="A614" s="5">
        <v>613</v>
      </c>
      <c r="E614" s="5" t="str">
        <f t="shared" si="22"/>
        <v/>
      </c>
      <c r="J614" s="5">
        <f t="shared" si="23"/>
        <v>0</v>
      </c>
      <c r="K614" s="5">
        <f>IF($E614="",0,VLOOKUP(E614,'50 IV Femm_'!$E:$K,7,))</f>
        <v>0</v>
      </c>
      <c r="L614" s="5">
        <f>IF($E614="",0,VLOOKUP(E614,'50 IV Masc_'!$E:$K,7,))</f>
        <v>0</v>
      </c>
      <c r="M614" s="5">
        <f>IF($E614="",0,VLOOKUP(E614,'50 V Femm_'!$E:$K,7,))</f>
        <v>0</v>
      </c>
      <c r="N614" s="5">
        <f>IF($E614="",0,VLOOKUP(E614,'50 V Masc_'!$E:$K,7,))</f>
        <v>0</v>
      </c>
      <c r="O614" s="5">
        <f>IF($E614="",0,VLOOKUP(E614,'Lungo IV Femm_'!$E:$K,7,))</f>
        <v>0</v>
      </c>
      <c r="P614" s="5">
        <f>IF($E614="",0,VLOOKUP(E614,'Lungo IV Masc_'!$E:$K,7,))</f>
        <v>0</v>
      </c>
      <c r="Q614" s="5">
        <f>IF($E614="",0,VLOOKUP(E614,'Lungo V Femm_'!$E:$K,7,))</f>
        <v>0</v>
      </c>
      <c r="R614" s="5">
        <f>IF($E614="",0,VLOOKUP(E614,'Lungo V Masc_'!$E:$K,7,))</f>
        <v>0</v>
      </c>
      <c r="S614" s="5">
        <f>IF($E614="",0,VLOOKUP(E614,'Vortex IV Femm_'!$E:$K,7,))</f>
        <v>0</v>
      </c>
      <c r="T614" s="5">
        <f>IF($E614="",0,VLOOKUP(E614,'Vortex IV Masc_'!$E:$K,7,))</f>
        <v>0</v>
      </c>
      <c r="U614" s="5">
        <f>IF($E614="",0,VLOOKUP(E614,'Vortex V Femm_'!$E:$K,7,))</f>
        <v>0</v>
      </c>
      <c r="V614" s="5">
        <f>IF($E614="",0,VLOOKUP(E614,'Vortex V Masc_'!$E:$K,7,))</f>
        <v>0</v>
      </c>
    </row>
    <row r="615" spans="1:22" x14ac:dyDescent="0.15">
      <c r="A615" s="5">
        <v>614</v>
      </c>
      <c r="E615" s="5" t="str">
        <f t="shared" si="22"/>
        <v/>
      </c>
      <c r="J615" s="5">
        <f t="shared" si="23"/>
        <v>0</v>
      </c>
      <c r="K615" s="5">
        <f>IF($E615="",0,VLOOKUP(E615,'50 IV Femm_'!$E:$K,7,))</f>
        <v>0</v>
      </c>
      <c r="L615" s="5">
        <f>IF($E615="",0,VLOOKUP(E615,'50 IV Masc_'!$E:$K,7,))</f>
        <v>0</v>
      </c>
      <c r="M615" s="5">
        <f>IF($E615="",0,VLOOKUP(E615,'50 V Femm_'!$E:$K,7,))</f>
        <v>0</v>
      </c>
      <c r="N615" s="5">
        <f>IF($E615="",0,VLOOKUP(E615,'50 V Masc_'!$E:$K,7,))</f>
        <v>0</v>
      </c>
      <c r="O615" s="5">
        <f>IF($E615="",0,VLOOKUP(E615,'Lungo IV Femm_'!$E:$K,7,))</f>
        <v>0</v>
      </c>
      <c r="P615" s="5">
        <f>IF($E615="",0,VLOOKUP(E615,'Lungo IV Masc_'!$E:$K,7,))</f>
        <v>0</v>
      </c>
      <c r="Q615" s="5">
        <f>IF($E615="",0,VLOOKUP(E615,'Lungo V Femm_'!$E:$K,7,))</f>
        <v>0</v>
      </c>
      <c r="R615" s="5">
        <f>IF($E615="",0,VLOOKUP(E615,'Lungo V Masc_'!$E:$K,7,))</f>
        <v>0</v>
      </c>
      <c r="S615" s="5">
        <f>IF($E615="",0,VLOOKUP(E615,'Vortex IV Femm_'!$E:$K,7,))</f>
        <v>0</v>
      </c>
      <c r="T615" s="5">
        <f>IF($E615="",0,VLOOKUP(E615,'Vortex IV Masc_'!$E:$K,7,))</f>
        <v>0</v>
      </c>
      <c r="U615" s="5">
        <f>IF($E615="",0,VLOOKUP(E615,'Vortex V Femm_'!$E:$K,7,))</f>
        <v>0</v>
      </c>
      <c r="V615" s="5">
        <f>IF($E615="",0,VLOOKUP(E615,'Vortex V Masc_'!$E:$K,7,))</f>
        <v>0</v>
      </c>
    </row>
    <row r="616" spans="1:22" x14ac:dyDescent="0.15">
      <c r="A616" s="5">
        <v>615</v>
      </c>
      <c r="E616" s="5" t="str">
        <f t="shared" si="22"/>
        <v/>
      </c>
      <c r="J616" s="5">
        <f t="shared" si="23"/>
        <v>0</v>
      </c>
      <c r="K616" s="5">
        <f>IF($E616="",0,VLOOKUP(E616,'50 IV Femm_'!$E:$K,7,))</f>
        <v>0</v>
      </c>
      <c r="L616" s="5">
        <f>IF($E616="",0,VLOOKUP(E616,'50 IV Masc_'!$E:$K,7,))</f>
        <v>0</v>
      </c>
      <c r="M616" s="5">
        <f>IF($E616="",0,VLOOKUP(E616,'50 V Femm_'!$E:$K,7,))</f>
        <v>0</v>
      </c>
      <c r="N616" s="5">
        <f>IF($E616="",0,VLOOKUP(E616,'50 V Masc_'!$E:$K,7,))</f>
        <v>0</v>
      </c>
      <c r="O616" s="5">
        <f>IF($E616="",0,VLOOKUP(E616,'Lungo IV Femm_'!$E:$K,7,))</f>
        <v>0</v>
      </c>
      <c r="P616" s="5">
        <f>IF($E616="",0,VLOOKUP(E616,'Lungo IV Masc_'!$E:$K,7,))</f>
        <v>0</v>
      </c>
      <c r="Q616" s="5">
        <f>IF($E616="",0,VLOOKUP(E616,'Lungo V Femm_'!$E:$K,7,))</f>
        <v>0</v>
      </c>
      <c r="R616" s="5">
        <f>IF($E616="",0,VLOOKUP(E616,'Lungo V Masc_'!$E:$K,7,))</f>
        <v>0</v>
      </c>
      <c r="S616" s="5">
        <f>IF($E616="",0,VLOOKUP(E616,'Vortex IV Femm_'!$E:$K,7,))</f>
        <v>0</v>
      </c>
      <c r="T616" s="5">
        <f>IF($E616="",0,VLOOKUP(E616,'Vortex IV Masc_'!$E:$K,7,))</f>
        <v>0</v>
      </c>
      <c r="U616" s="5">
        <f>IF($E616="",0,VLOOKUP(E616,'Vortex V Femm_'!$E:$K,7,))</f>
        <v>0</v>
      </c>
      <c r="V616" s="5">
        <f>IF($E616="",0,VLOOKUP(E616,'Vortex V Masc_'!$E:$K,7,))</f>
        <v>0</v>
      </c>
    </row>
    <row r="617" spans="1:22" x14ac:dyDescent="0.15">
      <c r="A617" s="5">
        <v>616</v>
      </c>
      <c r="E617" s="5" t="str">
        <f t="shared" si="22"/>
        <v/>
      </c>
      <c r="J617" s="5">
        <f t="shared" si="23"/>
        <v>0</v>
      </c>
      <c r="K617" s="5">
        <f>IF($E617="",0,VLOOKUP(E617,'50 IV Femm_'!$E:$K,7,))</f>
        <v>0</v>
      </c>
      <c r="L617" s="5">
        <f>IF($E617="",0,VLOOKUP(E617,'50 IV Masc_'!$E:$K,7,))</f>
        <v>0</v>
      </c>
      <c r="M617" s="5">
        <f>IF($E617="",0,VLOOKUP(E617,'50 V Femm_'!$E:$K,7,))</f>
        <v>0</v>
      </c>
      <c r="N617" s="5">
        <f>IF($E617="",0,VLOOKUP(E617,'50 V Masc_'!$E:$K,7,))</f>
        <v>0</v>
      </c>
      <c r="O617" s="5">
        <f>IF($E617="",0,VLOOKUP(E617,'Lungo IV Femm_'!$E:$K,7,))</f>
        <v>0</v>
      </c>
      <c r="P617" s="5">
        <f>IF($E617="",0,VLOOKUP(E617,'Lungo IV Masc_'!$E:$K,7,))</f>
        <v>0</v>
      </c>
      <c r="Q617" s="5">
        <f>IF($E617="",0,VLOOKUP(E617,'Lungo V Femm_'!$E:$K,7,))</f>
        <v>0</v>
      </c>
      <c r="R617" s="5">
        <f>IF($E617="",0,VLOOKUP(E617,'Lungo V Masc_'!$E:$K,7,))</f>
        <v>0</v>
      </c>
      <c r="S617" s="5">
        <f>IF($E617="",0,VLOOKUP(E617,'Vortex IV Femm_'!$E:$K,7,))</f>
        <v>0</v>
      </c>
      <c r="T617" s="5">
        <f>IF($E617="",0,VLOOKUP(E617,'Vortex IV Masc_'!$E:$K,7,))</f>
        <v>0</v>
      </c>
      <c r="U617" s="5">
        <f>IF($E617="",0,VLOOKUP(E617,'Vortex V Femm_'!$E:$K,7,))</f>
        <v>0</v>
      </c>
      <c r="V617" s="5">
        <f>IF($E617="",0,VLOOKUP(E617,'Vortex V Masc_'!$E:$K,7,))</f>
        <v>0</v>
      </c>
    </row>
    <row r="618" spans="1:22" x14ac:dyDescent="0.15">
      <c r="A618" s="5">
        <v>617</v>
      </c>
      <c r="E618" s="5" t="str">
        <f t="shared" si="22"/>
        <v/>
      </c>
      <c r="J618" s="5">
        <f t="shared" si="23"/>
        <v>0</v>
      </c>
      <c r="K618" s="5">
        <f>IF($E618="",0,VLOOKUP(E618,'50 IV Femm_'!$E:$K,7,))</f>
        <v>0</v>
      </c>
      <c r="L618" s="5">
        <f>IF($E618="",0,VLOOKUP(E618,'50 IV Masc_'!$E:$K,7,))</f>
        <v>0</v>
      </c>
      <c r="M618" s="5">
        <f>IF($E618="",0,VLOOKUP(E618,'50 V Femm_'!$E:$K,7,))</f>
        <v>0</v>
      </c>
      <c r="N618" s="5">
        <f>IF($E618="",0,VLOOKUP(E618,'50 V Masc_'!$E:$K,7,))</f>
        <v>0</v>
      </c>
      <c r="O618" s="5">
        <f>IF($E618="",0,VLOOKUP(E618,'Lungo IV Femm_'!$E:$K,7,))</f>
        <v>0</v>
      </c>
      <c r="P618" s="5">
        <f>IF($E618="",0,VLOOKUP(E618,'Lungo IV Masc_'!$E:$K,7,))</f>
        <v>0</v>
      </c>
      <c r="Q618" s="5">
        <f>IF($E618="",0,VLOOKUP(E618,'Lungo V Femm_'!$E:$K,7,))</f>
        <v>0</v>
      </c>
      <c r="R618" s="5">
        <f>IF($E618="",0,VLOOKUP(E618,'Lungo V Masc_'!$E:$K,7,))</f>
        <v>0</v>
      </c>
      <c r="S618" s="5">
        <f>IF($E618="",0,VLOOKUP(E618,'Vortex IV Femm_'!$E:$K,7,))</f>
        <v>0</v>
      </c>
      <c r="T618" s="5">
        <f>IF($E618="",0,VLOOKUP(E618,'Vortex IV Masc_'!$E:$K,7,))</f>
        <v>0</v>
      </c>
      <c r="U618" s="5">
        <f>IF($E618="",0,VLOOKUP(E618,'Vortex V Femm_'!$E:$K,7,))</f>
        <v>0</v>
      </c>
      <c r="V618" s="5">
        <f>IF($E618="",0,VLOOKUP(E618,'Vortex V Masc_'!$E:$K,7,))</f>
        <v>0</v>
      </c>
    </row>
    <row r="619" spans="1:22" x14ac:dyDescent="0.15">
      <c r="A619" s="5">
        <v>618</v>
      </c>
      <c r="E619" s="5" t="str">
        <f t="shared" si="22"/>
        <v/>
      </c>
      <c r="J619" s="5">
        <f t="shared" si="23"/>
        <v>0</v>
      </c>
      <c r="K619" s="5">
        <f>IF($E619="",0,VLOOKUP(E619,'50 IV Femm_'!$E:$K,7,))</f>
        <v>0</v>
      </c>
      <c r="L619" s="5">
        <f>IF($E619="",0,VLOOKUP(E619,'50 IV Masc_'!$E:$K,7,))</f>
        <v>0</v>
      </c>
      <c r="M619" s="5">
        <f>IF($E619="",0,VLOOKUP(E619,'50 V Femm_'!$E:$K,7,))</f>
        <v>0</v>
      </c>
      <c r="N619" s="5">
        <f>IF($E619="",0,VLOOKUP(E619,'50 V Masc_'!$E:$K,7,))</f>
        <v>0</v>
      </c>
      <c r="O619" s="5">
        <f>IF($E619="",0,VLOOKUP(E619,'Lungo IV Femm_'!$E:$K,7,))</f>
        <v>0</v>
      </c>
      <c r="P619" s="5">
        <f>IF($E619="",0,VLOOKUP(E619,'Lungo IV Masc_'!$E:$K,7,))</f>
        <v>0</v>
      </c>
      <c r="Q619" s="5">
        <f>IF($E619="",0,VLOOKUP(E619,'Lungo V Femm_'!$E:$K,7,))</f>
        <v>0</v>
      </c>
      <c r="R619" s="5">
        <f>IF($E619="",0,VLOOKUP(E619,'Lungo V Masc_'!$E:$K,7,))</f>
        <v>0</v>
      </c>
      <c r="S619" s="5">
        <f>IF($E619="",0,VLOOKUP(E619,'Vortex IV Femm_'!$E:$K,7,))</f>
        <v>0</v>
      </c>
      <c r="T619" s="5">
        <f>IF($E619="",0,VLOOKUP(E619,'Vortex IV Masc_'!$E:$K,7,))</f>
        <v>0</v>
      </c>
      <c r="U619" s="5">
        <f>IF($E619="",0,VLOOKUP(E619,'Vortex V Femm_'!$E:$K,7,))</f>
        <v>0</v>
      </c>
      <c r="V619" s="5">
        <f>IF($E619="",0,VLOOKUP(E619,'Vortex V Masc_'!$E:$K,7,))</f>
        <v>0</v>
      </c>
    </row>
    <row r="620" spans="1:22" x14ac:dyDescent="0.15">
      <c r="A620" s="5">
        <v>619</v>
      </c>
      <c r="E620" s="5" t="str">
        <f t="shared" si="22"/>
        <v/>
      </c>
      <c r="J620" s="5">
        <f t="shared" si="23"/>
        <v>0</v>
      </c>
      <c r="K620" s="5">
        <f>IF($E620="",0,VLOOKUP(E620,'50 IV Femm_'!$E:$K,7,))</f>
        <v>0</v>
      </c>
      <c r="L620" s="5">
        <f>IF($E620="",0,VLOOKUP(E620,'50 IV Masc_'!$E:$K,7,))</f>
        <v>0</v>
      </c>
      <c r="M620" s="5">
        <f>IF($E620="",0,VLOOKUP(E620,'50 V Femm_'!$E:$K,7,))</f>
        <v>0</v>
      </c>
      <c r="N620" s="5">
        <f>IF($E620="",0,VLOOKUP(E620,'50 V Masc_'!$E:$K,7,))</f>
        <v>0</v>
      </c>
      <c r="O620" s="5">
        <f>IF($E620="",0,VLOOKUP(E620,'Lungo IV Femm_'!$E:$K,7,))</f>
        <v>0</v>
      </c>
      <c r="P620" s="5">
        <f>IF($E620="",0,VLOOKUP(E620,'Lungo IV Masc_'!$E:$K,7,))</f>
        <v>0</v>
      </c>
      <c r="Q620" s="5">
        <f>IF($E620="",0,VLOOKUP(E620,'Lungo V Femm_'!$E:$K,7,))</f>
        <v>0</v>
      </c>
      <c r="R620" s="5">
        <f>IF($E620="",0,VLOOKUP(E620,'Lungo V Masc_'!$E:$K,7,))</f>
        <v>0</v>
      </c>
      <c r="S620" s="5">
        <f>IF($E620="",0,VLOOKUP(E620,'Vortex IV Femm_'!$E:$K,7,))</f>
        <v>0</v>
      </c>
      <c r="T620" s="5">
        <f>IF($E620="",0,VLOOKUP(E620,'Vortex IV Masc_'!$E:$K,7,))</f>
        <v>0</v>
      </c>
      <c r="U620" s="5">
        <f>IF($E620="",0,VLOOKUP(E620,'Vortex V Femm_'!$E:$K,7,))</f>
        <v>0</v>
      </c>
      <c r="V620" s="5">
        <f>IF($E620="",0,VLOOKUP(E620,'Vortex V Masc_'!$E:$K,7,))</f>
        <v>0</v>
      </c>
    </row>
    <row r="621" spans="1:22" x14ac:dyDescent="0.15">
      <c r="A621" s="5">
        <v>620</v>
      </c>
      <c r="E621" s="5" t="str">
        <f t="shared" si="22"/>
        <v/>
      </c>
      <c r="J621" s="5">
        <f t="shared" si="23"/>
        <v>0</v>
      </c>
      <c r="K621" s="5">
        <f>IF($E621="",0,VLOOKUP(E621,'50 IV Femm_'!$E:$K,7,))</f>
        <v>0</v>
      </c>
      <c r="L621" s="5">
        <f>IF($E621="",0,VLOOKUP(E621,'50 IV Masc_'!$E:$K,7,))</f>
        <v>0</v>
      </c>
      <c r="M621" s="5">
        <f>IF($E621="",0,VLOOKUP(E621,'50 V Femm_'!$E:$K,7,))</f>
        <v>0</v>
      </c>
      <c r="N621" s="5">
        <f>IF($E621="",0,VLOOKUP(E621,'50 V Masc_'!$E:$K,7,))</f>
        <v>0</v>
      </c>
      <c r="O621" s="5">
        <f>IF($E621="",0,VLOOKUP(E621,'Lungo IV Femm_'!$E:$K,7,))</f>
        <v>0</v>
      </c>
      <c r="P621" s="5">
        <f>IF($E621="",0,VLOOKUP(E621,'Lungo IV Masc_'!$E:$K,7,))</f>
        <v>0</v>
      </c>
      <c r="Q621" s="5">
        <f>IF($E621="",0,VLOOKUP(E621,'Lungo V Femm_'!$E:$K,7,))</f>
        <v>0</v>
      </c>
      <c r="R621" s="5">
        <f>IF($E621="",0,VLOOKUP(E621,'Lungo V Masc_'!$E:$K,7,))</f>
        <v>0</v>
      </c>
      <c r="S621" s="5">
        <f>IF($E621="",0,VLOOKUP(E621,'Vortex IV Femm_'!$E:$K,7,))</f>
        <v>0</v>
      </c>
      <c r="T621" s="5">
        <f>IF($E621="",0,VLOOKUP(E621,'Vortex IV Masc_'!$E:$K,7,))</f>
        <v>0</v>
      </c>
      <c r="U621" s="5">
        <f>IF($E621="",0,VLOOKUP(E621,'Vortex V Femm_'!$E:$K,7,))</f>
        <v>0</v>
      </c>
      <c r="V621" s="5">
        <f>IF($E621="",0,VLOOKUP(E621,'Vortex V Masc_'!$E:$K,7,))</f>
        <v>0</v>
      </c>
    </row>
    <row r="622" spans="1:22" x14ac:dyDescent="0.15">
      <c r="A622" s="5">
        <v>621</v>
      </c>
      <c r="E622" s="5" t="str">
        <f t="shared" si="22"/>
        <v/>
      </c>
      <c r="J622" s="5">
        <f t="shared" si="23"/>
        <v>0</v>
      </c>
      <c r="K622" s="5">
        <f>IF($E622="",0,VLOOKUP(E622,'50 IV Femm_'!$E:$K,7,))</f>
        <v>0</v>
      </c>
      <c r="L622" s="5">
        <f>IF($E622="",0,VLOOKUP(E622,'50 IV Masc_'!$E:$K,7,))</f>
        <v>0</v>
      </c>
      <c r="M622" s="5">
        <f>IF($E622="",0,VLOOKUP(E622,'50 V Femm_'!$E:$K,7,))</f>
        <v>0</v>
      </c>
      <c r="N622" s="5">
        <f>IF($E622="",0,VLOOKUP(E622,'50 V Masc_'!$E:$K,7,))</f>
        <v>0</v>
      </c>
      <c r="O622" s="5">
        <f>IF($E622="",0,VLOOKUP(E622,'Lungo IV Femm_'!$E:$K,7,))</f>
        <v>0</v>
      </c>
      <c r="P622" s="5">
        <f>IF($E622="",0,VLOOKUP(E622,'Lungo IV Masc_'!$E:$K,7,))</f>
        <v>0</v>
      </c>
      <c r="Q622" s="5">
        <f>IF($E622="",0,VLOOKUP(E622,'Lungo V Femm_'!$E:$K,7,))</f>
        <v>0</v>
      </c>
      <c r="R622" s="5">
        <f>IF($E622="",0,VLOOKUP(E622,'Lungo V Masc_'!$E:$K,7,))</f>
        <v>0</v>
      </c>
      <c r="S622" s="5">
        <f>IF($E622="",0,VLOOKUP(E622,'Vortex IV Femm_'!$E:$K,7,))</f>
        <v>0</v>
      </c>
      <c r="T622" s="5">
        <f>IF($E622="",0,VLOOKUP(E622,'Vortex IV Masc_'!$E:$K,7,))</f>
        <v>0</v>
      </c>
      <c r="U622" s="5">
        <f>IF($E622="",0,VLOOKUP(E622,'Vortex V Femm_'!$E:$K,7,))</f>
        <v>0</v>
      </c>
      <c r="V622" s="5">
        <f>IF($E622="",0,VLOOKUP(E622,'Vortex V Masc_'!$E:$K,7,))</f>
        <v>0</v>
      </c>
    </row>
    <row r="623" spans="1:22" x14ac:dyDescent="0.15">
      <c r="A623" s="5">
        <v>622</v>
      </c>
      <c r="E623" s="5" t="str">
        <f t="shared" si="22"/>
        <v/>
      </c>
      <c r="J623" s="5">
        <f t="shared" si="23"/>
        <v>0</v>
      </c>
      <c r="K623" s="5">
        <f>IF($E623="",0,VLOOKUP(E623,'50 IV Femm_'!$E:$K,7,))</f>
        <v>0</v>
      </c>
      <c r="L623" s="5">
        <f>IF($E623="",0,VLOOKUP(E623,'50 IV Masc_'!$E:$K,7,))</f>
        <v>0</v>
      </c>
      <c r="M623" s="5">
        <f>IF($E623="",0,VLOOKUP(E623,'50 V Femm_'!$E:$K,7,))</f>
        <v>0</v>
      </c>
      <c r="N623" s="5">
        <f>IF($E623="",0,VLOOKUP(E623,'50 V Masc_'!$E:$K,7,))</f>
        <v>0</v>
      </c>
      <c r="O623" s="5">
        <f>IF($E623="",0,VLOOKUP(E623,'Lungo IV Femm_'!$E:$K,7,))</f>
        <v>0</v>
      </c>
      <c r="P623" s="5">
        <f>IF($E623="",0,VLOOKUP(E623,'Lungo IV Masc_'!$E:$K,7,))</f>
        <v>0</v>
      </c>
      <c r="Q623" s="5">
        <f>IF($E623="",0,VLOOKUP(E623,'Lungo V Femm_'!$E:$K,7,))</f>
        <v>0</v>
      </c>
      <c r="R623" s="5">
        <f>IF($E623="",0,VLOOKUP(E623,'Lungo V Masc_'!$E:$K,7,))</f>
        <v>0</v>
      </c>
      <c r="S623" s="5">
        <f>IF($E623="",0,VLOOKUP(E623,'Vortex IV Femm_'!$E:$K,7,))</f>
        <v>0</v>
      </c>
      <c r="T623" s="5">
        <f>IF($E623="",0,VLOOKUP(E623,'Vortex IV Masc_'!$E:$K,7,))</f>
        <v>0</v>
      </c>
      <c r="U623" s="5">
        <f>IF($E623="",0,VLOOKUP(E623,'Vortex V Femm_'!$E:$K,7,))</f>
        <v>0</v>
      </c>
      <c r="V623" s="5">
        <f>IF($E623="",0,VLOOKUP(E623,'Vortex V Masc_'!$E:$K,7,))</f>
        <v>0</v>
      </c>
    </row>
    <row r="624" spans="1:22" x14ac:dyDescent="0.15">
      <c r="A624" s="5">
        <v>623</v>
      </c>
      <c r="E624" s="5" t="str">
        <f t="shared" si="22"/>
        <v/>
      </c>
      <c r="J624" s="5">
        <f t="shared" si="23"/>
        <v>0</v>
      </c>
      <c r="K624" s="5">
        <f>IF($E624="",0,VLOOKUP(E624,'50 IV Femm_'!$E:$K,7,))</f>
        <v>0</v>
      </c>
      <c r="L624" s="5">
        <f>IF($E624="",0,VLOOKUP(E624,'50 IV Masc_'!$E:$K,7,))</f>
        <v>0</v>
      </c>
      <c r="M624" s="5">
        <f>IF($E624="",0,VLOOKUP(E624,'50 V Femm_'!$E:$K,7,))</f>
        <v>0</v>
      </c>
      <c r="N624" s="5">
        <f>IF($E624="",0,VLOOKUP(E624,'50 V Masc_'!$E:$K,7,))</f>
        <v>0</v>
      </c>
      <c r="O624" s="5">
        <f>IF($E624="",0,VLOOKUP(E624,'Lungo IV Femm_'!$E:$K,7,))</f>
        <v>0</v>
      </c>
      <c r="P624" s="5">
        <f>IF($E624="",0,VLOOKUP(E624,'Lungo IV Masc_'!$E:$K,7,))</f>
        <v>0</v>
      </c>
      <c r="Q624" s="5">
        <f>IF($E624="",0,VLOOKUP(E624,'Lungo V Femm_'!$E:$K,7,))</f>
        <v>0</v>
      </c>
      <c r="R624" s="5">
        <f>IF($E624="",0,VLOOKUP(E624,'Lungo V Masc_'!$E:$K,7,))</f>
        <v>0</v>
      </c>
      <c r="S624" s="5">
        <f>IF($E624="",0,VLOOKUP(E624,'Vortex IV Femm_'!$E:$K,7,))</f>
        <v>0</v>
      </c>
      <c r="T624" s="5">
        <f>IF($E624="",0,VLOOKUP(E624,'Vortex IV Masc_'!$E:$K,7,))</f>
        <v>0</v>
      </c>
      <c r="U624" s="5">
        <f>IF($E624="",0,VLOOKUP(E624,'Vortex V Femm_'!$E:$K,7,))</f>
        <v>0</v>
      </c>
      <c r="V624" s="5">
        <f>IF($E624="",0,VLOOKUP(E624,'Vortex V Masc_'!$E:$K,7,))</f>
        <v>0</v>
      </c>
    </row>
    <row r="625" spans="1:22" x14ac:dyDescent="0.15">
      <c r="A625" s="5">
        <v>624</v>
      </c>
      <c r="E625" s="5" t="str">
        <f t="shared" si="22"/>
        <v/>
      </c>
      <c r="J625" s="5">
        <f t="shared" si="23"/>
        <v>0</v>
      </c>
      <c r="K625" s="5">
        <f>IF($E625="",0,VLOOKUP(E625,'50 IV Femm_'!$E:$K,7,))</f>
        <v>0</v>
      </c>
      <c r="L625" s="5">
        <f>IF($E625="",0,VLOOKUP(E625,'50 IV Masc_'!$E:$K,7,))</f>
        <v>0</v>
      </c>
      <c r="M625" s="5">
        <f>IF($E625="",0,VLOOKUP(E625,'50 V Femm_'!$E:$K,7,))</f>
        <v>0</v>
      </c>
      <c r="N625" s="5">
        <f>IF($E625="",0,VLOOKUP(E625,'50 V Masc_'!$E:$K,7,))</f>
        <v>0</v>
      </c>
      <c r="O625" s="5">
        <f>IF($E625="",0,VLOOKUP(E625,'Lungo IV Femm_'!$E:$K,7,))</f>
        <v>0</v>
      </c>
      <c r="P625" s="5">
        <f>IF($E625="",0,VLOOKUP(E625,'Lungo IV Masc_'!$E:$K,7,))</f>
        <v>0</v>
      </c>
      <c r="Q625" s="5">
        <f>IF($E625="",0,VLOOKUP(E625,'Lungo V Femm_'!$E:$K,7,))</f>
        <v>0</v>
      </c>
      <c r="R625" s="5">
        <f>IF($E625="",0,VLOOKUP(E625,'Lungo V Masc_'!$E:$K,7,))</f>
        <v>0</v>
      </c>
      <c r="S625" s="5">
        <f>IF($E625="",0,VLOOKUP(E625,'Vortex IV Femm_'!$E:$K,7,))</f>
        <v>0</v>
      </c>
      <c r="T625" s="5">
        <f>IF($E625="",0,VLOOKUP(E625,'Vortex IV Masc_'!$E:$K,7,))</f>
        <v>0</v>
      </c>
      <c r="U625" s="5">
        <f>IF($E625="",0,VLOOKUP(E625,'Vortex V Femm_'!$E:$K,7,))</f>
        <v>0</v>
      </c>
      <c r="V625" s="5">
        <f>IF($E625="",0,VLOOKUP(E625,'Vortex V Masc_'!$E:$K,7,))</f>
        <v>0</v>
      </c>
    </row>
    <row r="626" spans="1:22" x14ac:dyDescent="0.15">
      <c r="A626" s="5">
        <v>625</v>
      </c>
      <c r="E626" s="5" t="str">
        <f t="shared" si="22"/>
        <v/>
      </c>
      <c r="J626" s="5">
        <f t="shared" si="23"/>
        <v>0</v>
      </c>
      <c r="K626" s="5">
        <f>IF($E626="",0,VLOOKUP(E626,'50 IV Femm_'!$E:$K,7,))</f>
        <v>0</v>
      </c>
      <c r="L626" s="5">
        <f>IF($E626="",0,VLOOKUP(E626,'50 IV Masc_'!$E:$K,7,))</f>
        <v>0</v>
      </c>
      <c r="M626" s="5">
        <f>IF($E626="",0,VLOOKUP(E626,'50 V Femm_'!$E:$K,7,))</f>
        <v>0</v>
      </c>
      <c r="N626" s="5">
        <f>IF($E626="",0,VLOOKUP(E626,'50 V Masc_'!$E:$K,7,))</f>
        <v>0</v>
      </c>
      <c r="O626" s="5">
        <f>IF($E626="",0,VLOOKUP(E626,'Lungo IV Femm_'!$E:$K,7,))</f>
        <v>0</v>
      </c>
      <c r="P626" s="5">
        <f>IF($E626="",0,VLOOKUP(E626,'Lungo IV Masc_'!$E:$K,7,))</f>
        <v>0</v>
      </c>
      <c r="Q626" s="5">
        <f>IF($E626="",0,VLOOKUP(E626,'Lungo V Femm_'!$E:$K,7,))</f>
        <v>0</v>
      </c>
      <c r="R626" s="5">
        <f>IF($E626="",0,VLOOKUP(E626,'Lungo V Masc_'!$E:$K,7,))</f>
        <v>0</v>
      </c>
      <c r="S626" s="5">
        <f>IF($E626="",0,VLOOKUP(E626,'Vortex IV Femm_'!$E:$K,7,))</f>
        <v>0</v>
      </c>
      <c r="T626" s="5">
        <f>IF($E626="",0,VLOOKUP(E626,'Vortex IV Masc_'!$E:$K,7,))</f>
        <v>0</v>
      </c>
      <c r="U626" s="5">
        <f>IF($E626="",0,VLOOKUP(E626,'Vortex V Femm_'!$E:$K,7,))</f>
        <v>0</v>
      </c>
      <c r="V626" s="5">
        <f>IF($E626="",0,VLOOKUP(E626,'Vortex V Masc_'!$E:$K,7,))</f>
        <v>0</v>
      </c>
    </row>
    <row r="627" spans="1:22" x14ac:dyDescent="0.15">
      <c r="A627" s="5">
        <v>626</v>
      </c>
      <c r="E627" s="5" t="str">
        <f t="shared" si="22"/>
        <v/>
      </c>
      <c r="J627" s="5">
        <f t="shared" si="23"/>
        <v>0</v>
      </c>
      <c r="K627" s="5">
        <f>IF($E627="",0,VLOOKUP(E627,'50 IV Femm_'!$E:$K,7,))</f>
        <v>0</v>
      </c>
      <c r="L627" s="5">
        <f>IF($E627="",0,VLOOKUP(E627,'50 IV Masc_'!$E:$K,7,))</f>
        <v>0</v>
      </c>
      <c r="M627" s="5">
        <f>IF($E627="",0,VLOOKUP(E627,'50 V Femm_'!$E:$K,7,))</f>
        <v>0</v>
      </c>
      <c r="N627" s="5">
        <f>IF($E627="",0,VLOOKUP(E627,'50 V Masc_'!$E:$K,7,))</f>
        <v>0</v>
      </c>
      <c r="O627" s="5">
        <f>IF($E627="",0,VLOOKUP(E627,'Lungo IV Femm_'!$E:$K,7,))</f>
        <v>0</v>
      </c>
      <c r="P627" s="5">
        <f>IF($E627="",0,VLOOKUP(E627,'Lungo IV Masc_'!$E:$K,7,))</f>
        <v>0</v>
      </c>
      <c r="Q627" s="5">
        <f>IF($E627="",0,VLOOKUP(E627,'Lungo V Femm_'!$E:$K,7,))</f>
        <v>0</v>
      </c>
      <c r="R627" s="5">
        <f>IF($E627="",0,VLOOKUP(E627,'Lungo V Masc_'!$E:$K,7,))</f>
        <v>0</v>
      </c>
      <c r="S627" s="5">
        <f>IF($E627="",0,VLOOKUP(E627,'Vortex IV Femm_'!$E:$K,7,))</f>
        <v>0</v>
      </c>
      <c r="T627" s="5">
        <f>IF($E627="",0,VLOOKUP(E627,'Vortex IV Masc_'!$E:$K,7,))</f>
        <v>0</v>
      </c>
      <c r="U627" s="5">
        <f>IF($E627="",0,VLOOKUP(E627,'Vortex V Femm_'!$E:$K,7,))</f>
        <v>0</v>
      </c>
      <c r="V627" s="5">
        <f>IF($E627="",0,VLOOKUP(E627,'Vortex V Masc_'!$E:$K,7,))</f>
        <v>0</v>
      </c>
    </row>
    <row r="628" spans="1:22" x14ac:dyDescent="0.15">
      <c r="A628" s="5">
        <v>627</v>
      </c>
      <c r="E628" s="5" t="str">
        <f t="shared" si="22"/>
        <v/>
      </c>
      <c r="J628" s="5">
        <f t="shared" si="23"/>
        <v>0</v>
      </c>
      <c r="K628" s="5">
        <f>IF($E628="",0,VLOOKUP(E628,'50 IV Femm_'!$E:$K,7,))</f>
        <v>0</v>
      </c>
      <c r="L628" s="5">
        <f>IF($E628="",0,VLOOKUP(E628,'50 IV Masc_'!$E:$K,7,))</f>
        <v>0</v>
      </c>
      <c r="M628" s="5">
        <f>IF($E628="",0,VLOOKUP(E628,'50 V Femm_'!$E:$K,7,))</f>
        <v>0</v>
      </c>
      <c r="N628" s="5">
        <f>IF($E628="",0,VLOOKUP(E628,'50 V Masc_'!$E:$K,7,))</f>
        <v>0</v>
      </c>
      <c r="O628" s="5">
        <f>IF($E628="",0,VLOOKUP(E628,'Lungo IV Femm_'!$E:$K,7,))</f>
        <v>0</v>
      </c>
      <c r="P628" s="5">
        <f>IF($E628="",0,VLOOKUP(E628,'Lungo IV Masc_'!$E:$K,7,))</f>
        <v>0</v>
      </c>
      <c r="Q628" s="5">
        <f>IF($E628="",0,VLOOKUP(E628,'Lungo V Femm_'!$E:$K,7,))</f>
        <v>0</v>
      </c>
      <c r="R628" s="5">
        <f>IF($E628="",0,VLOOKUP(E628,'Lungo V Masc_'!$E:$K,7,))</f>
        <v>0</v>
      </c>
      <c r="S628" s="5">
        <f>IF($E628="",0,VLOOKUP(E628,'Vortex IV Femm_'!$E:$K,7,))</f>
        <v>0</v>
      </c>
      <c r="T628" s="5">
        <f>IF($E628="",0,VLOOKUP(E628,'Vortex IV Masc_'!$E:$K,7,))</f>
        <v>0</v>
      </c>
      <c r="U628" s="5">
        <f>IF($E628="",0,VLOOKUP(E628,'Vortex V Femm_'!$E:$K,7,))</f>
        <v>0</v>
      </c>
      <c r="V628" s="5">
        <f>IF($E628="",0,VLOOKUP(E628,'Vortex V Masc_'!$E:$K,7,))</f>
        <v>0</v>
      </c>
    </row>
    <row r="629" spans="1:22" x14ac:dyDescent="0.15">
      <c r="A629" s="5">
        <v>628</v>
      </c>
      <c r="E629" s="5" t="str">
        <f t="shared" si="22"/>
        <v/>
      </c>
      <c r="J629" s="5">
        <f t="shared" si="23"/>
        <v>0</v>
      </c>
      <c r="K629" s="5">
        <f>IF($E629="",0,VLOOKUP(E629,'50 IV Femm_'!$E:$K,7,))</f>
        <v>0</v>
      </c>
      <c r="L629" s="5">
        <f>IF($E629="",0,VLOOKUP(E629,'50 IV Masc_'!$E:$K,7,))</f>
        <v>0</v>
      </c>
      <c r="M629" s="5">
        <f>IF($E629="",0,VLOOKUP(E629,'50 V Femm_'!$E:$K,7,))</f>
        <v>0</v>
      </c>
      <c r="N629" s="5">
        <f>IF($E629="",0,VLOOKUP(E629,'50 V Masc_'!$E:$K,7,))</f>
        <v>0</v>
      </c>
      <c r="O629" s="5">
        <f>IF($E629="",0,VLOOKUP(E629,'Lungo IV Femm_'!$E:$K,7,))</f>
        <v>0</v>
      </c>
      <c r="P629" s="5">
        <f>IF($E629="",0,VLOOKUP(E629,'Lungo IV Masc_'!$E:$K,7,))</f>
        <v>0</v>
      </c>
      <c r="Q629" s="5">
        <f>IF($E629="",0,VLOOKUP(E629,'Lungo V Femm_'!$E:$K,7,))</f>
        <v>0</v>
      </c>
      <c r="R629" s="5">
        <f>IF($E629="",0,VLOOKUP(E629,'Lungo V Masc_'!$E:$K,7,))</f>
        <v>0</v>
      </c>
      <c r="S629" s="5">
        <f>IF($E629="",0,VLOOKUP(E629,'Vortex IV Femm_'!$E:$K,7,))</f>
        <v>0</v>
      </c>
      <c r="T629" s="5">
        <f>IF($E629="",0,VLOOKUP(E629,'Vortex IV Masc_'!$E:$K,7,))</f>
        <v>0</v>
      </c>
      <c r="U629" s="5">
        <f>IF($E629="",0,VLOOKUP(E629,'Vortex V Femm_'!$E:$K,7,))</f>
        <v>0</v>
      </c>
      <c r="V629" s="5">
        <f>IF($E629="",0,VLOOKUP(E629,'Vortex V Masc_'!$E:$K,7,))</f>
        <v>0</v>
      </c>
    </row>
    <row r="630" spans="1:22" x14ac:dyDescent="0.15">
      <c r="A630" s="5">
        <v>629</v>
      </c>
      <c r="E630" s="5" t="str">
        <f t="shared" si="22"/>
        <v/>
      </c>
      <c r="J630" s="5">
        <f t="shared" si="23"/>
        <v>0</v>
      </c>
      <c r="K630" s="5">
        <f>IF($E630="",0,VLOOKUP(E630,'50 IV Femm_'!$E:$K,7,))</f>
        <v>0</v>
      </c>
      <c r="L630" s="5">
        <f>IF($E630="",0,VLOOKUP(E630,'50 IV Masc_'!$E:$K,7,))</f>
        <v>0</v>
      </c>
      <c r="M630" s="5">
        <f>IF($E630="",0,VLOOKUP(E630,'50 V Femm_'!$E:$K,7,))</f>
        <v>0</v>
      </c>
      <c r="N630" s="5">
        <f>IF($E630="",0,VLOOKUP(E630,'50 V Masc_'!$E:$K,7,))</f>
        <v>0</v>
      </c>
      <c r="O630" s="5">
        <f>IF($E630="",0,VLOOKUP(E630,'Lungo IV Femm_'!$E:$K,7,))</f>
        <v>0</v>
      </c>
      <c r="P630" s="5">
        <f>IF($E630="",0,VLOOKUP(E630,'Lungo IV Masc_'!$E:$K,7,))</f>
        <v>0</v>
      </c>
      <c r="Q630" s="5">
        <f>IF($E630="",0,VLOOKUP(E630,'Lungo V Femm_'!$E:$K,7,))</f>
        <v>0</v>
      </c>
      <c r="R630" s="5">
        <f>IF($E630="",0,VLOOKUP(E630,'Lungo V Masc_'!$E:$K,7,))</f>
        <v>0</v>
      </c>
      <c r="S630" s="5">
        <f>IF($E630="",0,VLOOKUP(E630,'Vortex IV Femm_'!$E:$K,7,))</f>
        <v>0</v>
      </c>
      <c r="T630" s="5">
        <f>IF($E630="",0,VLOOKUP(E630,'Vortex IV Masc_'!$E:$K,7,))</f>
        <v>0</v>
      </c>
      <c r="U630" s="5">
        <f>IF($E630="",0,VLOOKUP(E630,'Vortex V Femm_'!$E:$K,7,))</f>
        <v>0</v>
      </c>
      <c r="V630" s="5">
        <f>IF($E630="",0,VLOOKUP(E630,'Vortex V Masc_'!$E:$K,7,))</f>
        <v>0</v>
      </c>
    </row>
    <row r="631" spans="1:22" x14ac:dyDescent="0.15">
      <c r="A631" s="5">
        <v>630</v>
      </c>
      <c r="E631" s="5" t="str">
        <f t="shared" si="22"/>
        <v/>
      </c>
      <c r="J631" s="5">
        <f t="shared" si="23"/>
        <v>0</v>
      </c>
      <c r="K631" s="5">
        <f>IF($E631="",0,VLOOKUP(E631,'50 IV Femm_'!$E:$K,7,))</f>
        <v>0</v>
      </c>
      <c r="L631" s="5">
        <f>IF($E631="",0,VLOOKUP(E631,'50 IV Masc_'!$E:$K,7,))</f>
        <v>0</v>
      </c>
      <c r="M631" s="5">
        <f>IF($E631="",0,VLOOKUP(E631,'50 V Femm_'!$E:$K,7,))</f>
        <v>0</v>
      </c>
      <c r="N631" s="5">
        <f>IF($E631="",0,VLOOKUP(E631,'50 V Masc_'!$E:$K,7,))</f>
        <v>0</v>
      </c>
      <c r="O631" s="5">
        <f>IF($E631="",0,VLOOKUP(E631,'Lungo IV Femm_'!$E:$K,7,))</f>
        <v>0</v>
      </c>
      <c r="P631" s="5">
        <f>IF($E631="",0,VLOOKUP(E631,'Lungo IV Masc_'!$E:$K,7,))</f>
        <v>0</v>
      </c>
      <c r="Q631" s="5">
        <f>IF($E631="",0,VLOOKUP(E631,'Lungo V Femm_'!$E:$K,7,))</f>
        <v>0</v>
      </c>
      <c r="R631" s="5">
        <f>IF($E631="",0,VLOOKUP(E631,'Lungo V Masc_'!$E:$K,7,))</f>
        <v>0</v>
      </c>
      <c r="S631" s="5">
        <f>IF($E631="",0,VLOOKUP(E631,'Vortex IV Femm_'!$E:$K,7,))</f>
        <v>0</v>
      </c>
      <c r="T631" s="5">
        <f>IF($E631="",0,VLOOKUP(E631,'Vortex IV Masc_'!$E:$K,7,))</f>
        <v>0</v>
      </c>
      <c r="U631" s="5">
        <f>IF($E631="",0,VLOOKUP(E631,'Vortex V Femm_'!$E:$K,7,))</f>
        <v>0</v>
      </c>
      <c r="V631" s="5">
        <f>IF($E631="",0,VLOOKUP(E631,'Vortex V Masc_'!$E:$K,7,))</f>
        <v>0</v>
      </c>
    </row>
    <row r="632" spans="1:22" x14ac:dyDescent="0.15">
      <c r="A632" s="5">
        <v>631</v>
      </c>
      <c r="E632" s="5" t="str">
        <f t="shared" si="22"/>
        <v/>
      </c>
      <c r="J632" s="5">
        <f t="shared" si="23"/>
        <v>0</v>
      </c>
      <c r="K632" s="5">
        <f>IF($E632="",0,VLOOKUP(E632,'50 IV Femm_'!$E:$K,7,))</f>
        <v>0</v>
      </c>
      <c r="L632" s="5">
        <f>IF($E632="",0,VLOOKUP(E632,'50 IV Masc_'!$E:$K,7,))</f>
        <v>0</v>
      </c>
      <c r="M632" s="5">
        <f>IF($E632="",0,VLOOKUP(E632,'50 V Femm_'!$E:$K,7,))</f>
        <v>0</v>
      </c>
      <c r="N632" s="5">
        <f>IF($E632="",0,VLOOKUP(E632,'50 V Masc_'!$E:$K,7,))</f>
        <v>0</v>
      </c>
      <c r="O632" s="5">
        <f>IF($E632="",0,VLOOKUP(E632,'Lungo IV Femm_'!$E:$K,7,))</f>
        <v>0</v>
      </c>
      <c r="P632" s="5">
        <f>IF($E632="",0,VLOOKUP(E632,'Lungo IV Masc_'!$E:$K,7,))</f>
        <v>0</v>
      </c>
      <c r="Q632" s="5">
        <f>IF($E632="",0,VLOOKUP(E632,'Lungo V Femm_'!$E:$K,7,))</f>
        <v>0</v>
      </c>
      <c r="R632" s="5">
        <f>IF($E632="",0,VLOOKUP(E632,'Lungo V Masc_'!$E:$K,7,))</f>
        <v>0</v>
      </c>
      <c r="S632" s="5">
        <f>IF($E632="",0,VLOOKUP(E632,'Vortex IV Femm_'!$E:$K,7,))</f>
        <v>0</v>
      </c>
      <c r="T632" s="5">
        <f>IF($E632="",0,VLOOKUP(E632,'Vortex IV Masc_'!$E:$K,7,))</f>
        <v>0</v>
      </c>
      <c r="U632" s="5">
        <f>IF($E632="",0,VLOOKUP(E632,'Vortex V Femm_'!$E:$K,7,))</f>
        <v>0</v>
      </c>
      <c r="V632" s="5">
        <f>IF($E632="",0,VLOOKUP(E632,'Vortex V Masc_'!$E:$K,7,))</f>
        <v>0</v>
      </c>
    </row>
    <row r="633" spans="1:22" x14ac:dyDescent="0.15">
      <c r="A633" s="5">
        <v>632</v>
      </c>
      <c r="E633" s="5" t="str">
        <f t="shared" si="22"/>
        <v/>
      </c>
      <c r="J633" s="5">
        <f t="shared" si="23"/>
        <v>0</v>
      </c>
      <c r="K633" s="5">
        <f>IF($E633="",0,VLOOKUP(E633,'50 IV Femm_'!$E:$K,7,))</f>
        <v>0</v>
      </c>
      <c r="L633" s="5">
        <f>IF($E633="",0,VLOOKUP(E633,'50 IV Masc_'!$E:$K,7,))</f>
        <v>0</v>
      </c>
      <c r="M633" s="5">
        <f>IF($E633="",0,VLOOKUP(E633,'50 V Femm_'!$E:$K,7,))</f>
        <v>0</v>
      </c>
      <c r="N633" s="5">
        <f>IF($E633="",0,VLOOKUP(E633,'50 V Masc_'!$E:$K,7,))</f>
        <v>0</v>
      </c>
      <c r="O633" s="5">
        <f>IF($E633="",0,VLOOKUP(E633,'Lungo IV Femm_'!$E:$K,7,))</f>
        <v>0</v>
      </c>
      <c r="P633" s="5">
        <f>IF($E633="",0,VLOOKUP(E633,'Lungo IV Masc_'!$E:$K,7,))</f>
        <v>0</v>
      </c>
      <c r="Q633" s="5">
        <f>IF($E633="",0,VLOOKUP(E633,'Lungo V Femm_'!$E:$K,7,))</f>
        <v>0</v>
      </c>
      <c r="R633" s="5">
        <f>IF($E633="",0,VLOOKUP(E633,'Lungo V Masc_'!$E:$K,7,))</f>
        <v>0</v>
      </c>
      <c r="S633" s="5">
        <f>IF($E633="",0,VLOOKUP(E633,'Vortex IV Femm_'!$E:$K,7,))</f>
        <v>0</v>
      </c>
      <c r="T633" s="5">
        <f>IF($E633="",0,VLOOKUP(E633,'Vortex IV Masc_'!$E:$K,7,))</f>
        <v>0</v>
      </c>
      <c r="U633" s="5">
        <f>IF($E633="",0,VLOOKUP(E633,'Vortex V Femm_'!$E:$K,7,))</f>
        <v>0</v>
      </c>
      <c r="V633" s="5">
        <f>IF($E633="",0,VLOOKUP(E633,'Vortex V Masc_'!$E:$K,7,))</f>
        <v>0</v>
      </c>
    </row>
    <row r="634" spans="1:22" x14ac:dyDescent="0.15">
      <c r="A634" s="5">
        <v>633</v>
      </c>
      <c r="E634" s="5" t="str">
        <f t="shared" si="22"/>
        <v/>
      </c>
      <c r="J634" s="5">
        <f t="shared" si="23"/>
        <v>0</v>
      </c>
      <c r="K634" s="5">
        <f>IF($E634="",0,VLOOKUP(E634,'50 IV Femm_'!$E:$K,7,))</f>
        <v>0</v>
      </c>
      <c r="L634" s="5">
        <f>IF($E634="",0,VLOOKUP(E634,'50 IV Masc_'!$E:$K,7,))</f>
        <v>0</v>
      </c>
      <c r="M634" s="5">
        <f>IF($E634="",0,VLOOKUP(E634,'50 V Femm_'!$E:$K,7,))</f>
        <v>0</v>
      </c>
      <c r="N634" s="5">
        <f>IF($E634="",0,VLOOKUP(E634,'50 V Masc_'!$E:$K,7,))</f>
        <v>0</v>
      </c>
      <c r="O634" s="5">
        <f>IF($E634="",0,VLOOKUP(E634,'Lungo IV Femm_'!$E:$K,7,))</f>
        <v>0</v>
      </c>
      <c r="P634" s="5">
        <f>IF($E634="",0,VLOOKUP(E634,'Lungo IV Masc_'!$E:$K,7,))</f>
        <v>0</v>
      </c>
      <c r="Q634" s="5">
        <f>IF($E634="",0,VLOOKUP(E634,'Lungo V Femm_'!$E:$K,7,))</f>
        <v>0</v>
      </c>
      <c r="R634" s="5">
        <f>IF($E634="",0,VLOOKUP(E634,'Lungo V Masc_'!$E:$K,7,))</f>
        <v>0</v>
      </c>
      <c r="S634" s="5">
        <f>IF($E634="",0,VLOOKUP(E634,'Vortex IV Femm_'!$E:$K,7,))</f>
        <v>0</v>
      </c>
      <c r="T634" s="5">
        <f>IF($E634="",0,VLOOKUP(E634,'Vortex IV Masc_'!$E:$K,7,))</f>
        <v>0</v>
      </c>
      <c r="U634" s="5">
        <f>IF($E634="",0,VLOOKUP(E634,'Vortex V Femm_'!$E:$K,7,))</f>
        <v>0</v>
      </c>
      <c r="V634" s="5">
        <f>IF($E634="",0,VLOOKUP(E634,'Vortex V Masc_'!$E:$K,7,))</f>
        <v>0</v>
      </c>
    </row>
    <row r="635" spans="1:22" x14ac:dyDescent="0.15">
      <c r="A635" s="5">
        <v>634</v>
      </c>
      <c r="E635" s="5" t="str">
        <f t="shared" si="22"/>
        <v/>
      </c>
      <c r="J635" s="5">
        <f t="shared" si="23"/>
        <v>0</v>
      </c>
      <c r="K635" s="5">
        <f>IF($E635="",0,VLOOKUP(E635,'50 IV Femm_'!$E:$K,7,))</f>
        <v>0</v>
      </c>
      <c r="L635" s="5">
        <f>IF($E635="",0,VLOOKUP(E635,'50 IV Masc_'!$E:$K,7,))</f>
        <v>0</v>
      </c>
      <c r="M635" s="5">
        <f>IF($E635="",0,VLOOKUP(E635,'50 V Femm_'!$E:$K,7,))</f>
        <v>0</v>
      </c>
      <c r="N635" s="5">
        <f>IF($E635="",0,VLOOKUP(E635,'50 V Masc_'!$E:$K,7,))</f>
        <v>0</v>
      </c>
      <c r="O635" s="5">
        <f>IF($E635="",0,VLOOKUP(E635,'Lungo IV Femm_'!$E:$K,7,))</f>
        <v>0</v>
      </c>
      <c r="P635" s="5">
        <f>IF($E635="",0,VLOOKUP(E635,'Lungo IV Masc_'!$E:$K,7,))</f>
        <v>0</v>
      </c>
      <c r="Q635" s="5">
        <f>IF($E635="",0,VLOOKUP(E635,'Lungo V Femm_'!$E:$K,7,))</f>
        <v>0</v>
      </c>
      <c r="R635" s="5">
        <f>IF($E635="",0,VLOOKUP(E635,'Lungo V Masc_'!$E:$K,7,))</f>
        <v>0</v>
      </c>
      <c r="S635" s="5">
        <f>IF($E635="",0,VLOOKUP(E635,'Vortex IV Femm_'!$E:$K,7,))</f>
        <v>0</v>
      </c>
      <c r="T635" s="5">
        <f>IF($E635="",0,VLOOKUP(E635,'Vortex IV Masc_'!$E:$K,7,))</f>
        <v>0</v>
      </c>
      <c r="U635" s="5">
        <f>IF($E635="",0,VLOOKUP(E635,'Vortex V Femm_'!$E:$K,7,))</f>
        <v>0</v>
      </c>
      <c r="V635" s="5">
        <f>IF($E635="",0,VLOOKUP(E635,'Vortex V Masc_'!$E:$K,7,))</f>
        <v>0</v>
      </c>
    </row>
    <row r="636" spans="1:22" x14ac:dyDescent="0.15">
      <c r="A636" s="5">
        <v>635</v>
      </c>
      <c r="E636" s="5" t="str">
        <f t="shared" si="22"/>
        <v/>
      </c>
      <c r="J636" s="5">
        <f t="shared" si="23"/>
        <v>0</v>
      </c>
      <c r="K636" s="5">
        <f>IF($E636="",0,VLOOKUP(E636,'50 IV Femm_'!$E:$K,7,))</f>
        <v>0</v>
      </c>
      <c r="L636" s="5">
        <f>IF($E636="",0,VLOOKUP(E636,'50 IV Masc_'!$E:$K,7,))</f>
        <v>0</v>
      </c>
      <c r="M636" s="5">
        <f>IF($E636="",0,VLOOKUP(E636,'50 V Femm_'!$E:$K,7,))</f>
        <v>0</v>
      </c>
      <c r="N636" s="5">
        <f>IF($E636="",0,VLOOKUP(E636,'50 V Masc_'!$E:$K,7,))</f>
        <v>0</v>
      </c>
      <c r="O636" s="5">
        <f>IF($E636="",0,VLOOKUP(E636,'Lungo IV Femm_'!$E:$K,7,))</f>
        <v>0</v>
      </c>
      <c r="P636" s="5">
        <f>IF($E636="",0,VLOOKUP(E636,'Lungo IV Masc_'!$E:$K,7,))</f>
        <v>0</v>
      </c>
      <c r="Q636" s="5">
        <f>IF($E636="",0,VLOOKUP(E636,'Lungo V Femm_'!$E:$K,7,))</f>
        <v>0</v>
      </c>
      <c r="R636" s="5">
        <f>IF($E636="",0,VLOOKUP(E636,'Lungo V Masc_'!$E:$K,7,))</f>
        <v>0</v>
      </c>
      <c r="S636" s="5">
        <f>IF($E636="",0,VLOOKUP(E636,'Vortex IV Femm_'!$E:$K,7,))</f>
        <v>0</v>
      </c>
      <c r="T636" s="5">
        <f>IF($E636="",0,VLOOKUP(E636,'Vortex IV Masc_'!$E:$K,7,))</f>
        <v>0</v>
      </c>
      <c r="U636" s="5">
        <f>IF($E636="",0,VLOOKUP(E636,'Vortex V Femm_'!$E:$K,7,))</f>
        <v>0</v>
      </c>
      <c r="V636" s="5">
        <f>IF($E636="",0,VLOOKUP(E636,'Vortex V Masc_'!$E:$K,7,))</f>
        <v>0</v>
      </c>
    </row>
    <row r="637" spans="1:22" x14ac:dyDescent="0.15">
      <c r="A637" s="5">
        <v>636</v>
      </c>
      <c r="E637" s="5" t="str">
        <f t="shared" si="22"/>
        <v/>
      </c>
      <c r="J637" s="5">
        <f t="shared" si="23"/>
        <v>0</v>
      </c>
      <c r="K637" s="5">
        <f>IF($E637="",0,VLOOKUP(E637,'50 IV Femm_'!$E:$K,7,))</f>
        <v>0</v>
      </c>
      <c r="L637" s="5">
        <f>IF($E637="",0,VLOOKUP(E637,'50 IV Masc_'!$E:$K,7,))</f>
        <v>0</v>
      </c>
      <c r="M637" s="5">
        <f>IF($E637="",0,VLOOKUP(E637,'50 V Femm_'!$E:$K,7,))</f>
        <v>0</v>
      </c>
      <c r="N637" s="5">
        <f>IF($E637="",0,VLOOKUP(E637,'50 V Masc_'!$E:$K,7,))</f>
        <v>0</v>
      </c>
      <c r="O637" s="5">
        <f>IF($E637="",0,VLOOKUP(E637,'Lungo IV Femm_'!$E:$K,7,))</f>
        <v>0</v>
      </c>
      <c r="P637" s="5">
        <f>IF($E637="",0,VLOOKUP(E637,'Lungo IV Masc_'!$E:$K,7,))</f>
        <v>0</v>
      </c>
      <c r="Q637" s="5">
        <f>IF($E637="",0,VLOOKUP(E637,'Lungo V Femm_'!$E:$K,7,))</f>
        <v>0</v>
      </c>
      <c r="R637" s="5">
        <f>IF($E637="",0,VLOOKUP(E637,'Lungo V Masc_'!$E:$K,7,))</f>
        <v>0</v>
      </c>
      <c r="S637" s="5">
        <f>IF($E637="",0,VLOOKUP(E637,'Vortex IV Femm_'!$E:$K,7,))</f>
        <v>0</v>
      </c>
      <c r="T637" s="5">
        <f>IF($E637="",0,VLOOKUP(E637,'Vortex IV Masc_'!$E:$K,7,))</f>
        <v>0</v>
      </c>
      <c r="U637" s="5">
        <f>IF($E637="",0,VLOOKUP(E637,'Vortex V Femm_'!$E:$K,7,))</f>
        <v>0</v>
      </c>
      <c r="V637" s="5">
        <f>IF($E637="",0,VLOOKUP(E637,'Vortex V Masc_'!$E:$K,7,))</f>
        <v>0</v>
      </c>
    </row>
    <row r="638" spans="1:22" x14ac:dyDescent="0.15">
      <c r="A638" s="5">
        <v>637</v>
      </c>
      <c r="E638" s="5" t="str">
        <f t="shared" si="22"/>
        <v/>
      </c>
      <c r="J638" s="5">
        <f t="shared" si="23"/>
        <v>0</v>
      </c>
      <c r="K638" s="5">
        <f>IF($E638="",0,VLOOKUP(E638,'50 IV Femm_'!$E:$K,7,))</f>
        <v>0</v>
      </c>
      <c r="L638" s="5">
        <f>IF($E638="",0,VLOOKUP(E638,'50 IV Masc_'!$E:$K,7,))</f>
        <v>0</v>
      </c>
      <c r="M638" s="5">
        <f>IF($E638="",0,VLOOKUP(E638,'50 V Femm_'!$E:$K,7,))</f>
        <v>0</v>
      </c>
      <c r="N638" s="5">
        <f>IF($E638="",0,VLOOKUP(E638,'50 V Masc_'!$E:$K,7,))</f>
        <v>0</v>
      </c>
      <c r="O638" s="5">
        <f>IF($E638="",0,VLOOKUP(E638,'Lungo IV Femm_'!$E:$K,7,))</f>
        <v>0</v>
      </c>
      <c r="P638" s="5">
        <f>IF($E638="",0,VLOOKUP(E638,'Lungo IV Masc_'!$E:$K,7,))</f>
        <v>0</v>
      </c>
      <c r="Q638" s="5">
        <f>IF($E638="",0,VLOOKUP(E638,'Lungo V Femm_'!$E:$K,7,))</f>
        <v>0</v>
      </c>
      <c r="R638" s="5">
        <f>IF($E638="",0,VLOOKUP(E638,'Lungo V Masc_'!$E:$K,7,))</f>
        <v>0</v>
      </c>
      <c r="S638" s="5">
        <f>IF($E638="",0,VLOOKUP(E638,'Vortex IV Femm_'!$E:$K,7,))</f>
        <v>0</v>
      </c>
      <c r="T638" s="5">
        <f>IF($E638="",0,VLOOKUP(E638,'Vortex IV Masc_'!$E:$K,7,))</f>
        <v>0</v>
      </c>
      <c r="U638" s="5">
        <f>IF($E638="",0,VLOOKUP(E638,'Vortex V Femm_'!$E:$K,7,))</f>
        <v>0</v>
      </c>
      <c r="V638" s="5">
        <f>IF($E638="",0,VLOOKUP(E638,'Vortex V Masc_'!$E:$K,7,))</f>
        <v>0</v>
      </c>
    </row>
    <row r="639" spans="1:22" x14ac:dyDescent="0.15">
      <c r="A639" s="5">
        <v>638</v>
      </c>
      <c r="E639" s="5" t="str">
        <f t="shared" si="22"/>
        <v/>
      </c>
      <c r="J639" s="5">
        <f t="shared" si="23"/>
        <v>0</v>
      </c>
      <c r="K639" s="5">
        <f>IF($E639="",0,VLOOKUP(E639,'50 IV Femm_'!$E:$K,7,))</f>
        <v>0</v>
      </c>
      <c r="L639" s="5">
        <f>IF($E639="",0,VLOOKUP(E639,'50 IV Masc_'!$E:$K,7,))</f>
        <v>0</v>
      </c>
      <c r="M639" s="5">
        <f>IF($E639="",0,VLOOKUP(E639,'50 V Femm_'!$E:$K,7,))</f>
        <v>0</v>
      </c>
      <c r="N639" s="5">
        <f>IF($E639="",0,VLOOKUP(E639,'50 V Masc_'!$E:$K,7,))</f>
        <v>0</v>
      </c>
      <c r="O639" s="5">
        <f>IF($E639="",0,VLOOKUP(E639,'Lungo IV Femm_'!$E:$K,7,))</f>
        <v>0</v>
      </c>
      <c r="P639" s="5">
        <f>IF($E639="",0,VLOOKUP(E639,'Lungo IV Masc_'!$E:$K,7,))</f>
        <v>0</v>
      </c>
      <c r="Q639" s="5">
        <f>IF($E639="",0,VLOOKUP(E639,'Lungo V Femm_'!$E:$K,7,))</f>
        <v>0</v>
      </c>
      <c r="R639" s="5">
        <f>IF($E639="",0,VLOOKUP(E639,'Lungo V Masc_'!$E:$K,7,))</f>
        <v>0</v>
      </c>
      <c r="S639" s="5">
        <f>IF($E639="",0,VLOOKUP(E639,'Vortex IV Femm_'!$E:$K,7,))</f>
        <v>0</v>
      </c>
      <c r="T639" s="5">
        <f>IF($E639="",0,VLOOKUP(E639,'Vortex IV Masc_'!$E:$K,7,))</f>
        <v>0</v>
      </c>
      <c r="U639" s="5">
        <f>IF($E639="",0,VLOOKUP(E639,'Vortex V Femm_'!$E:$K,7,))</f>
        <v>0</v>
      </c>
      <c r="V639" s="5">
        <f>IF($E639="",0,VLOOKUP(E639,'Vortex V Masc_'!$E:$K,7,))</f>
        <v>0</v>
      </c>
    </row>
    <row r="640" spans="1:22" x14ac:dyDescent="0.15">
      <c r="A640" s="5">
        <v>639</v>
      </c>
      <c r="E640" s="5" t="str">
        <f t="shared" si="22"/>
        <v/>
      </c>
      <c r="J640" s="5">
        <f t="shared" si="23"/>
        <v>0</v>
      </c>
      <c r="K640" s="5">
        <f>IF($E640="",0,VLOOKUP(E640,'50 IV Femm_'!$E:$K,7,))</f>
        <v>0</v>
      </c>
      <c r="L640" s="5">
        <f>IF($E640="",0,VLOOKUP(E640,'50 IV Masc_'!$E:$K,7,))</f>
        <v>0</v>
      </c>
      <c r="M640" s="5">
        <f>IF($E640="",0,VLOOKUP(E640,'50 V Femm_'!$E:$K,7,))</f>
        <v>0</v>
      </c>
      <c r="N640" s="5">
        <f>IF($E640="",0,VLOOKUP(E640,'50 V Masc_'!$E:$K,7,))</f>
        <v>0</v>
      </c>
      <c r="O640" s="5">
        <f>IF($E640="",0,VLOOKUP(E640,'Lungo IV Femm_'!$E:$K,7,))</f>
        <v>0</v>
      </c>
      <c r="P640" s="5">
        <f>IF($E640="",0,VLOOKUP(E640,'Lungo IV Masc_'!$E:$K,7,))</f>
        <v>0</v>
      </c>
      <c r="Q640" s="5">
        <f>IF($E640="",0,VLOOKUP(E640,'Lungo V Femm_'!$E:$K,7,))</f>
        <v>0</v>
      </c>
      <c r="R640" s="5">
        <f>IF($E640="",0,VLOOKUP(E640,'Lungo V Masc_'!$E:$K,7,))</f>
        <v>0</v>
      </c>
      <c r="S640" s="5">
        <f>IF($E640="",0,VLOOKUP(E640,'Vortex IV Femm_'!$E:$K,7,))</f>
        <v>0</v>
      </c>
      <c r="T640" s="5">
        <f>IF($E640="",0,VLOOKUP(E640,'Vortex IV Masc_'!$E:$K,7,))</f>
        <v>0</v>
      </c>
      <c r="U640" s="5">
        <f>IF($E640="",0,VLOOKUP(E640,'Vortex V Femm_'!$E:$K,7,))</f>
        <v>0</v>
      </c>
      <c r="V640" s="5">
        <f>IF($E640="",0,VLOOKUP(E640,'Vortex V Masc_'!$E:$K,7,))</f>
        <v>0</v>
      </c>
    </row>
    <row r="641" spans="1:22" x14ac:dyDescent="0.15">
      <c r="A641" s="5">
        <v>640</v>
      </c>
      <c r="E641" s="5" t="str">
        <f t="shared" si="22"/>
        <v/>
      </c>
      <c r="J641" s="5">
        <f t="shared" si="23"/>
        <v>0</v>
      </c>
      <c r="K641" s="5">
        <f>IF($E641="",0,VLOOKUP(E641,'50 IV Femm_'!$E:$K,7,))</f>
        <v>0</v>
      </c>
      <c r="L641" s="5">
        <f>IF($E641="",0,VLOOKUP(E641,'50 IV Masc_'!$E:$K,7,))</f>
        <v>0</v>
      </c>
      <c r="M641" s="5">
        <f>IF($E641="",0,VLOOKUP(E641,'50 V Femm_'!$E:$K,7,))</f>
        <v>0</v>
      </c>
      <c r="N641" s="5">
        <f>IF($E641="",0,VLOOKUP(E641,'50 V Masc_'!$E:$K,7,))</f>
        <v>0</v>
      </c>
      <c r="O641" s="5">
        <f>IF($E641="",0,VLOOKUP(E641,'Lungo IV Femm_'!$E:$K,7,))</f>
        <v>0</v>
      </c>
      <c r="P641" s="5">
        <f>IF($E641="",0,VLOOKUP(E641,'Lungo IV Masc_'!$E:$K,7,))</f>
        <v>0</v>
      </c>
      <c r="Q641" s="5">
        <f>IF($E641="",0,VLOOKUP(E641,'Lungo V Femm_'!$E:$K,7,))</f>
        <v>0</v>
      </c>
      <c r="R641" s="5">
        <f>IF($E641="",0,VLOOKUP(E641,'Lungo V Masc_'!$E:$K,7,))</f>
        <v>0</v>
      </c>
      <c r="S641" s="5">
        <f>IF($E641="",0,VLOOKUP(E641,'Vortex IV Femm_'!$E:$K,7,))</f>
        <v>0</v>
      </c>
      <c r="T641" s="5">
        <f>IF($E641="",0,VLOOKUP(E641,'Vortex IV Masc_'!$E:$K,7,))</f>
        <v>0</v>
      </c>
      <c r="U641" s="5">
        <f>IF($E641="",0,VLOOKUP(E641,'Vortex V Femm_'!$E:$K,7,))</f>
        <v>0</v>
      </c>
      <c r="V641" s="5">
        <f>IF($E641="",0,VLOOKUP(E641,'Vortex V Masc_'!$E:$K,7,))</f>
        <v>0</v>
      </c>
    </row>
    <row r="642" spans="1:22" x14ac:dyDescent="0.15">
      <c r="A642" s="5">
        <v>641</v>
      </c>
      <c r="E642" s="5" t="str">
        <f t="shared" si="22"/>
        <v/>
      </c>
      <c r="J642" s="5">
        <f t="shared" si="23"/>
        <v>0</v>
      </c>
      <c r="K642" s="5">
        <f>IF($E642="",0,VLOOKUP(E642,'50 IV Femm_'!$E:$K,7,))</f>
        <v>0</v>
      </c>
      <c r="L642" s="5">
        <f>IF($E642="",0,VLOOKUP(E642,'50 IV Masc_'!$E:$K,7,))</f>
        <v>0</v>
      </c>
      <c r="M642" s="5">
        <f>IF($E642="",0,VLOOKUP(E642,'50 V Femm_'!$E:$K,7,))</f>
        <v>0</v>
      </c>
      <c r="N642" s="5">
        <f>IF($E642="",0,VLOOKUP(E642,'50 V Masc_'!$E:$K,7,))</f>
        <v>0</v>
      </c>
      <c r="O642" s="5">
        <f>IF($E642="",0,VLOOKUP(E642,'Lungo IV Femm_'!$E:$K,7,))</f>
        <v>0</v>
      </c>
      <c r="P642" s="5">
        <f>IF($E642="",0,VLOOKUP(E642,'Lungo IV Masc_'!$E:$K,7,))</f>
        <v>0</v>
      </c>
      <c r="Q642" s="5">
        <f>IF($E642="",0,VLOOKUP(E642,'Lungo V Femm_'!$E:$K,7,))</f>
        <v>0</v>
      </c>
      <c r="R642" s="5">
        <f>IF($E642="",0,VLOOKUP(E642,'Lungo V Masc_'!$E:$K,7,))</f>
        <v>0</v>
      </c>
      <c r="S642" s="5">
        <f>IF($E642="",0,VLOOKUP(E642,'Vortex IV Femm_'!$E:$K,7,))</f>
        <v>0</v>
      </c>
      <c r="T642" s="5">
        <f>IF($E642="",0,VLOOKUP(E642,'Vortex IV Masc_'!$E:$K,7,))</f>
        <v>0</v>
      </c>
      <c r="U642" s="5">
        <f>IF($E642="",0,VLOOKUP(E642,'Vortex V Femm_'!$E:$K,7,))</f>
        <v>0</v>
      </c>
      <c r="V642" s="5">
        <f>IF($E642="",0,VLOOKUP(E642,'Vortex V Masc_'!$E:$K,7,))</f>
        <v>0</v>
      </c>
    </row>
    <row r="643" spans="1:22" x14ac:dyDescent="0.15">
      <c r="A643" s="5">
        <v>642</v>
      </c>
      <c r="E643" s="5" t="str">
        <f t="shared" si="22"/>
        <v/>
      </c>
      <c r="J643" s="5">
        <f t="shared" si="23"/>
        <v>0</v>
      </c>
      <c r="K643" s="5">
        <f>IF($E643="",0,VLOOKUP(E643,'50 IV Femm_'!$E:$K,7,))</f>
        <v>0</v>
      </c>
      <c r="L643" s="5">
        <f>IF($E643="",0,VLOOKUP(E643,'50 IV Masc_'!$E:$K,7,))</f>
        <v>0</v>
      </c>
      <c r="M643" s="5">
        <f>IF($E643="",0,VLOOKUP(E643,'50 V Femm_'!$E:$K,7,))</f>
        <v>0</v>
      </c>
      <c r="N643" s="5">
        <f>IF($E643="",0,VLOOKUP(E643,'50 V Masc_'!$E:$K,7,))</f>
        <v>0</v>
      </c>
      <c r="O643" s="5">
        <f>IF($E643="",0,VLOOKUP(E643,'Lungo IV Femm_'!$E:$K,7,))</f>
        <v>0</v>
      </c>
      <c r="P643" s="5">
        <f>IF($E643="",0,VLOOKUP(E643,'Lungo IV Masc_'!$E:$K,7,))</f>
        <v>0</v>
      </c>
      <c r="Q643" s="5">
        <f>IF($E643="",0,VLOOKUP(E643,'Lungo V Femm_'!$E:$K,7,))</f>
        <v>0</v>
      </c>
      <c r="R643" s="5">
        <f>IF($E643="",0,VLOOKUP(E643,'Lungo V Masc_'!$E:$K,7,))</f>
        <v>0</v>
      </c>
      <c r="S643" s="5">
        <f>IF($E643="",0,VLOOKUP(E643,'Vortex IV Femm_'!$E:$K,7,))</f>
        <v>0</v>
      </c>
      <c r="T643" s="5">
        <f>IF($E643="",0,VLOOKUP(E643,'Vortex IV Masc_'!$E:$K,7,))</f>
        <v>0</v>
      </c>
      <c r="U643" s="5">
        <f>IF($E643="",0,VLOOKUP(E643,'Vortex V Femm_'!$E:$K,7,))</f>
        <v>0</v>
      </c>
      <c r="V643" s="5">
        <f>IF($E643="",0,VLOOKUP(E643,'Vortex V Masc_'!$E:$K,7,))</f>
        <v>0</v>
      </c>
    </row>
    <row r="644" spans="1:22" x14ac:dyDescent="0.15">
      <c r="A644" s="5">
        <v>643</v>
      </c>
      <c r="E644" s="5" t="str">
        <f t="shared" si="22"/>
        <v/>
      </c>
      <c r="J644" s="5">
        <f t="shared" si="23"/>
        <v>0</v>
      </c>
      <c r="K644" s="5">
        <f>IF($E644="",0,VLOOKUP(E644,'50 IV Femm_'!$E:$K,7,))</f>
        <v>0</v>
      </c>
      <c r="L644" s="5">
        <f>IF($E644="",0,VLOOKUP(E644,'50 IV Masc_'!$E:$K,7,))</f>
        <v>0</v>
      </c>
      <c r="M644" s="5">
        <f>IF($E644="",0,VLOOKUP(E644,'50 V Femm_'!$E:$K,7,))</f>
        <v>0</v>
      </c>
      <c r="N644" s="5">
        <f>IF($E644="",0,VLOOKUP(E644,'50 V Masc_'!$E:$K,7,))</f>
        <v>0</v>
      </c>
      <c r="O644" s="5">
        <f>IF($E644="",0,VLOOKUP(E644,'Lungo IV Femm_'!$E:$K,7,))</f>
        <v>0</v>
      </c>
      <c r="P644" s="5">
        <f>IF($E644="",0,VLOOKUP(E644,'Lungo IV Masc_'!$E:$K,7,))</f>
        <v>0</v>
      </c>
      <c r="Q644" s="5">
        <f>IF($E644="",0,VLOOKUP(E644,'Lungo V Femm_'!$E:$K,7,))</f>
        <v>0</v>
      </c>
      <c r="R644" s="5">
        <f>IF($E644="",0,VLOOKUP(E644,'Lungo V Masc_'!$E:$K,7,))</f>
        <v>0</v>
      </c>
      <c r="S644" s="5">
        <f>IF($E644="",0,VLOOKUP(E644,'Vortex IV Femm_'!$E:$K,7,))</f>
        <v>0</v>
      </c>
      <c r="T644" s="5">
        <f>IF($E644="",0,VLOOKUP(E644,'Vortex IV Masc_'!$E:$K,7,))</f>
        <v>0</v>
      </c>
      <c r="U644" s="5">
        <f>IF($E644="",0,VLOOKUP(E644,'Vortex V Femm_'!$E:$K,7,))</f>
        <v>0</v>
      </c>
      <c r="V644" s="5">
        <f>IF($E644="",0,VLOOKUP(E644,'Vortex V Masc_'!$E:$K,7,))</f>
        <v>0</v>
      </c>
    </row>
    <row r="645" spans="1:22" x14ac:dyDescent="0.15">
      <c r="A645" s="5">
        <v>644</v>
      </c>
      <c r="E645" s="5" t="str">
        <f t="shared" si="22"/>
        <v/>
      </c>
      <c r="J645" s="5">
        <f t="shared" si="23"/>
        <v>0</v>
      </c>
      <c r="K645" s="5">
        <f>IF($E645="",0,VLOOKUP(E645,'50 IV Femm_'!$E:$K,7,))</f>
        <v>0</v>
      </c>
      <c r="L645" s="5">
        <f>IF($E645="",0,VLOOKUP(E645,'50 IV Masc_'!$E:$K,7,))</f>
        <v>0</v>
      </c>
      <c r="M645" s="5">
        <f>IF($E645="",0,VLOOKUP(E645,'50 V Femm_'!$E:$K,7,))</f>
        <v>0</v>
      </c>
      <c r="N645" s="5">
        <f>IF($E645="",0,VLOOKUP(E645,'50 V Masc_'!$E:$K,7,))</f>
        <v>0</v>
      </c>
      <c r="O645" s="5">
        <f>IF($E645="",0,VLOOKUP(E645,'Lungo IV Femm_'!$E:$K,7,))</f>
        <v>0</v>
      </c>
      <c r="P645" s="5">
        <f>IF($E645="",0,VLOOKUP(E645,'Lungo IV Masc_'!$E:$K,7,))</f>
        <v>0</v>
      </c>
      <c r="Q645" s="5">
        <f>IF($E645="",0,VLOOKUP(E645,'Lungo V Femm_'!$E:$K,7,))</f>
        <v>0</v>
      </c>
      <c r="R645" s="5">
        <f>IF($E645="",0,VLOOKUP(E645,'Lungo V Masc_'!$E:$K,7,))</f>
        <v>0</v>
      </c>
      <c r="S645" s="5">
        <f>IF($E645="",0,VLOOKUP(E645,'Vortex IV Femm_'!$E:$K,7,))</f>
        <v>0</v>
      </c>
      <c r="T645" s="5">
        <f>IF($E645="",0,VLOOKUP(E645,'Vortex IV Masc_'!$E:$K,7,))</f>
        <v>0</v>
      </c>
      <c r="U645" s="5">
        <f>IF($E645="",0,VLOOKUP(E645,'Vortex V Femm_'!$E:$K,7,))</f>
        <v>0</v>
      </c>
      <c r="V645" s="5">
        <f>IF($E645="",0,VLOOKUP(E645,'Vortex V Masc_'!$E:$K,7,))</f>
        <v>0</v>
      </c>
    </row>
    <row r="646" spans="1:22" x14ac:dyDescent="0.15">
      <c r="A646" s="5">
        <v>645</v>
      </c>
      <c r="E646" s="5" t="str">
        <f t="shared" si="22"/>
        <v/>
      </c>
      <c r="J646" s="5">
        <f t="shared" si="23"/>
        <v>0</v>
      </c>
      <c r="K646" s="5">
        <f>IF($E646="",0,VLOOKUP(E646,'50 IV Femm_'!$E:$K,7,))</f>
        <v>0</v>
      </c>
      <c r="L646" s="5">
        <f>IF($E646="",0,VLOOKUP(E646,'50 IV Masc_'!$E:$K,7,))</f>
        <v>0</v>
      </c>
      <c r="M646" s="5">
        <f>IF($E646="",0,VLOOKUP(E646,'50 V Femm_'!$E:$K,7,))</f>
        <v>0</v>
      </c>
      <c r="N646" s="5">
        <f>IF($E646="",0,VLOOKUP(E646,'50 V Masc_'!$E:$K,7,))</f>
        <v>0</v>
      </c>
      <c r="O646" s="5">
        <f>IF($E646="",0,VLOOKUP(E646,'Lungo IV Femm_'!$E:$K,7,))</f>
        <v>0</v>
      </c>
      <c r="P646" s="5">
        <f>IF($E646="",0,VLOOKUP(E646,'Lungo IV Masc_'!$E:$K,7,))</f>
        <v>0</v>
      </c>
      <c r="Q646" s="5">
        <f>IF($E646="",0,VLOOKUP(E646,'Lungo V Femm_'!$E:$K,7,))</f>
        <v>0</v>
      </c>
      <c r="R646" s="5">
        <f>IF($E646="",0,VLOOKUP(E646,'Lungo V Masc_'!$E:$K,7,))</f>
        <v>0</v>
      </c>
      <c r="S646" s="5">
        <f>IF($E646="",0,VLOOKUP(E646,'Vortex IV Femm_'!$E:$K,7,))</f>
        <v>0</v>
      </c>
      <c r="T646" s="5">
        <f>IF($E646="",0,VLOOKUP(E646,'Vortex IV Masc_'!$E:$K,7,))</f>
        <v>0</v>
      </c>
      <c r="U646" s="5">
        <f>IF($E646="",0,VLOOKUP(E646,'Vortex V Femm_'!$E:$K,7,))</f>
        <v>0</v>
      </c>
      <c r="V646" s="5">
        <f>IF($E646="",0,VLOOKUP(E646,'Vortex V Masc_'!$E:$K,7,))</f>
        <v>0</v>
      </c>
    </row>
    <row r="647" spans="1:22" x14ac:dyDescent="0.15">
      <c r="A647" s="5">
        <v>646</v>
      </c>
      <c r="E647" s="5" t="str">
        <f t="shared" si="22"/>
        <v/>
      </c>
      <c r="J647" s="5">
        <f t="shared" si="23"/>
        <v>0</v>
      </c>
      <c r="K647" s="5">
        <f>IF($E647="",0,VLOOKUP(E647,'50 IV Femm_'!$E:$K,7,))</f>
        <v>0</v>
      </c>
      <c r="L647" s="5">
        <f>IF($E647="",0,VLOOKUP(E647,'50 IV Masc_'!$E:$K,7,))</f>
        <v>0</v>
      </c>
      <c r="M647" s="5">
        <f>IF($E647="",0,VLOOKUP(E647,'50 V Femm_'!$E:$K,7,))</f>
        <v>0</v>
      </c>
      <c r="N647" s="5">
        <f>IF($E647="",0,VLOOKUP(E647,'50 V Masc_'!$E:$K,7,))</f>
        <v>0</v>
      </c>
      <c r="O647" s="5">
        <f>IF($E647="",0,VLOOKUP(E647,'Lungo IV Femm_'!$E:$K,7,))</f>
        <v>0</v>
      </c>
      <c r="P647" s="5">
        <f>IF($E647="",0,VLOOKUP(E647,'Lungo IV Masc_'!$E:$K,7,))</f>
        <v>0</v>
      </c>
      <c r="Q647" s="5">
        <f>IF($E647="",0,VLOOKUP(E647,'Lungo V Femm_'!$E:$K,7,))</f>
        <v>0</v>
      </c>
      <c r="R647" s="5">
        <f>IF($E647="",0,VLOOKUP(E647,'Lungo V Masc_'!$E:$K,7,))</f>
        <v>0</v>
      </c>
      <c r="S647" s="5">
        <f>IF($E647="",0,VLOOKUP(E647,'Vortex IV Femm_'!$E:$K,7,))</f>
        <v>0</v>
      </c>
      <c r="T647" s="5">
        <f>IF($E647="",0,VLOOKUP(E647,'Vortex IV Masc_'!$E:$K,7,))</f>
        <v>0</v>
      </c>
      <c r="U647" s="5">
        <f>IF($E647="",0,VLOOKUP(E647,'Vortex V Femm_'!$E:$K,7,))</f>
        <v>0</v>
      </c>
      <c r="V647" s="5">
        <f>IF($E647="",0,VLOOKUP(E647,'Vortex V Masc_'!$E:$K,7,))</f>
        <v>0</v>
      </c>
    </row>
    <row r="648" spans="1:22" x14ac:dyDescent="0.15">
      <c r="A648" s="5">
        <v>647</v>
      </c>
      <c r="E648" s="5" t="str">
        <f t="shared" si="22"/>
        <v/>
      </c>
      <c r="J648" s="5">
        <f t="shared" si="23"/>
        <v>0</v>
      </c>
      <c r="K648" s="5">
        <f>IF($E648="",0,VLOOKUP(E648,'50 IV Femm_'!$E:$K,7,))</f>
        <v>0</v>
      </c>
      <c r="L648" s="5">
        <f>IF($E648="",0,VLOOKUP(E648,'50 IV Masc_'!$E:$K,7,))</f>
        <v>0</v>
      </c>
      <c r="M648" s="5">
        <f>IF($E648="",0,VLOOKUP(E648,'50 V Femm_'!$E:$K,7,))</f>
        <v>0</v>
      </c>
      <c r="N648" s="5">
        <f>IF($E648="",0,VLOOKUP(E648,'50 V Masc_'!$E:$K,7,))</f>
        <v>0</v>
      </c>
      <c r="O648" s="5">
        <f>IF($E648="",0,VLOOKUP(E648,'Lungo IV Femm_'!$E:$K,7,))</f>
        <v>0</v>
      </c>
      <c r="P648" s="5">
        <f>IF($E648="",0,VLOOKUP(E648,'Lungo IV Masc_'!$E:$K,7,))</f>
        <v>0</v>
      </c>
      <c r="Q648" s="5">
        <f>IF($E648="",0,VLOOKUP(E648,'Lungo V Femm_'!$E:$K,7,))</f>
        <v>0</v>
      </c>
      <c r="R648" s="5">
        <f>IF($E648="",0,VLOOKUP(E648,'Lungo V Masc_'!$E:$K,7,))</f>
        <v>0</v>
      </c>
      <c r="S648" s="5">
        <f>IF($E648="",0,VLOOKUP(E648,'Vortex IV Femm_'!$E:$K,7,))</f>
        <v>0</v>
      </c>
      <c r="T648" s="5">
        <f>IF($E648="",0,VLOOKUP(E648,'Vortex IV Masc_'!$E:$K,7,))</f>
        <v>0</v>
      </c>
      <c r="U648" s="5">
        <f>IF($E648="",0,VLOOKUP(E648,'Vortex V Femm_'!$E:$K,7,))</f>
        <v>0</v>
      </c>
      <c r="V648" s="5">
        <f>IF($E648="",0,VLOOKUP(E648,'Vortex V Masc_'!$E:$K,7,))</f>
        <v>0</v>
      </c>
    </row>
    <row r="649" spans="1:22" x14ac:dyDescent="0.15">
      <c r="A649" s="5">
        <v>648</v>
      </c>
      <c r="E649" s="5" t="str">
        <f t="shared" si="22"/>
        <v/>
      </c>
      <c r="J649" s="5">
        <f t="shared" si="23"/>
        <v>0</v>
      </c>
      <c r="K649" s="5">
        <f>IF($E649="",0,VLOOKUP(E649,'50 IV Femm_'!$E:$K,7,))</f>
        <v>0</v>
      </c>
      <c r="L649" s="5">
        <f>IF($E649="",0,VLOOKUP(E649,'50 IV Masc_'!$E:$K,7,))</f>
        <v>0</v>
      </c>
      <c r="M649" s="5">
        <f>IF($E649="",0,VLOOKUP(E649,'50 V Femm_'!$E:$K,7,))</f>
        <v>0</v>
      </c>
      <c r="N649" s="5">
        <f>IF($E649="",0,VLOOKUP(E649,'50 V Masc_'!$E:$K,7,))</f>
        <v>0</v>
      </c>
      <c r="O649" s="5">
        <f>IF($E649="",0,VLOOKUP(E649,'Lungo IV Femm_'!$E:$K,7,))</f>
        <v>0</v>
      </c>
      <c r="P649" s="5">
        <f>IF($E649="",0,VLOOKUP(E649,'Lungo IV Masc_'!$E:$K,7,))</f>
        <v>0</v>
      </c>
      <c r="Q649" s="5">
        <f>IF($E649="",0,VLOOKUP(E649,'Lungo V Femm_'!$E:$K,7,))</f>
        <v>0</v>
      </c>
      <c r="R649" s="5">
        <f>IF($E649="",0,VLOOKUP(E649,'Lungo V Masc_'!$E:$K,7,))</f>
        <v>0</v>
      </c>
      <c r="S649" s="5">
        <f>IF($E649="",0,VLOOKUP(E649,'Vortex IV Femm_'!$E:$K,7,))</f>
        <v>0</v>
      </c>
      <c r="T649" s="5">
        <f>IF($E649="",0,VLOOKUP(E649,'Vortex IV Masc_'!$E:$K,7,))</f>
        <v>0</v>
      </c>
      <c r="U649" s="5">
        <f>IF($E649="",0,VLOOKUP(E649,'Vortex V Femm_'!$E:$K,7,))</f>
        <v>0</v>
      </c>
      <c r="V649" s="5">
        <f>IF($E649="",0,VLOOKUP(E649,'Vortex V Masc_'!$E:$K,7,))</f>
        <v>0</v>
      </c>
    </row>
    <row r="650" spans="1:22" x14ac:dyDescent="0.15">
      <c r="A650" s="5">
        <v>649</v>
      </c>
      <c r="E650" s="5" t="str">
        <f t="shared" si="22"/>
        <v/>
      </c>
      <c r="J650" s="5">
        <f t="shared" si="23"/>
        <v>0</v>
      </c>
      <c r="K650" s="5">
        <f>IF($E650="",0,VLOOKUP(E650,'50 IV Femm_'!$E:$K,7,))</f>
        <v>0</v>
      </c>
      <c r="L650" s="5">
        <f>IF($E650="",0,VLOOKUP(E650,'50 IV Masc_'!$E:$K,7,))</f>
        <v>0</v>
      </c>
      <c r="M650" s="5">
        <f>IF($E650="",0,VLOOKUP(E650,'50 V Femm_'!$E:$K,7,))</f>
        <v>0</v>
      </c>
      <c r="N650" s="5">
        <f>IF($E650="",0,VLOOKUP(E650,'50 V Masc_'!$E:$K,7,))</f>
        <v>0</v>
      </c>
      <c r="O650" s="5">
        <f>IF($E650="",0,VLOOKUP(E650,'Lungo IV Femm_'!$E:$K,7,))</f>
        <v>0</v>
      </c>
      <c r="P650" s="5">
        <f>IF($E650="",0,VLOOKUP(E650,'Lungo IV Masc_'!$E:$K,7,))</f>
        <v>0</v>
      </c>
      <c r="Q650" s="5">
        <f>IF($E650="",0,VLOOKUP(E650,'Lungo V Femm_'!$E:$K,7,))</f>
        <v>0</v>
      </c>
      <c r="R650" s="5">
        <f>IF($E650="",0,VLOOKUP(E650,'Lungo V Masc_'!$E:$K,7,))</f>
        <v>0</v>
      </c>
      <c r="S650" s="5">
        <f>IF($E650="",0,VLOOKUP(E650,'Vortex IV Femm_'!$E:$K,7,))</f>
        <v>0</v>
      </c>
      <c r="T650" s="5">
        <f>IF($E650="",0,VLOOKUP(E650,'Vortex IV Masc_'!$E:$K,7,))</f>
        <v>0</v>
      </c>
      <c r="U650" s="5">
        <f>IF($E650="",0,VLOOKUP(E650,'Vortex V Femm_'!$E:$K,7,))</f>
        <v>0</v>
      </c>
      <c r="V650" s="5">
        <f>IF($E650="",0,VLOOKUP(E650,'Vortex V Masc_'!$E:$K,7,))</f>
        <v>0</v>
      </c>
    </row>
    <row r="651" spans="1:22" x14ac:dyDescent="0.15">
      <c r="A651" s="5">
        <v>650</v>
      </c>
      <c r="E651" s="5" t="str">
        <f t="shared" si="22"/>
        <v/>
      </c>
      <c r="J651" s="5">
        <f t="shared" si="23"/>
        <v>0</v>
      </c>
      <c r="K651" s="5">
        <f>IF($E651="",0,VLOOKUP(E651,'50 IV Femm_'!$E:$K,7,))</f>
        <v>0</v>
      </c>
      <c r="L651" s="5">
        <f>IF($E651="",0,VLOOKUP(E651,'50 IV Masc_'!$E:$K,7,))</f>
        <v>0</v>
      </c>
      <c r="M651" s="5">
        <f>IF($E651="",0,VLOOKUP(E651,'50 V Femm_'!$E:$K,7,))</f>
        <v>0</v>
      </c>
      <c r="N651" s="5">
        <f>IF($E651="",0,VLOOKUP(E651,'50 V Masc_'!$E:$K,7,))</f>
        <v>0</v>
      </c>
      <c r="O651" s="5">
        <f>IF($E651="",0,VLOOKUP(E651,'Lungo IV Femm_'!$E:$K,7,))</f>
        <v>0</v>
      </c>
      <c r="P651" s="5">
        <f>IF($E651="",0,VLOOKUP(E651,'Lungo IV Masc_'!$E:$K,7,))</f>
        <v>0</v>
      </c>
      <c r="Q651" s="5">
        <f>IF($E651="",0,VLOOKUP(E651,'Lungo V Femm_'!$E:$K,7,))</f>
        <v>0</v>
      </c>
      <c r="R651" s="5">
        <f>IF($E651="",0,VLOOKUP(E651,'Lungo V Masc_'!$E:$K,7,))</f>
        <v>0</v>
      </c>
      <c r="S651" s="5">
        <f>IF($E651="",0,VLOOKUP(E651,'Vortex IV Femm_'!$E:$K,7,))</f>
        <v>0</v>
      </c>
      <c r="T651" s="5">
        <f>IF($E651="",0,VLOOKUP(E651,'Vortex IV Masc_'!$E:$K,7,))</f>
        <v>0</v>
      </c>
      <c r="U651" s="5">
        <f>IF($E651="",0,VLOOKUP(E651,'Vortex V Femm_'!$E:$K,7,))</f>
        <v>0</v>
      </c>
      <c r="V651" s="5">
        <f>IF($E651="",0,VLOOKUP(E651,'Vortex V Masc_'!$E:$K,7,))</f>
        <v>0</v>
      </c>
    </row>
    <row r="652" spans="1:22" x14ac:dyDescent="0.15">
      <c r="A652" s="5">
        <v>651</v>
      </c>
      <c r="E652" s="5" t="str">
        <f t="shared" si="22"/>
        <v/>
      </c>
      <c r="J652" s="5">
        <f t="shared" si="23"/>
        <v>0</v>
      </c>
      <c r="K652" s="5">
        <f>IF($E652="",0,VLOOKUP(E652,'50 IV Femm_'!$E:$K,7,))</f>
        <v>0</v>
      </c>
      <c r="L652" s="5">
        <f>IF($E652="",0,VLOOKUP(E652,'50 IV Masc_'!$E:$K,7,))</f>
        <v>0</v>
      </c>
      <c r="M652" s="5">
        <f>IF($E652="",0,VLOOKUP(E652,'50 V Femm_'!$E:$K,7,))</f>
        <v>0</v>
      </c>
      <c r="N652" s="5">
        <f>IF($E652="",0,VLOOKUP(E652,'50 V Masc_'!$E:$K,7,))</f>
        <v>0</v>
      </c>
      <c r="O652" s="5">
        <f>IF($E652="",0,VLOOKUP(E652,'Lungo IV Femm_'!$E:$K,7,))</f>
        <v>0</v>
      </c>
      <c r="P652" s="5">
        <f>IF($E652="",0,VLOOKUP(E652,'Lungo IV Masc_'!$E:$K,7,))</f>
        <v>0</v>
      </c>
      <c r="Q652" s="5">
        <f>IF($E652="",0,VLOOKUP(E652,'Lungo V Femm_'!$E:$K,7,))</f>
        <v>0</v>
      </c>
      <c r="R652" s="5">
        <f>IF($E652="",0,VLOOKUP(E652,'Lungo V Masc_'!$E:$K,7,))</f>
        <v>0</v>
      </c>
      <c r="S652" s="5">
        <f>IF($E652="",0,VLOOKUP(E652,'Vortex IV Femm_'!$E:$K,7,))</f>
        <v>0</v>
      </c>
      <c r="T652" s="5">
        <f>IF($E652="",0,VLOOKUP(E652,'Vortex IV Masc_'!$E:$K,7,))</f>
        <v>0</v>
      </c>
      <c r="U652" s="5">
        <f>IF($E652="",0,VLOOKUP(E652,'Vortex V Femm_'!$E:$K,7,))</f>
        <v>0</v>
      </c>
      <c r="V652" s="5">
        <f>IF($E652="",0,VLOOKUP(E652,'Vortex V Masc_'!$E:$K,7,))</f>
        <v>0</v>
      </c>
    </row>
    <row r="653" spans="1:22" x14ac:dyDescent="0.15">
      <c r="A653" s="5">
        <v>652</v>
      </c>
      <c r="E653" s="5" t="str">
        <f t="shared" si="22"/>
        <v/>
      </c>
      <c r="J653" s="5">
        <f t="shared" si="23"/>
        <v>0</v>
      </c>
      <c r="K653" s="5">
        <f>IF($E653="",0,VLOOKUP(E653,'50 IV Femm_'!$E:$K,7,))</f>
        <v>0</v>
      </c>
      <c r="L653" s="5">
        <f>IF($E653="",0,VLOOKUP(E653,'50 IV Masc_'!$E:$K,7,))</f>
        <v>0</v>
      </c>
      <c r="M653" s="5">
        <f>IF($E653="",0,VLOOKUP(E653,'50 V Femm_'!$E:$K,7,))</f>
        <v>0</v>
      </c>
      <c r="N653" s="5">
        <f>IF($E653="",0,VLOOKUP(E653,'50 V Masc_'!$E:$K,7,))</f>
        <v>0</v>
      </c>
      <c r="O653" s="5">
        <f>IF($E653="",0,VLOOKUP(E653,'Lungo IV Femm_'!$E:$K,7,))</f>
        <v>0</v>
      </c>
      <c r="P653" s="5">
        <f>IF($E653="",0,VLOOKUP(E653,'Lungo IV Masc_'!$E:$K,7,))</f>
        <v>0</v>
      </c>
      <c r="Q653" s="5">
        <f>IF($E653="",0,VLOOKUP(E653,'Lungo V Femm_'!$E:$K,7,))</f>
        <v>0</v>
      </c>
      <c r="R653" s="5">
        <f>IF($E653="",0,VLOOKUP(E653,'Lungo V Masc_'!$E:$K,7,))</f>
        <v>0</v>
      </c>
      <c r="S653" s="5">
        <f>IF($E653="",0,VLOOKUP(E653,'Vortex IV Femm_'!$E:$K,7,))</f>
        <v>0</v>
      </c>
      <c r="T653" s="5">
        <f>IF($E653="",0,VLOOKUP(E653,'Vortex IV Masc_'!$E:$K,7,))</f>
        <v>0</v>
      </c>
      <c r="U653" s="5">
        <f>IF($E653="",0,VLOOKUP(E653,'Vortex V Femm_'!$E:$K,7,))</f>
        <v>0</v>
      </c>
      <c r="V653" s="5">
        <f>IF($E653="",0,VLOOKUP(E653,'Vortex V Masc_'!$E:$K,7,))</f>
        <v>0</v>
      </c>
    </row>
    <row r="654" spans="1:22" x14ac:dyDescent="0.15">
      <c r="A654" s="5">
        <v>653</v>
      </c>
      <c r="E654" s="5" t="str">
        <f t="shared" si="22"/>
        <v/>
      </c>
      <c r="J654" s="5">
        <f t="shared" si="23"/>
        <v>0</v>
      </c>
      <c r="K654" s="5">
        <f>IF($E654="",0,VLOOKUP(E654,'50 IV Femm_'!$E:$K,7,))</f>
        <v>0</v>
      </c>
      <c r="L654" s="5">
        <f>IF($E654="",0,VLOOKUP(E654,'50 IV Masc_'!$E:$K,7,))</f>
        <v>0</v>
      </c>
      <c r="M654" s="5">
        <f>IF($E654="",0,VLOOKUP(E654,'50 V Femm_'!$E:$K,7,))</f>
        <v>0</v>
      </c>
      <c r="N654" s="5">
        <f>IF($E654="",0,VLOOKUP(E654,'50 V Masc_'!$E:$K,7,))</f>
        <v>0</v>
      </c>
      <c r="O654" s="5">
        <f>IF($E654="",0,VLOOKUP(E654,'Lungo IV Femm_'!$E:$K,7,))</f>
        <v>0</v>
      </c>
      <c r="P654" s="5">
        <f>IF($E654="",0,VLOOKUP(E654,'Lungo IV Masc_'!$E:$K,7,))</f>
        <v>0</v>
      </c>
      <c r="Q654" s="5">
        <f>IF($E654="",0,VLOOKUP(E654,'Lungo V Femm_'!$E:$K,7,))</f>
        <v>0</v>
      </c>
      <c r="R654" s="5">
        <f>IF($E654="",0,VLOOKUP(E654,'Lungo V Masc_'!$E:$K,7,))</f>
        <v>0</v>
      </c>
      <c r="S654" s="5">
        <f>IF($E654="",0,VLOOKUP(E654,'Vortex IV Femm_'!$E:$K,7,))</f>
        <v>0</v>
      </c>
      <c r="T654" s="5">
        <f>IF($E654="",0,VLOOKUP(E654,'Vortex IV Masc_'!$E:$K,7,))</f>
        <v>0</v>
      </c>
      <c r="U654" s="5">
        <f>IF($E654="",0,VLOOKUP(E654,'Vortex V Femm_'!$E:$K,7,))</f>
        <v>0</v>
      </c>
      <c r="V654" s="5">
        <f>IF($E654="",0,VLOOKUP(E654,'Vortex V Masc_'!$E:$K,7,))</f>
        <v>0</v>
      </c>
    </row>
    <row r="655" spans="1:22" x14ac:dyDescent="0.15">
      <c r="A655" s="5">
        <v>654</v>
      </c>
      <c r="E655" s="5" t="str">
        <f t="shared" si="22"/>
        <v/>
      </c>
      <c r="J655" s="5">
        <f t="shared" si="23"/>
        <v>0</v>
      </c>
      <c r="K655" s="5">
        <f>IF($E655="",0,VLOOKUP(E655,'50 IV Femm_'!$E:$K,7,))</f>
        <v>0</v>
      </c>
      <c r="L655" s="5">
        <f>IF($E655="",0,VLOOKUP(E655,'50 IV Masc_'!$E:$K,7,))</f>
        <v>0</v>
      </c>
      <c r="M655" s="5">
        <f>IF($E655="",0,VLOOKUP(E655,'50 V Femm_'!$E:$K,7,))</f>
        <v>0</v>
      </c>
      <c r="N655" s="5">
        <f>IF($E655="",0,VLOOKUP(E655,'50 V Masc_'!$E:$K,7,))</f>
        <v>0</v>
      </c>
      <c r="O655" s="5">
        <f>IF($E655="",0,VLOOKUP(E655,'Lungo IV Femm_'!$E:$K,7,))</f>
        <v>0</v>
      </c>
      <c r="P655" s="5">
        <f>IF($E655="",0,VLOOKUP(E655,'Lungo IV Masc_'!$E:$K,7,))</f>
        <v>0</v>
      </c>
      <c r="Q655" s="5">
        <f>IF($E655="",0,VLOOKUP(E655,'Lungo V Femm_'!$E:$K,7,))</f>
        <v>0</v>
      </c>
      <c r="R655" s="5">
        <f>IF($E655="",0,VLOOKUP(E655,'Lungo V Masc_'!$E:$K,7,))</f>
        <v>0</v>
      </c>
      <c r="S655" s="5">
        <f>IF($E655="",0,VLOOKUP(E655,'Vortex IV Femm_'!$E:$K,7,))</f>
        <v>0</v>
      </c>
      <c r="T655" s="5">
        <f>IF($E655="",0,VLOOKUP(E655,'Vortex IV Masc_'!$E:$K,7,))</f>
        <v>0</v>
      </c>
      <c r="U655" s="5">
        <f>IF($E655="",0,VLOOKUP(E655,'Vortex V Femm_'!$E:$K,7,))</f>
        <v>0</v>
      </c>
      <c r="V655" s="5">
        <f>IF($E655="",0,VLOOKUP(E655,'Vortex V Masc_'!$E:$K,7,))</f>
        <v>0</v>
      </c>
    </row>
    <row r="656" spans="1:22" x14ac:dyDescent="0.15">
      <c r="A656" s="5">
        <v>655</v>
      </c>
      <c r="E656" s="5" t="str">
        <f t="shared" si="22"/>
        <v/>
      </c>
      <c r="J656" s="5">
        <f t="shared" si="23"/>
        <v>0</v>
      </c>
      <c r="K656" s="5">
        <f>IF($E656="",0,VLOOKUP(E656,'50 IV Femm_'!$E:$K,7,))</f>
        <v>0</v>
      </c>
      <c r="L656" s="5">
        <f>IF($E656="",0,VLOOKUP(E656,'50 IV Masc_'!$E:$K,7,))</f>
        <v>0</v>
      </c>
      <c r="M656" s="5">
        <f>IF($E656="",0,VLOOKUP(E656,'50 V Femm_'!$E:$K,7,))</f>
        <v>0</v>
      </c>
      <c r="N656" s="5">
        <f>IF($E656="",0,VLOOKUP(E656,'50 V Masc_'!$E:$K,7,))</f>
        <v>0</v>
      </c>
      <c r="O656" s="5">
        <f>IF($E656="",0,VLOOKUP(E656,'Lungo IV Femm_'!$E:$K,7,))</f>
        <v>0</v>
      </c>
      <c r="P656" s="5">
        <f>IF($E656="",0,VLOOKUP(E656,'Lungo IV Masc_'!$E:$K,7,))</f>
        <v>0</v>
      </c>
      <c r="Q656" s="5">
        <f>IF($E656="",0,VLOOKUP(E656,'Lungo V Femm_'!$E:$K,7,))</f>
        <v>0</v>
      </c>
      <c r="R656" s="5">
        <f>IF($E656="",0,VLOOKUP(E656,'Lungo V Masc_'!$E:$K,7,))</f>
        <v>0</v>
      </c>
      <c r="S656" s="5">
        <f>IF($E656="",0,VLOOKUP(E656,'Vortex IV Femm_'!$E:$K,7,))</f>
        <v>0</v>
      </c>
      <c r="T656" s="5">
        <f>IF($E656="",0,VLOOKUP(E656,'Vortex IV Masc_'!$E:$K,7,))</f>
        <v>0</v>
      </c>
      <c r="U656" s="5">
        <f>IF($E656="",0,VLOOKUP(E656,'Vortex V Femm_'!$E:$K,7,))</f>
        <v>0</v>
      </c>
      <c r="V656" s="5">
        <f>IF($E656="",0,VLOOKUP(E656,'Vortex V Masc_'!$E:$K,7,))</f>
        <v>0</v>
      </c>
    </row>
    <row r="657" spans="1:22" x14ac:dyDescent="0.15">
      <c r="A657" s="5">
        <v>656</v>
      </c>
      <c r="E657" s="5" t="str">
        <f t="shared" si="22"/>
        <v/>
      </c>
      <c r="J657" s="5">
        <f t="shared" si="23"/>
        <v>0</v>
      </c>
      <c r="K657" s="5">
        <f>IF($E657="",0,VLOOKUP(E657,'50 IV Femm_'!$E:$K,7,))</f>
        <v>0</v>
      </c>
      <c r="L657" s="5">
        <f>IF($E657="",0,VLOOKUP(E657,'50 IV Masc_'!$E:$K,7,))</f>
        <v>0</v>
      </c>
      <c r="M657" s="5">
        <f>IF($E657="",0,VLOOKUP(E657,'50 V Femm_'!$E:$K,7,))</f>
        <v>0</v>
      </c>
      <c r="N657" s="5">
        <f>IF($E657="",0,VLOOKUP(E657,'50 V Masc_'!$E:$K,7,))</f>
        <v>0</v>
      </c>
      <c r="O657" s="5">
        <f>IF($E657="",0,VLOOKUP(E657,'Lungo IV Femm_'!$E:$K,7,))</f>
        <v>0</v>
      </c>
      <c r="P657" s="5">
        <f>IF($E657="",0,VLOOKUP(E657,'Lungo IV Masc_'!$E:$K,7,))</f>
        <v>0</v>
      </c>
      <c r="Q657" s="5">
        <f>IF($E657="",0,VLOOKUP(E657,'Lungo V Femm_'!$E:$K,7,))</f>
        <v>0</v>
      </c>
      <c r="R657" s="5">
        <f>IF($E657="",0,VLOOKUP(E657,'Lungo V Masc_'!$E:$K,7,))</f>
        <v>0</v>
      </c>
      <c r="S657" s="5">
        <f>IF($E657="",0,VLOOKUP(E657,'Vortex IV Femm_'!$E:$K,7,))</f>
        <v>0</v>
      </c>
      <c r="T657" s="5">
        <f>IF($E657="",0,VLOOKUP(E657,'Vortex IV Masc_'!$E:$K,7,))</f>
        <v>0</v>
      </c>
      <c r="U657" s="5">
        <f>IF($E657="",0,VLOOKUP(E657,'Vortex V Femm_'!$E:$K,7,))</f>
        <v>0</v>
      </c>
      <c r="V657" s="5">
        <f>IF($E657="",0,VLOOKUP(E657,'Vortex V Masc_'!$E:$K,7,))</f>
        <v>0</v>
      </c>
    </row>
    <row r="658" spans="1:22" x14ac:dyDescent="0.15">
      <c r="A658" s="5">
        <v>657</v>
      </c>
      <c r="E658" s="5" t="str">
        <f t="shared" si="22"/>
        <v/>
      </c>
      <c r="J658" s="5">
        <f t="shared" si="23"/>
        <v>0</v>
      </c>
      <c r="K658" s="5">
        <f>IF($E658="",0,VLOOKUP(E658,'50 IV Femm_'!$E:$K,7,))</f>
        <v>0</v>
      </c>
      <c r="L658" s="5">
        <f>IF($E658="",0,VLOOKUP(E658,'50 IV Masc_'!$E:$K,7,))</f>
        <v>0</v>
      </c>
      <c r="M658" s="5">
        <f>IF($E658="",0,VLOOKUP(E658,'50 V Femm_'!$E:$K,7,))</f>
        <v>0</v>
      </c>
      <c r="N658" s="5">
        <f>IF($E658="",0,VLOOKUP(E658,'50 V Masc_'!$E:$K,7,))</f>
        <v>0</v>
      </c>
      <c r="O658" s="5">
        <f>IF($E658="",0,VLOOKUP(E658,'Lungo IV Femm_'!$E:$K,7,))</f>
        <v>0</v>
      </c>
      <c r="P658" s="5">
        <f>IF($E658="",0,VLOOKUP(E658,'Lungo IV Masc_'!$E:$K,7,))</f>
        <v>0</v>
      </c>
      <c r="Q658" s="5">
        <f>IF($E658="",0,VLOOKUP(E658,'Lungo V Femm_'!$E:$K,7,))</f>
        <v>0</v>
      </c>
      <c r="R658" s="5">
        <f>IF($E658="",0,VLOOKUP(E658,'Lungo V Masc_'!$E:$K,7,))</f>
        <v>0</v>
      </c>
      <c r="S658" s="5">
        <f>IF($E658="",0,VLOOKUP(E658,'Vortex IV Femm_'!$E:$K,7,))</f>
        <v>0</v>
      </c>
      <c r="T658" s="5">
        <f>IF($E658="",0,VLOOKUP(E658,'Vortex IV Masc_'!$E:$K,7,))</f>
        <v>0</v>
      </c>
      <c r="U658" s="5">
        <f>IF($E658="",0,VLOOKUP(E658,'Vortex V Femm_'!$E:$K,7,))</f>
        <v>0</v>
      </c>
      <c r="V658" s="5">
        <f>IF($E658="",0,VLOOKUP(E658,'Vortex V Masc_'!$E:$K,7,))</f>
        <v>0</v>
      </c>
    </row>
    <row r="659" spans="1:22" x14ac:dyDescent="0.15">
      <c r="A659" s="5">
        <v>658</v>
      </c>
      <c r="E659" s="5" t="str">
        <f t="shared" si="22"/>
        <v/>
      </c>
      <c r="J659" s="5">
        <f t="shared" si="23"/>
        <v>0</v>
      </c>
      <c r="K659" s="5">
        <f>IF($E659="",0,VLOOKUP(E659,'50 IV Femm_'!$E:$K,7,))</f>
        <v>0</v>
      </c>
      <c r="L659" s="5">
        <f>IF($E659="",0,VLOOKUP(E659,'50 IV Masc_'!$E:$K,7,))</f>
        <v>0</v>
      </c>
      <c r="M659" s="5">
        <f>IF($E659="",0,VLOOKUP(E659,'50 V Femm_'!$E:$K,7,))</f>
        <v>0</v>
      </c>
      <c r="N659" s="5">
        <f>IF($E659="",0,VLOOKUP(E659,'50 V Masc_'!$E:$K,7,))</f>
        <v>0</v>
      </c>
      <c r="O659" s="5">
        <f>IF($E659="",0,VLOOKUP(E659,'Lungo IV Femm_'!$E:$K,7,))</f>
        <v>0</v>
      </c>
      <c r="P659" s="5">
        <f>IF($E659="",0,VLOOKUP(E659,'Lungo IV Masc_'!$E:$K,7,))</f>
        <v>0</v>
      </c>
      <c r="Q659" s="5">
        <f>IF($E659="",0,VLOOKUP(E659,'Lungo V Femm_'!$E:$K,7,))</f>
        <v>0</v>
      </c>
      <c r="R659" s="5">
        <f>IF($E659="",0,VLOOKUP(E659,'Lungo V Masc_'!$E:$K,7,))</f>
        <v>0</v>
      </c>
      <c r="S659" s="5">
        <f>IF($E659="",0,VLOOKUP(E659,'Vortex IV Femm_'!$E:$K,7,))</f>
        <v>0</v>
      </c>
      <c r="T659" s="5">
        <f>IF($E659="",0,VLOOKUP(E659,'Vortex IV Masc_'!$E:$K,7,))</f>
        <v>0</v>
      </c>
      <c r="U659" s="5">
        <f>IF($E659="",0,VLOOKUP(E659,'Vortex V Femm_'!$E:$K,7,))</f>
        <v>0</v>
      </c>
      <c r="V659" s="5">
        <f>IF($E659="",0,VLOOKUP(E659,'Vortex V Masc_'!$E:$K,7,))</f>
        <v>0</v>
      </c>
    </row>
    <row r="660" spans="1:22" x14ac:dyDescent="0.15">
      <c r="A660" s="5">
        <v>659</v>
      </c>
      <c r="E660" s="5" t="str">
        <f t="shared" si="22"/>
        <v/>
      </c>
      <c r="J660" s="5">
        <f t="shared" si="23"/>
        <v>0</v>
      </c>
      <c r="K660" s="5">
        <f>IF($E660="",0,VLOOKUP(E660,'50 IV Femm_'!$E:$K,7,))</f>
        <v>0</v>
      </c>
      <c r="L660" s="5">
        <f>IF($E660="",0,VLOOKUP(E660,'50 IV Masc_'!$E:$K,7,))</f>
        <v>0</v>
      </c>
      <c r="M660" s="5">
        <f>IF($E660="",0,VLOOKUP(E660,'50 V Femm_'!$E:$K,7,))</f>
        <v>0</v>
      </c>
      <c r="N660" s="5">
        <f>IF($E660="",0,VLOOKUP(E660,'50 V Masc_'!$E:$K,7,))</f>
        <v>0</v>
      </c>
      <c r="O660" s="5">
        <f>IF($E660="",0,VLOOKUP(E660,'Lungo IV Femm_'!$E:$K,7,))</f>
        <v>0</v>
      </c>
      <c r="P660" s="5">
        <f>IF($E660="",0,VLOOKUP(E660,'Lungo IV Masc_'!$E:$K,7,))</f>
        <v>0</v>
      </c>
      <c r="Q660" s="5">
        <f>IF($E660="",0,VLOOKUP(E660,'Lungo V Femm_'!$E:$K,7,))</f>
        <v>0</v>
      </c>
      <c r="R660" s="5">
        <f>IF($E660="",0,VLOOKUP(E660,'Lungo V Masc_'!$E:$K,7,))</f>
        <v>0</v>
      </c>
      <c r="S660" s="5">
        <f>IF($E660="",0,VLOOKUP(E660,'Vortex IV Femm_'!$E:$K,7,))</f>
        <v>0</v>
      </c>
      <c r="T660" s="5">
        <f>IF($E660="",0,VLOOKUP(E660,'Vortex IV Masc_'!$E:$K,7,))</f>
        <v>0</v>
      </c>
      <c r="U660" s="5">
        <f>IF($E660="",0,VLOOKUP(E660,'Vortex V Femm_'!$E:$K,7,))</f>
        <v>0</v>
      </c>
      <c r="V660" s="5">
        <f>IF($E660="",0,VLOOKUP(E660,'Vortex V Masc_'!$E:$K,7,))</f>
        <v>0</v>
      </c>
    </row>
    <row r="661" spans="1:22" x14ac:dyDescent="0.15">
      <c r="A661" s="5">
        <v>660</v>
      </c>
      <c r="E661" s="5" t="str">
        <f t="shared" si="22"/>
        <v/>
      </c>
      <c r="J661" s="5">
        <f t="shared" si="23"/>
        <v>0</v>
      </c>
      <c r="K661" s="5">
        <f>IF($E661="",0,VLOOKUP(E661,'50 IV Femm_'!$E:$K,7,))</f>
        <v>0</v>
      </c>
      <c r="L661" s="5">
        <f>IF($E661="",0,VLOOKUP(E661,'50 IV Masc_'!$E:$K,7,))</f>
        <v>0</v>
      </c>
      <c r="M661" s="5">
        <f>IF($E661="",0,VLOOKUP(E661,'50 V Femm_'!$E:$K,7,))</f>
        <v>0</v>
      </c>
      <c r="N661" s="5">
        <f>IF($E661="",0,VLOOKUP(E661,'50 V Masc_'!$E:$K,7,))</f>
        <v>0</v>
      </c>
      <c r="O661" s="5">
        <f>IF($E661="",0,VLOOKUP(E661,'Lungo IV Femm_'!$E:$K,7,))</f>
        <v>0</v>
      </c>
      <c r="P661" s="5">
        <f>IF($E661="",0,VLOOKUP(E661,'Lungo IV Masc_'!$E:$K,7,))</f>
        <v>0</v>
      </c>
      <c r="Q661" s="5">
        <f>IF($E661="",0,VLOOKUP(E661,'Lungo V Femm_'!$E:$K,7,))</f>
        <v>0</v>
      </c>
      <c r="R661" s="5">
        <f>IF($E661="",0,VLOOKUP(E661,'Lungo V Masc_'!$E:$K,7,))</f>
        <v>0</v>
      </c>
      <c r="S661" s="5">
        <f>IF($E661="",0,VLOOKUP(E661,'Vortex IV Femm_'!$E:$K,7,))</f>
        <v>0</v>
      </c>
      <c r="T661" s="5">
        <f>IF($E661="",0,VLOOKUP(E661,'Vortex IV Masc_'!$E:$K,7,))</f>
        <v>0</v>
      </c>
      <c r="U661" s="5">
        <f>IF($E661="",0,VLOOKUP(E661,'Vortex V Femm_'!$E:$K,7,))</f>
        <v>0</v>
      </c>
      <c r="V661" s="5">
        <f>IF($E661="",0,VLOOKUP(E661,'Vortex V Masc_'!$E:$K,7,))</f>
        <v>0</v>
      </c>
    </row>
    <row r="662" spans="1:22" x14ac:dyDescent="0.15">
      <c r="A662" s="5">
        <v>661</v>
      </c>
      <c r="E662" s="5" t="str">
        <f t="shared" si="22"/>
        <v/>
      </c>
      <c r="J662" s="5">
        <f t="shared" si="23"/>
        <v>0</v>
      </c>
      <c r="K662" s="5">
        <f>IF($E662="",0,VLOOKUP(E662,'50 IV Femm_'!$E:$K,7,))</f>
        <v>0</v>
      </c>
      <c r="L662" s="5">
        <f>IF($E662="",0,VLOOKUP(E662,'50 IV Masc_'!$E:$K,7,))</f>
        <v>0</v>
      </c>
      <c r="M662" s="5">
        <f>IF($E662="",0,VLOOKUP(E662,'50 V Femm_'!$E:$K,7,))</f>
        <v>0</v>
      </c>
      <c r="N662" s="5">
        <f>IF($E662="",0,VLOOKUP(E662,'50 V Masc_'!$E:$K,7,))</f>
        <v>0</v>
      </c>
      <c r="O662" s="5">
        <f>IF($E662="",0,VLOOKUP(E662,'Lungo IV Femm_'!$E:$K,7,))</f>
        <v>0</v>
      </c>
      <c r="P662" s="5">
        <f>IF($E662="",0,VLOOKUP(E662,'Lungo IV Masc_'!$E:$K,7,))</f>
        <v>0</v>
      </c>
      <c r="Q662" s="5">
        <f>IF($E662="",0,VLOOKUP(E662,'Lungo V Femm_'!$E:$K,7,))</f>
        <v>0</v>
      </c>
      <c r="R662" s="5">
        <f>IF($E662="",0,VLOOKUP(E662,'Lungo V Masc_'!$E:$K,7,))</f>
        <v>0</v>
      </c>
      <c r="S662" s="5">
        <f>IF($E662="",0,VLOOKUP(E662,'Vortex IV Femm_'!$E:$K,7,))</f>
        <v>0</v>
      </c>
      <c r="T662" s="5">
        <f>IF($E662="",0,VLOOKUP(E662,'Vortex IV Masc_'!$E:$K,7,))</f>
        <v>0</v>
      </c>
      <c r="U662" s="5">
        <f>IF($E662="",0,VLOOKUP(E662,'Vortex V Femm_'!$E:$K,7,))</f>
        <v>0</v>
      </c>
      <c r="V662" s="5">
        <f>IF($E662="",0,VLOOKUP(E662,'Vortex V Masc_'!$E:$K,7,))</f>
        <v>0</v>
      </c>
    </row>
    <row r="663" spans="1:22" x14ac:dyDescent="0.15">
      <c r="A663" s="5">
        <v>662</v>
      </c>
      <c r="E663" s="5" t="str">
        <f t="shared" si="22"/>
        <v/>
      </c>
      <c r="J663" s="5">
        <f t="shared" si="23"/>
        <v>0</v>
      </c>
      <c r="K663" s="5">
        <f>IF($E663="",0,VLOOKUP(E663,'50 IV Femm_'!$E:$K,7,))</f>
        <v>0</v>
      </c>
      <c r="L663" s="5">
        <f>IF($E663="",0,VLOOKUP(E663,'50 IV Masc_'!$E:$K,7,))</f>
        <v>0</v>
      </c>
      <c r="M663" s="5">
        <f>IF($E663="",0,VLOOKUP(E663,'50 V Femm_'!$E:$K,7,))</f>
        <v>0</v>
      </c>
      <c r="N663" s="5">
        <f>IF($E663="",0,VLOOKUP(E663,'50 V Masc_'!$E:$K,7,))</f>
        <v>0</v>
      </c>
      <c r="O663" s="5">
        <f>IF($E663="",0,VLOOKUP(E663,'Lungo IV Femm_'!$E:$K,7,))</f>
        <v>0</v>
      </c>
      <c r="P663" s="5">
        <f>IF($E663="",0,VLOOKUP(E663,'Lungo IV Masc_'!$E:$K,7,))</f>
        <v>0</v>
      </c>
      <c r="Q663" s="5">
        <f>IF($E663="",0,VLOOKUP(E663,'Lungo V Femm_'!$E:$K,7,))</f>
        <v>0</v>
      </c>
      <c r="R663" s="5">
        <f>IF($E663="",0,VLOOKUP(E663,'Lungo V Masc_'!$E:$K,7,))</f>
        <v>0</v>
      </c>
      <c r="S663" s="5">
        <f>IF($E663="",0,VLOOKUP(E663,'Vortex IV Femm_'!$E:$K,7,))</f>
        <v>0</v>
      </c>
      <c r="T663" s="5">
        <f>IF($E663="",0,VLOOKUP(E663,'Vortex IV Masc_'!$E:$K,7,))</f>
        <v>0</v>
      </c>
      <c r="U663" s="5">
        <f>IF($E663="",0,VLOOKUP(E663,'Vortex V Femm_'!$E:$K,7,))</f>
        <v>0</v>
      </c>
      <c r="V663" s="5">
        <f>IF($E663="",0,VLOOKUP(E663,'Vortex V Masc_'!$E:$K,7,))</f>
        <v>0</v>
      </c>
    </row>
    <row r="664" spans="1:22" x14ac:dyDescent="0.15">
      <c r="A664" s="5">
        <v>663</v>
      </c>
      <c r="E664" s="5" t="str">
        <f t="shared" si="22"/>
        <v/>
      </c>
      <c r="J664" s="5">
        <f t="shared" si="23"/>
        <v>0</v>
      </c>
      <c r="K664" s="5">
        <f>IF($E664="",0,VLOOKUP(E664,'50 IV Femm_'!$E:$K,7,))</f>
        <v>0</v>
      </c>
      <c r="L664" s="5">
        <f>IF($E664="",0,VLOOKUP(E664,'50 IV Masc_'!$E:$K,7,))</f>
        <v>0</v>
      </c>
      <c r="M664" s="5">
        <f>IF($E664="",0,VLOOKUP(E664,'50 V Femm_'!$E:$K,7,))</f>
        <v>0</v>
      </c>
      <c r="N664" s="5">
        <f>IF($E664="",0,VLOOKUP(E664,'50 V Masc_'!$E:$K,7,))</f>
        <v>0</v>
      </c>
      <c r="O664" s="5">
        <f>IF($E664="",0,VLOOKUP(E664,'Lungo IV Femm_'!$E:$K,7,))</f>
        <v>0</v>
      </c>
      <c r="P664" s="5">
        <f>IF($E664="",0,VLOOKUP(E664,'Lungo IV Masc_'!$E:$K,7,))</f>
        <v>0</v>
      </c>
      <c r="Q664" s="5">
        <f>IF($E664="",0,VLOOKUP(E664,'Lungo V Femm_'!$E:$K,7,))</f>
        <v>0</v>
      </c>
      <c r="R664" s="5">
        <f>IF($E664="",0,VLOOKUP(E664,'Lungo V Masc_'!$E:$K,7,))</f>
        <v>0</v>
      </c>
      <c r="S664" s="5">
        <f>IF($E664="",0,VLOOKUP(E664,'Vortex IV Femm_'!$E:$K,7,))</f>
        <v>0</v>
      </c>
      <c r="T664" s="5">
        <f>IF($E664="",0,VLOOKUP(E664,'Vortex IV Masc_'!$E:$K,7,))</f>
        <v>0</v>
      </c>
      <c r="U664" s="5">
        <f>IF($E664="",0,VLOOKUP(E664,'Vortex V Femm_'!$E:$K,7,))</f>
        <v>0</v>
      </c>
      <c r="V664" s="5">
        <f>IF($E664="",0,VLOOKUP(E664,'Vortex V Masc_'!$E:$K,7,))</f>
        <v>0</v>
      </c>
    </row>
    <row r="665" spans="1:22" x14ac:dyDescent="0.15">
      <c r="A665" s="5">
        <v>664</v>
      </c>
      <c r="E665" s="5" t="str">
        <f t="shared" si="22"/>
        <v/>
      </c>
      <c r="J665" s="5">
        <f t="shared" si="23"/>
        <v>0</v>
      </c>
      <c r="K665" s="5">
        <f>IF($E665="",0,VLOOKUP(E665,'50 IV Femm_'!$E:$K,7,))</f>
        <v>0</v>
      </c>
      <c r="L665" s="5">
        <f>IF($E665="",0,VLOOKUP(E665,'50 IV Masc_'!$E:$K,7,))</f>
        <v>0</v>
      </c>
      <c r="M665" s="5">
        <f>IF($E665="",0,VLOOKUP(E665,'50 V Femm_'!$E:$K,7,))</f>
        <v>0</v>
      </c>
      <c r="N665" s="5">
        <f>IF($E665="",0,VLOOKUP(E665,'50 V Masc_'!$E:$K,7,))</f>
        <v>0</v>
      </c>
      <c r="O665" s="5">
        <f>IF($E665="",0,VLOOKUP(E665,'Lungo IV Femm_'!$E:$K,7,))</f>
        <v>0</v>
      </c>
      <c r="P665" s="5">
        <f>IF($E665="",0,VLOOKUP(E665,'Lungo IV Masc_'!$E:$K,7,))</f>
        <v>0</v>
      </c>
      <c r="Q665" s="5">
        <f>IF($E665="",0,VLOOKUP(E665,'Lungo V Femm_'!$E:$K,7,))</f>
        <v>0</v>
      </c>
      <c r="R665" s="5">
        <f>IF($E665="",0,VLOOKUP(E665,'Lungo V Masc_'!$E:$K,7,))</f>
        <v>0</v>
      </c>
      <c r="S665" s="5">
        <f>IF($E665="",0,VLOOKUP(E665,'Vortex IV Femm_'!$E:$K,7,))</f>
        <v>0</v>
      </c>
      <c r="T665" s="5">
        <f>IF($E665="",0,VLOOKUP(E665,'Vortex IV Masc_'!$E:$K,7,))</f>
        <v>0</v>
      </c>
      <c r="U665" s="5">
        <f>IF($E665="",0,VLOOKUP(E665,'Vortex V Femm_'!$E:$K,7,))</f>
        <v>0</v>
      </c>
      <c r="V665" s="5">
        <f>IF($E665="",0,VLOOKUP(E665,'Vortex V Masc_'!$E:$K,7,))</f>
        <v>0</v>
      </c>
    </row>
    <row r="666" spans="1:22" x14ac:dyDescent="0.15">
      <c r="A666" s="5">
        <v>665</v>
      </c>
      <c r="E666" s="5" t="str">
        <f t="shared" si="22"/>
        <v/>
      </c>
      <c r="J666" s="5">
        <f t="shared" si="23"/>
        <v>0</v>
      </c>
      <c r="K666" s="5">
        <f>IF($E666="",0,VLOOKUP(E666,'50 IV Femm_'!$E:$K,7,))</f>
        <v>0</v>
      </c>
      <c r="L666" s="5">
        <f>IF($E666="",0,VLOOKUP(E666,'50 IV Masc_'!$E:$K,7,))</f>
        <v>0</v>
      </c>
      <c r="M666" s="5">
        <f>IF($E666="",0,VLOOKUP(E666,'50 V Femm_'!$E:$K,7,))</f>
        <v>0</v>
      </c>
      <c r="N666" s="5">
        <f>IF($E666="",0,VLOOKUP(E666,'50 V Masc_'!$E:$K,7,))</f>
        <v>0</v>
      </c>
      <c r="O666" s="5">
        <f>IF($E666="",0,VLOOKUP(E666,'Lungo IV Femm_'!$E:$K,7,))</f>
        <v>0</v>
      </c>
      <c r="P666" s="5">
        <f>IF($E666="",0,VLOOKUP(E666,'Lungo IV Masc_'!$E:$K,7,))</f>
        <v>0</v>
      </c>
      <c r="Q666" s="5">
        <f>IF($E666="",0,VLOOKUP(E666,'Lungo V Femm_'!$E:$K,7,))</f>
        <v>0</v>
      </c>
      <c r="R666" s="5">
        <f>IF($E666="",0,VLOOKUP(E666,'Lungo V Masc_'!$E:$K,7,))</f>
        <v>0</v>
      </c>
      <c r="S666" s="5">
        <f>IF($E666="",0,VLOOKUP(E666,'Vortex IV Femm_'!$E:$K,7,))</f>
        <v>0</v>
      </c>
      <c r="T666" s="5">
        <f>IF($E666="",0,VLOOKUP(E666,'Vortex IV Masc_'!$E:$K,7,))</f>
        <v>0</v>
      </c>
      <c r="U666" s="5">
        <f>IF($E666="",0,VLOOKUP(E666,'Vortex V Femm_'!$E:$K,7,))</f>
        <v>0</v>
      </c>
      <c r="V666" s="5">
        <f>IF($E666="",0,VLOOKUP(E666,'Vortex V Masc_'!$E:$K,7,))</f>
        <v>0</v>
      </c>
    </row>
    <row r="667" spans="1:22" x14ac:dyDescent="0.15">
      <c r="A667" s="5">
        <v>666</v>
      </c>
      <c r="E667" s="5" t="str">
        <f t="shared" si="22"/>
        <v/>
      </c>
      <c r="J667" s="5">
        <f t="shared" si="23"/>
        <v>0</v>
      </c>
      <c r="K667" s="5">
        <f>IF($E667="",0,VLOOKUP(E667,'50 IV Femm_'!$E:$K,7,))</f>
        <v>0</v>
      </c>
      <c r="L667" s="5">
        <f>IF($E667="",0,VLOOKUP(E667,'50 IV Masc_'!$E:$K,7,))</f>
        <v>0</v>
      </c>
      <c r="M667" s="5">
        <f>IF($E667="",0,VLOOKUP(E667,'50 V Femm_'!$E:$K,7,))</f>
        <v>0</v>
      </c>
      <c r="N667" s="5">
        <f>IF($E667="",0,VLOOKUP(E667,'50 V Masc_'!$E:$K,7,))</f>
        <v>0</v>
      </c>
      <c r="O667" s="5">
        <f>IF($E667="",0,VLOOKUP(E667,'Lungo IV Femm_'!$E:$K,7,))</f>
        <v>0</v>
      </c>
      <c r="P667" s="5">
        <f>IF($E667="",0,VLOOKUP(E667,'Lungo IV Masc_'!$E:$K,7,))</f>
        <v>0</v>
      </c>
      <c r="Q667" s="5">
        <f>IF($E667="",0,VLOOKUP(E667,'Lungo V Femm_'!$E:$K,7,))</f>
        <v>0</v>
      </c>
      <c r="R667" s="5">
        <f>IF($E667="",0,VLOOKUP(E667,'Lungo V Masc_'!$E:$K,7,))</f>
        <v>0</v>
      </c>
      <c r="S667" s="5">
        <f>IF($E667="",0,VLOOKUP(E667,'Vortex IV Femm_'!$E:$K,7,))</f>
        <v>0</v>
      </c>
      <c r="T667" s="5">
        <f>IF($E667="",0,VLOOKUP(E667,'Vortex IV Masc_'!$E:$K,7,))</f>
        <v>0</v>
      </c>
      <c r="U667" s="5">
        <f>IF($E667="",0,VLOOKUP(E667,'Vortex V Femm_'!$E:$K,7,))</f>
        <v>0</v>
      </c>
      <c r="V667" s="5">
        <f>IF($E667="",0,VLOOKUP(E667,'Vortex V Masc_'!$E:$K,7,))</f>
        <v>0</v>
      </c>
    </row>
    <row r="668" spans="1:22" x14ac:dyDescent="0.15">
      <c r="A668" s="5">
        <v>667</v>
      </c>
      <c r="E668" s="5" t="str">
        <f t="shared" si="22"/>
        <v/>
      </c>
      <c r="J668" s="5">
        <f t="shared" si="23"/>
        <v>0</v>
      </c>
      <c r="K668" s="5">
        <f>IF($E668="",0,VLOOKUP(E668,'50 IV Femm_'!$E:$K,7,))</f>
        <v>0</v>
      </c>
      <c r="L668" s="5">
        <f>IF($E668="",0,VLOOKUP(E668,'50 IV Masc_'!$E:$K,7,))</f>
        <v>0</v>
      </c>
      <c r="M668" s="5">
        <f>IF($E668="",0,VLOOKUP(E668,'50 V Femm_'!$E:$K,7,))</f>
        <v>0</v>
      </c>
      <c r="N668" s="5">
        <f>IF($E668="",0,VLOOKUP(E668,'50 V Masc_'!$E:$K,7,))</f>
        <v>0</v>
      </c>
      <c r="O668" s="5">
        <f>IF($E668="",0,VLOOKUP(E668,'Lungo IV Femm_'!$E:$K,7,))</f>
        <v>0</v>
      </c>
      <c r="P668" s="5">
        <f>IF($E668="",0,VLOOKUP(E668,'Lungo IV Masc_'!$E:$K,7,))</f>
        <v>0</v>
      </c>
      <c r="Q668" s="5">
        <f>IF($E668="",0,VLOOKUP(E668,'Lungo V Femm_'!$E:$K,7,))</f>
        <v>0</v>
      </c>
      <c r="R668" s="5">
        <f>IF($E668="",0,VLOOKUP(E668,'Lungo V Masc_'!$E:$K,7,))</f>
        <v>0</v>
      </c>
      <c r="S668" s="5">
        <f>IF($E668="",0,VLOOKUP(E668,'Vortex IV Femm_'!$E:$K,7,))</f>
        <v>0</v>
      </c>
      <c r="T668" s="5">
        <f>IF($E668="",0,VLOOKUP(E668,'Vortex IV Masc_'!$E:$K,7,))</f>
        <v>0</v>
      </c>
      <c r="U668" s="5">
        <f>IF($E668="",0,VLOOKUP(E668,'Vortex V Femm_'!$E:$K,7,))</f>
        <v>0</v>
      </c>
      <c r="V668" s="5">
        <f>IF($E668="",0,VLOOKUP(E668,'Vortex V Masc_'!$E:$K,7,))</f>
        <v>0</v>
      </c>
    </row>
    <row r="669" spans="1:22" x14ac:dyDescent="0.15">
      <c r="A669" s="5">
        <v>668</v>
      </c>
      <c r="E669" s="5" t="str">
        <f t="shared" si="22"/>
        <v/>
      </c>
      <c r="J669" s="5">
        <f t="shared" si="23"/>
        <v>0</v>
      </c>
      <c r="K669" s="5">
        <f>IF($E669="",0,VLOOKUP(E669,'50 IV Femm_'!$E:$K,7,))</f>
        <v>0</v>
      </c>
      <c r="L669" s="5">
        <f>IF($E669="",0,VLOOKUP(E669,'50 IV Masc_'!$E:$K,7,))</f>
        <v>0</v>
      </c>
      <c r="M669" s="5">
        <f>IF($E669="",0,VLOOKUP(E669,'50 V Femm_'!$E:$K,7,))</f>
        <v>0</v>
      </c>
      <c r="N669" s="5">
        <f>IF($E669="",0,VLOOKUP(E669,'50 V Masc_'!$E:$K,7,))</f>
        <v>0</v>
      </c>
      <c r="O669" s="5">
        <f>IF($E669="",0,VLOOKUP(E669,'Lungo IV Femm_'!$E:$K,7,))</f>
        <v>0</v>
      </c>
      <c r="P669" s="5">
        <f>IF($E669="",0,VLOOKUP(E669,'Lungo IV Masc_'!$E:$K,7,))</f>
        <v>0</v>
      </c>
      <c r="Q669" s="5">
        <f>IF($E669="",0,VLOOKUP(E669,'Lungo V Femm_'!$E:$K,7,))</f>
        <v>0</v>
      </c>
      <c r="R669" s="5">
        <f>IF($E669="",0,VLOOKUP(E669,'Lungo V Masc_'!$E:$K,7,))</f>
        <v>0</v>
      </c>
      <c r="S669" s="5">
        <f>IF($E669="",0,VLOOKUP(E669,'Vortex IV Femm_'!$E:$K,7,))</f>
        <v>0</v>
      </c>
      <c r="T669" s="5">
        <f>IF($E669="",0,VLOOKUP(E669,'Vortex IV Masc_'!$E:$K,7,))</f>
        <v>0</v>
      </c>
      <c r="U669" s="5">
        <f>IF($E669="",0,VLOOKUP(E669,'Vortex V Femm_'!$E:$K,7,))</f>
        <v>0</v>
      </c>
      <c r="V669" s="5">
        <f>IF($E669="",0,VLOOKUP(E669,'Vortex V Masc_'!$E:$K,7,))</f>
        <v>0</v>
      </c>
    </row>
    <row r="670" spans="1:22" x14ac:dyDescent="0.15">
      <c r="A670" s="5">
        <v>669</v>
      </c>
      <c r="E670" s="5" t="str">
        <f t="shared" si="22"/>
        <v/>
      </c>
      <c r="J670" s="5">
        <f t="shared" si="23"/>
        <v>0</v>
      </c>
      <c r="K670" s="5">
        <f>IF($E670="",0,VLOOKUP(E670,'50 IV Femm_'!$E:$K,7,))</f>
        <v>0</v>
      </c>
      <c r="L670" s="5">
        <f>IF($E670="",0,VLOOKUP(E670,'50 IV Masc_'!$E:$K,7,))</f>
        <v>0</v>
      </c>
      <c r="M670" s="5">
        <f>IF($E670="",0,VLOOKUP(E670,'50 V Femm_'!$E:$K,7,))</f>
        <v>0</v>
      </c>
      <c r="N670" s="5">
        <f>IF($E670="",0,VLOOKUP(E670,'50 V Masc_'!$E:$K,7,))</f>
        <v>0</v>
      </c>
      <c r="O670" s="5">
        <f>IF($E670="",0,VLOOKUP(E670,'Lungo IV Femm_'!$E:$K,7,))</f>
        <v>0</v>
      </c>
      <c r="P670" s="5">
        <f>IF($E670="",0,VLOOKUP(E670,'Lungo IV Masc_'!$E:$K,7,))</f>
        <v>0</v>
      </c>
      <c r="Q670" s="5">
        <f>IF($E670="",0,VLOOKUP(E670,'Lungo V Femm_'!$E:$K,7,))</f>
        <v>0</v>
      </c>
      <c r="R670" s="5">
        <f>IF($E670="",0,VLOOKUP(E670,'Lungo V Masc_'!$E:$K,7,))</f>
        <v>0</v>
      </c>
      <c r="S670" s="5">
        <f>IF($E670="",0,VLOOKUP(E670,'Vortex IV Femm_'!$E:$K,7,))</f>
        <v>0</v>
      </c>
      <c r="T670" s="5">
        <f>IF($E670="",0,VLOOKUP(E670,'Vortex IV Masc_'!$E:$K,7,))</f>
        <v>0</v>
      </c>
      <c r="U670" s="5">
        <f>IF($E670="",0,VLOOKUP(E670,'Vortex V Femm_'!$E:$K,7,))</f>
        <v>0</v>
      </c>
      <c r="V670" s="5">
        <f>IF($E670="",0,VLOOKUP(E670,'Vortex V Masc_'!$E:$K,7,))</f>
        <v>0</v>
      </c>
    </row>
    <row r="671" spans="1:22" x14ac:dyDescent="0.15">
      <c r="A671" s="5">
        <v>670</v>
      </c>
      <c r="E671" s="5" t="str">
        <f t="shared" si="22"/>
        <v/>
      </c>
      <c r="J671" s="5">
        <f t="shared" si="23"/>
        <v>0</v>
      </c>
      <c r="K671" s="5">
        <f>IF($E671="",0,VLOOKUP(E671,'50 IV Femm_'!$E:$K,7,))</f>
        <v>0</v>
      </c>
      <c r="L671" s="5">
        <f>IF($E671="",0,VLOOKUP(E671,'50 IV Masc_'!$E:$K,7,))</f>
        <v>0</v>
      </c>
      <c r="M671" s="5">
        <f>IF($E671="",0,VLOOKUP(E671,'50 V Femm_'!$E:$K,7,))</f>
        <v>0</v>
      </c>
      <c r="N671" s="5">
        <f>IF($E671="",0,VLOOKUP(E671,'50 V Masc_'!$E:$K,7,))</f>
        <v>0</v>
      </c>
      <c r="O671" s="5">
        <f>IF($E671="",0,VLOOKUP(E671,'Lungo IV Femm_'!$E:$K,7,))</f>
        <v>0</v>
      </c>
      <c r="P671" s="5">
        <f>IF($E671="",0,VLOOKUP(E671,'Lungo IV Masc_'!$E:$K,7,))</f>
        <v>0</v>
      </c>
      <c r="Q671" s="5">
        <f>IF($E671="",0,VLOOKUP(E671,'Lungo V Femm_'!$E:$K,7,))</f>
        <v>0</v>
      </c>
      <c r="R671" s="5">
        <f>IF($E671="",0,VLOOKUP(E671,'Lungo V Masc_'!$E:$K,7,))</f>
        <v>0</v>
      </c>
      <c r="S671" s="5">
        <f>IF($E671="",0,VLOOKUP(E671,'Vortex IV Femm_'!$E:$K,7,))</f>
        <v>0</v>
      </c>
      <c r="T671" s="5">
        <f>IF($E671="",0,VLOOKUP(E671,'Vortex IV Masc_'!$E:$K,7,))</f>
        <v>0</v>
      </c>
      <c r="U671" s="5">
        <f>IF($E671="",0,VLOOKUP(E671,'Vortex V Femm_'!$E:$K,7,))</f>
        <v>0</v>
      </c>
      <c r="V671" s="5">
        <f>IF($E671="",0,VLOOKUP(E671,'Vortex V Masc_'!$E:$K,7,))</f>
        <v>0</v>
      </c>
    </row>
    <row r="672" spans="1:22" x14ac:dyDescent="0.15">
      <c r="A672" s="5">
        <v>671</v>
      </c>
      <c r="E672" s="5" t="str">
        <f t="shared" si="22"/>
        <v/>
      </c>
      <c r="J672" s="5">
        <f t="shared" si="23"/>
        <v>0</v>
      </c>
      <c r="K672" s="5">
        <f>IF($E672="",0,VLOOKUP(E672,'50 IV Femm_'!$E:$K,7,))</f>
        <v>0</v>
      </c>
      <c r="L672" s="5">
        <f>IF($E672="",0,VLOOKUP(E672,'50 IV Masc_'!$E:$K,7,))</f>
        <v>0</v>
      </c>
      <c r="M672" s="5">
        <f>IF($E672="",0,VLOOKUP(E672,'50 V Femm_'!$E:$K,7,))</f>
        <v>0</v>
      </c>
      <c r="N672" s="5">
        <f>IF($E672="",0,VLOOKUP(E672,'50 V Masc_'!$E:$K,7,))</f>
        <v>0</v>
      </c>
      <c r="O672" s="5">
        <f>IF($E672="",0,VLOOKUP(E672,'Lungo IV Femm_'!$E:$K,7,))</f>
        <v>0</v>
      </c>
      <c r="P672" s="5">
        <f>IF($E672="",0,VLOOKUP(E672,'Lungo IV Masc_'!$E:$K,7,))</f>
        <v>0</v>
      </c>
      <c r="Q672" s="5">
        <f>IF($E672="",0,VLOOKUP(E672,'Lungo V Femm_'!$E:$K,7,))</f>
        <v>0</v>
      </c>
      <c r="R672" s="5">
        <f>IF($E672="",0,VLOOKUP(E672,'Lungo V Masc_'!$E:$K,7,))</f>
        <v>0</v>
      </c>
      <c r="S672" s="5">
        <f>IF($E672="",0,VLOOKUP(E672,'Vortex IV Femm_'!$E:$K,7,))</f>
        <v>0</v>
      </c>
      <c r="T672" s="5">
        <f>IF($E672="",0,VLOOKUP(E672,'Vortex IV Masc_'!$E:$K,7,))</f>
        <v>0</v>
      </c>
      <c r="U672" s="5">
        <f>IF($E672="",0,VLOOKUP(E672,'Vortex V Femm_'!$E:$K,7,))</f>
        <v>0</v>
      </c>
      <c r="V672" s="5">
        <f>IF($E672="",0,VLOOKUP(E672,'Vortex V Masc_'!$E:$K,7,))</f>
        <v>0</v>
      </c>
    </row>
    <row r="673" spans="1:22" x14ac:dyDescent="0.15">
      <c r="A673" s="5">
        <v>672</v>
      </c>
      <c r="E673" s="5" t="str">
        <f t="shared" si="22"/>
        <v/>
      </c>
      <c r="J673" s="5">
        <f t="shared" si="23"/>
        <v>0</v>
      </c>
      <c r="K673" s="5">
        <f>IF($E673="",0,VLOOKUP(E673,'50 IV Femm_'!$E:$K,7,))</f>
        <v>0</v>
      </c>
      <c r="L673" s="5">
        <f>IF($E673="",0,VLOOKUP(E673,'50 IV Masc_'!$E:$K,7,))</f>
        <v>0</v>
      </c>
      <c r="M673" s="5">
        <f>IF($E673="",0,VLOOKUP(E673,'50 V Femm_'!$E:$K,7,))</f>
        <v>0</v>
      </c>
      <c r="N673" s="5">
        <f>IF($E673="",0,VLOOKUP(E673,'50 V Masc_'!$E:$K,7,))</f>
        <v>0</v>
      </c>
      <c r="O673" s="5">
        <f>IF($E673="",0,VLOOKUP(E673,'Lungo IV Femm_'!$E:$K,7,))</f>
        <v>0</v>
      </c>
      <c r="P673" s="5">
        <f>IF($E673="",0,VLOOKUP(E673,'Lungo IV Masc_'!$E:$K,7,))</f>
        <v>0</v>
      </c>
      <c r="Q673" s="5">
        <f>IF($E673="",0,VLOOKUP(E673,'Lungo V Femm_'!$E:$K,7,))</f>
        <v>0</v>
      </c>
      <c r="R673" s="5">
        <f>IF($E673="",0,VLOOKUP(E673,'Lungo V Masc_'!$E:$K,7,))</f>
        <v>0</v>
      </c>
      <c r="S673" s="5">
        <f>IF($E673="",0,VLOOKUP(E673,'Vortex IV Femm_'!$E:$K,7,))</f>
        <v>0</v>
      </c>
      <c r="T673" s="5">
        <f>IF($E673="",0,VLOOKUP(E673,'Vortex IV Masc_'!$E:$K,7,))</f>
        <v>0</v>
      </c>
      <c r="U673" s="5">
        <f>IF($E673="",0,VLOOKUP(E673,'Vortex V Femm_'!$E:$K,7,))</f>
        <v>0</v>
      </c>
      <c r="V673" s="5">
        <f>IF($E673="",0,VLOOKUP(E673,'Vortex V Masc_'!$E:$K,7,))</f>
        <v>0</v>
      </c>
    </row>
    <row r="674" spans="1:22" x14ac:dyDescent="0.15">
      <c r="A674" s="5">
        <v>673</v>
      </c>
      <c r="E674" s="5" t="str">
        <f t="shared" si="22"/>
        <v/>
      </c>
      <c r="J674" s="5">
        <f t="shared" si="23"/>
        <v>0</v>
      </c>
      <c r="K674" s="5">
        <f>IF($E674="",0,VLOOKUP(E674,'50 IV Femm_'!$E:$K,7,))</f>
        <v>0</v>
      </c>
      <c r="L674" s="5">
        <f>IF($E674="",0,VLOOKUP(E674,'50 IV Masc_'!$E:$K,7,))</f>
        <v>0</v>
      </c>
      <c r="M674" s="5">
        <f>IF($E674="",0,VLOOKUP(E674,'50 V Femm_'!$E:$K,7,))</f>
        <v>0</v>
      </c>
      <c r="N674" s="5">
        <f>IF($E674="",0,VLOOKUP(E674,'50 V Masc_'!$E:$K,7,))</f>
        <v>0</v>
      </c>
      <c r="O674" s="5">
        <f>IF($E674="",0,VLOOKUP(E674,'Lungo IV Femm_'!$E:$K,7,))</f>
        <v>0</v>
      </c>
      <c r="P674" s="5">
        <f>IF($E674="",0,VLOOKUP(E674,'Lungo IV Masc_'!$E:$K,7,))</f>
        <v>0</v>
      </c>
      <c r="Q674" s="5">
        <f>IF($E674="",0,VLOOKUP(E674,'Lungo V Femm_'!$E:$K,7,))</f>
        <v>0</v>
      </c>
      <c r="R674" s="5">
        <f>IF($E674="",0,VLOOKUP(E674,'Lungo V Masc_'!$E:$K,7,))</f>
        <v>0</v>
      </c>
      <c r="S674" s="5">
        <f>IF($E674="",0,VLOOKUP(E674,'Vortex IV Femm_'!$E:$K,7,))</f>
        <v>0</v>
      </c>
      <c r="T674" s="5">
        <f>IF($E674="",0,VLOOKUP(E674,'Vortex IV Masc_'!$E:$K,7,))</f>
        <v>0</v>
      </c>
      <c r="U674" s="5">
        <f>IF($E674="",0,VLOOKUP(E674,'Vortex V Femm_'!$E:$K,7,))</f>
        <v>0</v>
      </c>
      <c r="V674" s="5">
        <f>IF($E674="",0,VLOOKUP(E674,'Vortex V Masc_'!$E:$K,7,))</f>
        <v>0</v>
      </c>
    </row>
    <row r="675" spans="1:22" x14ac:dyDescent="0.15">
      <c r="A675" s="5">
        <v>674</v>
      </c>
      <c r="E675" s="5" t="str">
        <f t="shared" ref="E675:E738" si="24">CONCATENATE(C675,D675)</f>
        <v/>
      </c>
      <c r="J675" s="5">
        <f t="shared" ref="J675:J738" si="25">SUMIF(K675:V675,"&lt;&gt;#N/D")</f>
        <v>0</v>
      </c>
      <c r="K675" s="5">
        <f>IF($E675="",0,VLOOKUP(E675,'50 IV Femm_'!$E:$K,7,))</f>
        <v>0</v>
      </c>
      <c r="L675" s="5">
        <f>IF($E675="",0,VLOOKUP(E675,'50 IV Masc_'!$E:$K,7,))</f>
        <v>0</v>
      </c>
      <c r="M675" s="5">
        <f>IF($E675="",0,VLOOKUP(E675,'50 V Femm_'!$E:$K,7,))</f>
        <v>0</v>
      </c>
      <c r="N675" s="5">
        <f>IF($E675="",0,VLOOKUP(E675,'50 V Masc_'!$E:$K,7,))</f>
        <v>0</v>
      </c>
      <c r="O675" s="5">
        <f>IF($E675="",0,VLOOKUP(E675,'Lungo IV Femm_'!$E:$K,7,))</f>
        <v>0</v>
      </c>
      <c r="P675" s="5">
        <f>IF($E675="",0,VLOOKUP(E675,'Lungo IV Masc_'!$E:$K,7,))</f>
        <v>0</v>
      </c>
      <c r="Q675" s="5">
        <f>IF($E675="",0,VLOOKUP(E675,'Lungo V Femm_'!$E:$K,7,))</f>
        <v>0</v>
      </c>
      <c r="R675" s="5">
        <f>IF($E675="",0,VLOOKUP(E675,'Lungo V Masc_'!$E:$K,7,))</f>
        <v>0</v>
      </c>
      <c r="S675" s="5">
        <f>IF($E675="",0,VLOOKUP(E675,'Vortex IV Femm_'!$E:$K,7,))</f>
        <v>0</v>
      </c>
      <c r="T675" s="5">
        <f>IF($E675="",0,VLOOKUP(E675,'Vortex IV Masc_'!$E:$K,7,))</f>
        <v>0</v>
      </c>
      <c r="U675" s="5">
        <f>IF($E675="",0,VLOOKUP(E675,'Vortex V Femm_'!$E:$K,7,))</f>
        <v>0</v>
      </c>
      <c r="V675" s="5">
        <f>IF($E675="",0,VLOOKUP(E675,'Vortex V Masc_'!$E:$K,7,))</f>
        <v>0</v>
      </c>
    </row>
    <row r="676" spans="1:22" x14ac:dyDescent="0.15">
      <c r="A676" s="5">
        <v>675</v>
      </c>
      <c r="E676" s="5" t="str">
        <f t="shared" si="24"/>
        <v/>
      </c>
      <c r="J676" s="5">
        <f t="shared" si="25"/>
        <v>0</v>
      </c>
      <c r="K676" s="5">
        <f>IF($E676="",0,VLOOKUP(E676,'50 IV Femm_'!$E:$K,7,))</f>
        <v>0</v>
      </c>
      <c r="L676" s="5">
        <f>IF($E676="",0,VLOOKUP(E676,'50 IV Masc_'!$E:$K,7,))</f>
        <v>0</v>
      </c>
      <c r="M676" s="5">
        <f>IF($E676="",0,VLOOKUP(E676,'50 V Femm_'!$E:$K,7,))</f>
        <v>0</v>
      </c>
      <c r="N676" s="5">
        <f>IF($E676="",0,VLOOKUP(E676,'50 V Masc_'!$E:$K,7,))</f>
        <v>0</v>
      </c>
      <c r="O676" s="5">
        <f>IF($E676="",0,VLOOKUP(E676,'Lungo IV Femm_'!$E:$K,7,))</f>
        <v>0</v>
      </c>
      <c r="P676" s="5">
        <f>IF($E676="",0,VLOOKUP(E676,'Lungo IV Masc_'!$E:$K,7,))</f>
        <v>0</v>
      </c>
      <c r="Q676" s="5">
        <f>IF($E676="",0,VLOOKUP(E676,'Lungo V Femm_'!$E:$K,7,))</f>
        <v>0</v>
      </c>
      <c r="R676" s="5">
        <f>IF($E676="",0,VLOOKUP(E676,'Lungo V Masc_'!$E:$K,7,))</f>
        <v>0</v>
      </c>
      <c r="S676" s="5">
        <f>IF($E676="",0,VLOOKUP(E676,'Vortex IV Femm_'!$E:$K,7,))</f>
        <v>0</v>
      </c>
      <c r="T676" s="5">
        <f>IF($E676="",0,VLOOKUP(E676,'Vortex IV Masc_'!$E:$K,7,))</f>
        <v>0</v>
      </c>
      <c r="U676" s="5">
        <f>IF($E676="",0,VLOOKUP(E676,'Vortex V Femm_'!$E:$K,7,))</f>
        <v>0</v>
      </c>
      <c r="V676" s="5">
        <f>IF($E676="",0,VLOOKUP(E676,'Vortex V Masc_'!$E:$K,7,))</f>
        <v>0</v>
      </c>
    </row>
    <row r="677" spans="1:22" x14ac:dyDescent="0.15">
      <c r="A677" s="5">
        <v>676</v>
      </c>
      <c r="E677" s="5" t="str">
        <f t="shared" si="24"/>
        <v/>
      </c>
      <c r="J677" s="5">
        <f t="shared" si="25"/>
        <v>0</v>
      </c>
      <c r="K677" s="5">
        <f>IF($E677="",0,VLOOKUP(E677,'50 IV Femm_'!$E:$K,7,))</f>
        <v>0</v>
      </c>
      <c r="L677" s="5">
        <f>IF($E677="",0,VLOOKUP(E677,'50 IV Masc_'!$E:$K,7,))</f>
        <v>0</v>
      </c>
      <c r="M677" s="5">
        <f>IF($E677="",0,VLOOKUP(E677,'50 V Femm_'!$E:$K,7,))</f>
        <v>0</v>
      </c>
      <c r="N677" s="5">
        <f>IF($E677="",0,VLOOKUP(E677,'50 V Masc_'!$E:$K,7,))</f>
        <v>0</v>
      </c>
      <c r="O677" s="5">
        <f>IF($E677="",0,VLOOKUP(E677,'Lungo IV Femm_'!$E:$K,7,))</f>
        <v>0</v>
      </c>
      <c r="P677" s="5">
        <f>IF($E677="",0,VLOOKUP(E677,'Lungo IV Masc_'!$E:$K,7,))</f>
        <v>0</v>
      </c>
      <c r="Q677" s="5">
        <f>IF($E677="",0,VLOOKUP(E677,'Lungo V Femm_'!$E:$K,7,))</f>
        <v>0</v>
      </c>
      <c r="R677" s="5">
        <f>IF($E677="",0,VLOOKUP(E677,'Lungo V Masc_'!$E:$K,7,))</f>
        <v>0</v>
      </c>
      <c r="S677" s="5">
        <f>IF($E677="",0,VLOOKUP(E677,'Vortex IV Femm_'!$E:$K,7,))</f>
        <v>0</v>
      </c>
      <c r="T677" s="5">
        <f>IF($E677="",0,VLOOKUP(E677,'Vortex IV Masc_'!$E:$K,7,))</f>
        <v>0</v>
      </c>
      <c r="U677" s="5">
        <f>IF($E677="",0,VLOOKUP(E677,'Vortex V Femm_'!$E:$K,7,))</f>
        <v>0</v>
      </c>
      <c r="V677" s="5">
        <f>IF($E677="",0,VLOOKUP(E677,'Vortex V Masc_'!$E:$K,7,))</f>
        <v>0</v>
      </c>
    </row>
    <row r="678" spans="1:22" x14ac:dyDescent="0.15">
      <c r="A678" s="5">
        <v>677</v>
      </c>
      <c r="E678" s="5" t="str">
        <f t="shared" si="24"/>
        <v/>
      </c>
      <c r="J678" s="5">
        <f t="shared" si="25"/>
        <v>0</v>
      </c>
      <c r="K678" s="5">
        <f>IF($E678="",0,VLOOKUP(E678,'50 IV Femm_'!$E:$K,7,))</f>
        <v>0</v>
      </c>
      <c r="L678" s="5">
        <f>IF($E678="",0,VLOOKUP(E678,'50 IV Masc_'!$E:$K,7,))</f>
        <v>0</v>
      </c>
      <c r="M678" s="5">
        <f>IF($E678="",0,VLOOKUP(E678,'50 V Femm_'!$E:$K,7,))</f>
        <v>0</v>
      </c>
      <c r="N678" s="5">
        <f>IF($E678="",0,VLOOKUP(E678,'50 V Masc_'!$E:$K,7,))</f>
        <v>0</v>
      </c>
      <c r="O678" s="5">
        <f>IF($E678="",0,VLOOKUP(E678,'Lungo IV Femm_'!$E:$K,7,))</f>
        <v>0</v>
      </c>
      <c r="P678" s="5">
        <f>IF($E678="",0,VLOOKUP(E678,'Lungo IV Masc_'!$E:$K,7,))</f>
        <v>0</v>
      </c>
      <c r="Q678" s="5">
        <f>IF($E678="",0,VLOOKUP(E678,'Lungo V Femm_'!$E:$K,7,))</f>
        <v>0</v>
      </c>
      <c r="R678" s="5">
        <f>IF($E678="",0,VLOOKUP(E678,'Lungo V Masc_'!$E:$K,7,))</f>
        <v>0</v>
      </c>
      <c r="S678" s="5">
        <f>IF($E678="",0,VLOOKUP(E678,'Vortex IV Femm_'!$E:$K,7,))</f>
        <v>0</v>
      </c>
      <c r="T678" s="5">
        <f>IF($E678="",0,VLOOKUP(E678,'Vortex IV Masc_'!$E:$K,7,))</f>
        <v>0</v>
      </c>
      <c r="U678" s="5">
        <f>IF($E678="",0,VLOOKUP(E678,'Vortex V Femm_'!$E:$K,7,))</f>
        <v>0</v>
      </c>
      <c r="V678" s="5">
        <f>IF($E678="",0,VLOOKUP(E678,'Vortex V Masc_'!$E:$K,7,))</f>
        <v>0</v>
      </c>
    </row>
    <row r="679" spans="1:22" x14ac:dyDescent="0.15">
      <c r="A679" s="5">
        <v>678</v>
      </c>
      <c r="E679" s="5" t="str">
        <f t="shared" si="24"/>
        <v/>
      </c>
      <c r="J679" s="5">
        <f t="shared" si="25"/>
        <v>0</v>
      </c>
      <c r="K679" s="5">
        <f>IF($E679="",0,VLOOKUP(E679,'50 IV Femm_'!$E:$K,7,))</f>
        <v>0</v>
      </c>
      <c r="L679" s="5">
        <f>IF($E679="",0,VLOOKUP(E679,'50 IV Masc_'!$E:$K,7,))</f>
        <v>0</v>
      </c>
      <c r="M679" s="5">
        <f>IF($E679="",0,VLOOKUP(E679,'50 V Femm_'!$E:$K,7,))</f>
        <v>0</v>
      </c>
      <c r="N679" s="5">
        <f>IF($E679="",0,VLOOKUP(E679,'50 V Masc_'!$E:$K,7,))</f>
        <v>0</v>
      </c>
      <c r="O679" s="5">
        <f>IF($E679="",0,VLOOKUP(E679,'Lungo IV Femm_'!$E:$K,7,))</f>
        <v>0</v>
      </c>
      <c r="P679" s="5">
        <f>IF($E679="",0,VLOOKUP(E679,'Lungo IV Masc_'!$E:$K,7,))</f>
        <v>0</v>
      </c>
      <c r="Q679" s="5">
        <f>IF($E679="",0,VLOOKUP(E679,'Lungo V Femm_'!$E:$K,7,))</f>
        <v>0</v>
      </c>
      <c r="R679" s="5">
        <f>IF($E679="",0,VLOOKUP(E679,'Lungo V Masc_'!$E:$K,7,))</f>
        <v>0</v>
      </c>
      <c r="S679" s="5">
        <f>IF($E679="",0,VLOOKUP(E679,'Vortex IV Femm_'!$E:$K,7,))</f>
        <v>0</v>
      </c>
      <c r="T679" s="5">
        <f>IF($E679="",0,VLOOKUP(E679,'Vortex IV Masc_'!$E:$K,7,))</f>
        <v>0</v>
      </c>
      <c r="U679" s="5">
        <f>IF($E679="",0,VLOOKUP(E679,'Vortex V Femm_'!$E:$K,7,))</f>
        <v>0</v>
      </c>
      <c r="V679" s="5">
        <f>IF($E679="",0,VLOOKUP(E679,'Vortex V Masc_'!$E:$K,7,))</f>
        <v>0</v>
      </c>
    </row>
    <row r="680" spans="1:22" x14ac:dyDescent="0.15">
      <c r="A680" s="5">
        <v>679</v>
      </c>
      <c r="E680" s="5" t="str">
        <f t="shared" si="24"/>
        <v/>
      </c>
      <c r="J680" s="5">
        <f t="shared" si="25"/>
        <v>0</v>
      </c>
      <c r="K680" s="5">
        <f>IF($E680="",0,VLOOKUP(E680,'50 IV Femm_'!$E:$K,7,))</f>
        <v>0</v>
      </c>
      <c r="L680" s="5">
        <f>IF($E680="",0,VLOOKUP(E680,'50 IV Masc_'!$E:$K,7,))</f>
        <v>0</v>
      </c>
      <c r="M680" s="5">
        <f>IF($E680="",0,VLOOKUP(E680,'50 V Femm_'!$E:$K,7,))</f>
        <v>0</v>
      </c>
      <c r="N680" s="5">
        <f>IF($E680="",0,VLOOKUP(E680,'50 V Masc_'!$E:$K,7,))</f>
        <v>0</v>
      </c>
      <c r="O680" s="5">
        <f>IF($E680="",0,VLOOKUP(E680,'Lungo IV Femm_'!$E:$K,7,))</f>
        <v>0</v>
      </c>
      <c r="P680" s="5">
        <f>IF($E680="",0,VLOOKUP(E680,'Lungo IV Masc_'!$E:$K,7,))</f>
        <v>0</v>
      </c>
      <c r="Q680" s="5">
        <f>IF($E680="",0,VLOOKUP(E680,'Lungo V Femm_'!$E:$K,7,))</f>
        <v>0</v>
      </c>
      <c r="R680" s="5">
        <f>IF($E680="",0,VLOOKUP(E680,'Lungo V Masc_'!$E:$K,7,))</f>
        <v>0</v>
      </c>
      <c r="S680" s="5">
        <f>IF($E680="",0,VLOOKUP(E680,'Vortex IV Femm_'!$E:$K,7,))</f>
        <v>0</v>
      </c>
      <c r="T680" s="5">
        <f>IF($E680="",0,VLOOKUP(E680,'Vortex IV Masc_'!$E:$K,7,))</f>
        <v>0</v>
      </c>
      <c r="U680" s="5">
        <f>IF($E680="",0,VLOOKUP(E680,'Vortex V Femm_'!$E:$K,7,))</f>
        <v>0</v>
      </c>
      <c r="V680" s="5">
        <f>IF($E680="",0,VLOOKUP(E680,'Vortex V Masc_'!$E:$K,7,))</f>
        <v>0</v>
      </c>
    </row>
    <row r="681" spans="1:22" x14ac:dyDescent="0.15">
      <c r="A681" s="5">
        <v>680</v>
      </c>
      <c r="E681" s="5" t="str">
        <f t="shared" si="24"/>
        <v/>
      </c>
      <c r="J681" s="5">
        <f t="shared" si="25"/>
        <v>0</v>
      </c>
      <c r="K681" s="5">
        <f>IF($E681="",0,VLOOKUP(E681,'50 IV Femm_'!$E:$K,7,))</f>
        <v>0</v>
      </c>
      <c r="L681" s="5">
        <f>IF($E681="",0,VLOOKUP(E681,'50 IV Masc_'!$E:$K,7,))</f>
        <v>0</v>
      </c>
      <c r="M681" s="5">
        <f>IF($E681="",0,VLOOKUP(E681,'50 V Femm_'!$E:$K,7,))</f>
        <v>0</v>
      </c>
      <c r="N681" s="5">
        <f>IF($E681="",0,VLOOKUP(E681,'50 V Masc_'!$E:$K,7,))</f>
        <v>0</v>
      </c>
      <c r="O681" s="5">
        <f>IF($E681="",0,VLOOKUP(E681,'Lungo IV Femm_'!$E:$K,7,))</f>
        <v>0</v>
      </c>
      <c r="P681" s="5">
        <f>IF($E681="",0,VLOOKUP(E681,'Lungo IV Masc_'!$E:$K,7,))</f>
        <v>0</v>
      </c>
      <c r="Q681" s="5">
        <f>IF($E681="",0,VLOOKUP(E681,'Lungo V Femm_'!$E:$K,7,))</f>
        <v>0</v>
      </c>
      <c r="R681" s="5">
        <f>IF($E681="",0,VLOOKUP(E681,'Lungo V Masc_'!$E:$K,7,))</f>
        <v>0</v>
      </c>
      <c r="S681" s="5">
        <f>IF($E681="",0,VLOOKUP(E681,'Vortex IV Femm_'!$E:$K,7,))</f>
        <v>0</v>
      </c>
      <c r="T681" s="5">
        <f>IF($E681="",0,VLOOKUP(E681,'Vortex IV Masc_'!$E:$K,7,))</f>
        <v>0</v>
      </c>
      <c r="U681" s="5">
        <f>IF($E681="",0,VLOOKUP(E681,'Vortex V Femm_'!$E:$K,7,))</f>
        <v>0</v>
      </c>
      <c r="V681" s="5">
        <f>IF($E681="",0,VLOOKUP(E681,'Vortex V Masc_'!$E:$K,7,))</f>
        <v>0</v>
      </c>
    </row>
    <row r="682" spans="1:22" x14ac:dyDescent="0.15">
      <c r="A682" s="5">
        <v>681</v>
      </c>
      <c r="E682" s="5" t="str">
        <f t="shared" si="24"/>
        <v/>
      </c>
      <c r="J682" s="5">
        <f t="shared" si="25"/>
        <v>0</v>
      </c>
      <c r="K682" s="5">
        <f>IF($E682="",0,VLOOKUP(E682,'50 IV Femm_'!$E:$K,7,))</f>
        <v>0</v>
      </c>
      <c r="L682" s="5">
        <f>IF($E682="",0,VLOOKUP(E682,'50 IV Masc_'!$E:$K,7,))</f>
        <v>0</v>
      </c>
      <c r="M682" s="5">
        <f>IF($E682="",0,VLOOKUP(E682,'50 V Femm_'!$E:$K,7,))</f>
        <v>0</v>
      </c>
      <c r="N682" s="5">
        <f>IF($E682="",0,VLOOKUP(E682,'50 V Masc_'!$E:$K,7,))</f>
        <v>0</v>
      </c>
      <c r="O682" s="5">
        <f>IF($E682="",0,VLOOKUP(E682,'Lungo IV Femm_'!$E:$K,7,))</f>
        <v>0</v>
      </c>
      <c r="P682" s="5">
        <f>IF($E682="",0,VLOOKUP(E682,'Lungo IV Masc_'!$E:$K,7,))</f>
        <v>0</v>
      </c>
      <c r="Q682" s="5">
        <f>IF($E682="",0,VLOOKUP(E682,'Lungo V Femm_'!$E:$K,7,))</f>
        <v>0</v>
      </c>
      <c r="R682" s="5">
        <f>IF($E682="",0,VLOOKUP(E682,'Lungo V Masc_'!$E:$K,7,))</f>
        <v>0</v>
      </c>
      <c r="S682" s="5">
        <f>IF($E682="",0,VLOOKUP(E682,'Vortex IV Femm_'!$E:$K,7,))</f>
        <v>0</v>
      </c>
      <c r="T682" s="5">
        <f>IF($E682="",0,VLOOKUP(E682,'Vortex IV Masc_'!$E:$K,7,))</f>
        <v>0</v>
      </c>
      <c r="U682" s="5">
        <f>IF($E682="",0,VLOOKUP(E682,'Vortex V Femm_'!$E:$K,7,))</f>
        <v>0</v>
      </c>
      <c r="V682" s="5">
        <f>IF($E682="",0,VLOOKUP(E682,'Vortex V Masc_'!$E:$K,7,))</f>
        <v>0</v>
      </c>
    </row>
    <row r="683" spans="1:22" x14ac:dyDescent="0.15">
      <c r="A683" s="5">
        <v>682</v>
      </c>
      <c r="E683" s="5" t="str">
        <f t="shared" si="24"/>
        <v/>
      </c>
      <c r="J683" s="5">
        <f t="shared" si="25"/>
        <v>0</v>
      </c>
      <c r="K683" s="5">
        <f>IF($E683="",0,VLOOKUP(E683,'50 IV Femm_'!$E:$K,7,))</f>
        <v>0</v>
      </c>
      <c r="L683" s="5">
        <f>IF($E683="",0,VLOOKUP(E683,'50 IV Masc_'!$E:$K,7,))</f>
        <v>0</v>
      </c>
      <c r="M683" s="5">
        <f>IF($E683="",0,VLOOKUP(E683,'50 V Femm_'!$E:$K,7,))</f>
        <v>0</v>
      </c>
      <c r="N683" s="5">
        <f>IF($E683="",0,VLOOKUP(E683,'50 V Masc_'!$E:$K,7,))</f>
        <v>0</v>
      </c>
      <c r="O683" s="5">
        <f>IF($E683="",0,VLOOKUP(E683,'Lungo IV Femm_'!$E:$K,7,))</f>
        <v>0</v>
      </c>
      <c r="P683" s="5">
        <f>IF($E683="",0,VLOOKUP(E683,'Lungo IV Masc_'!$E:$K,7,))</f>
        <v>0</v>
      </c>
      <c r="Q683" s="5">
        <f>IF($E683="",0,VLOOKUP(E683,'Lungo V Femm_'!$E:$K,7,))</f>
        <v>0</v>
      </c>
      <c r="R683" s="5">
        <f>IF($E683="",0,VLOOKUP(E683,'Lungo V Masc_'!$E:$K,7,))</f>
        <v>0</v>
      </c>
      <c r="S683" s="5">
        <f>IF($E683="",0,VLOOKUP(E683,'Vortex IV Femm_'!$E:$K,7,))</f>
        <v>0</v>
      </c>
      <c r="T683" s="5">
        <f>IF($E683="",0,VLOOKUP(E683,'Vortex IV Masc_'!$E:$K,7,))</f>
        <v>0</v>
      </c>
      <c r="U683" s="5">
        <f>IF($E683="",0,VLOOKUP(E683,'Vortex V Femm_'!$E:$K,7,))</f>
        <v>0</v>
      </c>
      <c r="V683" s="5">
        <f>IF($E683="",0,VLOOKUP(E683,'Vortex V Masc_'!$E:$K,7,))</f>
        <v>0</v>
      </c>
    </row>
    <row r="684" spans="1:22" x14ac:dyDescent="0.15">
      <c r="A684" s="5">
        <v>683</v>
      </c>
      <c r="E684" s="5" t="str">
        <f t="shared" si="24"/>
        <v/>
      </c>
      <c r="J684" s="5">
        <f t="shared" si="25"/>
        <v>0</v>
      </c>
      <c r="K684" s="5">
        <f>IF($E684="",0,VLOOKUP(E684,'50 IV Femm_'!$E:$K,7,))</f>
        <v>0</v>
      </c>
      <c r="L684" s="5">
        <f>IF($E684="",0,VLOOKUP(E684,'50 IV Masc_'!$E:$K,7,))</f>
        <v>0</v>
      </c>
      <c r="M684" s="5">
        <f>IF($E684="",0,VLOOKUP(E684,'50 V Femm_'!$E:$K,7,))</f>
        <v>0</v>
      </c>
      <c r="N684" s="5">
        <f>IF($E684="",0,VLOOKUP(E684,'50 V Masc_'!$E:$K,7,))</f>
        <v>0</v>
      </c>
      <c r="O684" s="5">
        <f>IF($E684="",0,VLOOKUP(E684,'Lungo IV Femm_'!$E:$K,7,))</f>
        <v>0</v>
      </c>
      <c r="P684" s="5">
        <f>IF($E684="",0,VLOOKUP(E684,'Lungo IV Masc_'!$E:$K,7,))</f>
        <v>0</v>
      </c>
      <c r="Q684" s="5">
        <f>IF($E684="",0,VLOOKUP(E684,'Lungo V Femm_'!$E:$K,7,))</f>
        <v>0</v>
      </c>
      <c r="R684" s="5">
        <f>IF($E684="",0,VLOOKUP(E684,'Lungo V Masc_'!$E:$K,7,))</f>
        <v>0</v>
      </c>
      <c r="S684" s="5">
        <f>IF($E684="",0,VLOOKUP(E684,'Vortex IV Femm_'!$E:$K,7,))</f>
        <v>0</v>
      </c>
      <c r="T684" s="5">
        <f>IF($E684="",0,VLOOKUP(E684,'Vortex IV Masc_'!$E:$K,7,))</f>
        <v>0</v>
      </c>
      <c r="U684" s="5">
        <f>IF($E684="",0,VLOOKUP(E684,'Vortex V Femm_'!$E:$K,7,))</f>
        <v>0</v>
      </c>
      <c r="V684" s="5">
        <f>IF($E684="",0,VLOOKUP(E684,'Vortex V Masc_'!$E:$K,7,))</f>
        <v>0</v>
      </c>
    </row>
    <row r="685" spans="1:22" x14ac:dyDescent="0.15">
      <c r="A685" s="5">
        <v>684</v>
      </c>
      <c r="E685" s="5" t="str">
        <f t="shared" si="24"/>
        <v/>
      </c>
      <c r="J685" s="5">
        <f t="shared" si="25"/>
        <v>0</v>
      </c>
      <c r="K685" s="5">
        <f>IF($E685="",0,VLOOKUP(E685,'50 IV Femm_'!$E:$K,7,))</f>
        <v>0</v>
      </c>
      <c r="L685" s="5">
        <f>IF($E685="",0,VLOOKUP(E685,'50 IV Masc_'!$E:$K,7,))</f>
        <v>0</v>
      </c>
      <c r="M685" s="5">
        <f>IF($E685="",0,VLOOKUP(E685,'50 V Femm_'!$E:$K,7,))</f>
        <v>0</v>
      </c>
      <c r="N685" s="5">
        <f>IF($E685="",0,VLOOKUP(E685,'50 V Masc_'!$E:$K,7,))</f>
        <v>0</v>
      </c>
      <c r="O685" s="5">
        <f>IF($E685="",0,VLOOKUP(E685,'Lungo IV Femm_'!$E:$K,7,))</f>
        <v>0</v>
      </c>
      <c r="P685" s="5">
        <f>IF($E685="",0,VLOOKUP(E685,'Lungo IV Masc_'!$E:$K,7,))</f>
        <v>0</v>
      </c>
      <c r="Q685" s="5">
        <f>IF($E685="",0,VLOOKUP(E685,'Lungo V Femm_'!$E:$K,7,))</f>
        <v>0</v>
      </c>
      <c r="R685" s="5">
        <f>IF($E685="",0,VLOOKUP(E685,'Lungo V Masc_'!$E:$K,7,))</f>
        <v>0</v>
      </c>
      <c r="S685" s="5">
        <f>IF($E685="",0,VLOOKUP(E685,'Vortex IV Femm_'!$E:$K,7,))</f>
        <v>0</v>
      </c>
      <c r="T685" s="5">
        <f>IF($E685="",0,VLOOKUP(E685,'Vortex IV Masc_'!$E:$K,7,))</f>
        <v>0</v>
      </c>
      <c r="U685" s="5">
        <f>IF($E685="",0,VLOOKUP(E685,'Vortex V Femm_'!$E:$K,7,))</f>
        <v>0</v>
      </c>
      <c r="V685" s="5">
        <f>IF($E685="",0,VLOOKUP(E685,'Vortex V Masc_'!$E:$K,7,))</f>
        <v>0</v>
      </c>
    </row>
    <row r="686" spans="1:22" x14ac:dyDescent="0.15">
      <c r="A686" s="5">
        <v>685</v>
      </c>
      <c r="E686" s="5" t="str">
        <f t="shared" si="24"/>
        <v/>
      </c>
      <c r="J686" s="5">
        <f t="shared" si="25"/>
        <v>0</v>
      </c>
      <c r="K686" s="5">
        <f>IF($E686="",0,VLOOKUP(E686,'50 IV Femm_'!$E:$K,7,))</f>
        <v>0</v>
      </c>
      <c r="L686" s="5">
        <f>IF($E686="",0,VLOOKUP(E686,'50 IV Masc_'!$E:$K,7,))</f>
        <v>0</v>
      </c>
      <c r="M686" s="5">
        <f>IF($E686="",0,VLOOKUP(E686,'50 V Femm_'!$E:$K,7,))</f>
        <v>0</v>
      </c>
      <c r="N686" s="5">
        <f>IF($E686="",0,VLOOKUP(E686,'50 V Masc_'!$E:$K,7,))</f>
        <v>0</v>
      </c>
      <c r="O686" s="5">
        <f>IF($E686="",0,VLOOKUP(E686,'Lungo IV Femm_'!$E:$K,7,))</f>
        <v>0</v>
      </c>
      <c r="P686" s="5">
        <f>IF($E686="",0,VLOOKUP(E686,'Lungo IV Masc_'!$E:$K,7,))</f>
        <v>0</v>
      </c>
      <c r="Q686" s="5">
        <f>IF($E686="",0,VLOOKUP(E686,'Lungo V Femm_'!$E:$K,7,))</f>
        <v>0</v>
      </c>
      <c r="R686" s="5">
        <f>IF($E686="",0,VLOOKUP(E686,'Lungo V Masc_'!$E:$K,7,))</f>
        <v>0</v>
      </c>
      <c r="S686" s="5">
        <f>IF($E686="",0,VLOOKUP(E686,'Vortex IV Femm_'!$E:$K,7,))</f>
        <v>0</v>
      </c>
      <c r="T686" s="5">
        <f>IF($E686="",0,VLOOKUP(E686,'Vortex IV Masc_'!$E:$K,7,))</f>
        <v>0</v>
      </c>
      <c r="U686" s="5">
        <f>IF($E686="",0,VLOOKUP(E686,'Vortex V Femm_'!$E:$K,7,))</f>
        <v>0</v>
      </c>
      <c r="V686" s="5">
        <f>IF($E686="",0,VLOOKUP(E686,'Vortex V Masc_'!$E:$K,7,))</f>
        <v>0</v>
      </c>
    </row>
    <row r="687" spans="1:22" x14ac:dyDescent="0.15">
      <c r="A687" s="5">
        <v>686</v>
      </c>
      <c r="E687" s="5" t="str">
        <f t="shared" si="24"/>
        <v/>
      </c>
      <c r="J687" s="5">
        <f t="shared" si="25"/>
        <v>0</v>
      </c>
      <c r="K687" s="5">
        <f>IF($E687="",0,VLOOKUP(E687,'50 IV Femm_'!$E:$K,7,))</f>
        <v>0</v>
      </c>
      <c r="L687" s="5">
        <f>IF($E687="",0,VLOOKUP(E687,'50 IV Masc_'!$E:$K,7,))</f>
        <v>0</v>
      </c>
      <c r="M687" s="5">
        <f>IF($E687="",0,VLOOKUP(E687,'50 V Femm_'!$E:$K,7,))</f>
        <v>0</v>
      </c>
      <c r="N687" s="5">
        <f>IF($E687="",0,VLOOKUP(E687,'50 V Masc_'!$E:$K,7,))</f>
        <v>0</v>
      </c>
      <c r="O687" s="5">
        <f>IF($E687="",0,VLOOKUP(E687,'Lungo IV Femm_'!$E:$K,7,))</f>
        <v>0</v>
      </c>
      <c r="P687" s="5">
        <f>IF($E687="",0,VLOOKUP(E687,'Lungo IV Masc_'!$E:$K,7,))</f>
        <v>0</v>
      </c>
      <c r="Q687" s="5">
        <f>IF($E687="",0,VLOOKUP(E687,'Lungo V Femm_'!$E:$K,7,))</f>
        <v>0</v>
      </c>
      <c r="R687" s="5">
        <f>IF($E687="",0,VLOOKUP(E687,'Lungo V Masc_'!$E:$K,7,))</f>
        <v>0</v>
      </c>
      <c r="S687" s="5">
        <f>IF($E687="",0,VLOOKUP(E687,'Vortex IV Femm_'!$E:$K,7,))</f>
        <v>0</v>
      </c>
      <c r="T687" s="5">
        <f>IF($E687="",0,VLOOKUP(E687,'Vortex IV Masc_'!$E:$K,7,))</f>
        <v>0</v>
      </c>
      <c r="U687" s="5">
        <f>IF($E687="",0,VLOOKUP(E687,'Vortex V Femm_'!$E:$K,7,))</f>
        <v>0</v>
      </c>
      <c r="V687" s="5">
        <f>IF($E687="",0,VLOOKUP(E687,'Vortex V Masc_'!$E:$K,7,))</f>
        <v>0</v>
      </c>
    </row>
    <row r="688" spans="1:22" x14ac:dyDescent="0.15">
      <c r="A688" s="5">
        <v>687</v>
      </c>
      <c r="E688" s="5" t="str">
        <f t="shared" si="24"/>
        <v/>
      </c>
      <c r="J688" s="5">
        <f t="shared" si="25"/>
        <v>0</v>
      </c>
      <c r="K688" s="5">
        <f>IF($E688="",0,VLOOKUP(E688,'50 IV Femm_'!$E:$K,7,))</f>
        <v>0</v>
      </c>
      <c r="L688" s="5">
        <f>IF($E688="",0,VLOOKUP(E688,'50 IV Masc_'!$E:$K,7,))</f>
        <v>0</v>
      </c>
      <c r="M688" s="5">
        <f>IF($E688="",0,VLOOKUP(E688,'50 V Femm_'!$E:$K,7,))</f>
        <v>0</v>
      </c>
      <c r="N688" s="5">
        <f>IF($E688="",0,VLOOKUP(E688,'50 V Masc_'!$E:$K,7,))</f>
        <v>0</v>
      </c>
      <c r="O688" s="5">
        <f>IF($E688="",0,VLOOKUP(E688,'Lungo IV Femm_'!$E:$K,7,))</f>
        <v>0</v>
      </c>
      <c r="P688" s="5">
        <f>IF($E688="",0,VLOOKUP(E688,'Lungo IV Masc_'!$E:$K,7,))</f>
        <v>0</v>
      </c>
      <c r="Q688" s="5">
        <f>IF($E688="",0,VLOOKUP(E688,'Lungo V Femm_'!$E:$K,7,))</f>
        <v>0</v>
      </c>
      <c r="R688" s="5">
        <f>IF($E688="",0,VLOOKUP(E688,'Lungo V Masc_'!$E:$K,7,))</f>
        <v>0</v>
      </c>
      <c r="S688" s="5">
        <f>IF($E688="",0,VLOOKUP(E688,'Vortex IV Femm_'!$E:$K,7,))</f>
        <v>0</v>
      </c>
      <c r="T688" s="5">
        <f>IF($E688="",0,VLOOKUP(E688,'Vortex IV Masc_'!$E:$K,7,))</f>
        <v>0</v>
      </c>
      <c r="U688" s="5">
        <f>IF($E688="",0,VLOOKUP(E688,'Vortex V Femm_'!$E:$K,7,))</f>
        <v>0</v>
      </c>
      <c r="V688" s="5">
        <f>IF($E688="",0,VLOOKUP(E688,'Vortex V Masc_'!$E:$K,7,))</f>
        <v>0</v>
      </c>
    </row>
    <row r="689" spans="1:22" x14ac:dyDescent="0.15">
      <c r="A689" s="5">
        <v>688</v>
      </c>
      <c r="E689" s="5" t="str">
        <f t="shared" si="24"/>
        <v/>
      </c>
      <c r="J689" s="5">
        <f t="shared" si="25"/>
        <v>0</v>
      </c>
      <c r="K689" s="5">
        <f>IF($E689="",0,VLOOKUP(E689,'50 IV Femm_'!$E:$K,7,))</f>
        <v>0</v>
      </c>
      <c r="L689" s="5">
        <f>IF($E689="",0,VLOOKUP(E689,'50 IV Masc_'!$E:$K,7,))</f>
        <v>0</v>
      </c>
      <c r="M689" s="5">
        <f>IF($E689="",0,VLOOKUP(E689,'50 V Femm_'!$E:$K,7,))</f>
        <v>0</v>
      </c>
      <c r="N689" s="5">
        <f>IF($E689="",0,VLOOKUP(E689,'50 V Masc_'!$E:$K,7,))</f>
        <v>0</v>
      </c>
      <c r="O689" s="5">
        <f>IF($E689="",0,VLOOKUP(E689,'Lungo IV Femm_'!$E:$K,7,))</f>
        <v>0</v>
      </c>
      <c r="P689" s="5">
        <f>IF($E689="",0,VLOOKUP(E689,'Lungo IV Masc_'!$E:$K,7,))</f>
        <v>0</v>
      </c>
      <c r="Q689" s="5">
        <f>IF($E689="",0,VLOOKUP(E689,'Lungo V Femm_'!$E:$K,7,))</f>
        <v>0</v>
      </c>
      <c r="R689" s="5">
        <f>IF($E689="",0,VLOOKUP(E689,'Lungo V Masc_'!$E:$K,7,))</f>
        <v>0</v>
      </c>
      <c r="S689" s="5">
        <f>IF($E689="",0,VLOOKUP(E689,'Vortex IV Femm_'!$E:$K,7,))</f>
        <v>0</v>
      </c>
      <c r="T689" s="5">
        <f>IF($E689="",0,VLOOKUP(E689,'Vortex IV Masc_'!$E:$K,7,))</f>
        <v>0</v>
      </c>
      <c r="U689" s="5">
        <f>IF($E689="",0,VLOOKUP(E689,'Vortex V Femm_'!$E:$K,7,))</f>
        <v>0</v>
      </c>
      <c r="V689" s="5">
        <f>IF($E689="",0,VLOOKUP(E689,'Vortex V Masc_'!$E:$K,7,))</f>
        <v>0</v>
      </c>
    </row>
    <row r="690" spans="1:22" x14ac:dyDescent="0.15">
      <c r="A690" s="5">
        <v>689</v>
      </c>
      <c r="E690" s="5" t="str">
        <f t="shared" si="24"/>
        <v/>
      </c>
      <c r="J690" s="5">
        <f t="shared" si="25"/>
        <v>0</v>
      </c>
      <c r="K690" s="5">
        <f>IF($E690="",0,VLOOKUP(E690,'50 IV Femm_'!$E:$K,7,))</f>
        <v>0</v>
      </c>
      <c r="L690" s="5">
        <f>IF($E690="",0,VLOOKUP(E690,'50 IV Masc_'!$E:$K,7,))</f>
        <v>0</v>
      </c>
      <c r="M690" s="5">
        <f>IF($E690="",0,VLOOKUP(E690,'50 V Femm_'!$E:$K,7,))</f>
        <v>0</v>
      </c>
      <c r="N690" s="5">
        <f>IF($E690="",0,VLOOKUP(E690,'50 V Masc_'!$E:$K,7,))</f>
        <v>0</v>
      </c>
      <c r="O690" s="5">
        <f>IF($E690="",0,VLOOKUP(E690,'Lungo IV Femm_'!$E:$K,7,))</f>
        <v>0</v>
      </c>
      <c r="P690" s="5">
        <f>IF($E690="",0,VLOOKUP(E690,'Lungo IV Masc_'!$E:$K,7,))</f>
        <v>0</v>
      </c>
      <c r="Q690" s="5">
        <f>IF($E690="",0,VLOOKUP(E690,'Lungo V Femm_'!$E:$K,7,))</f>
        <v>0</v>
      </c>
      <c r="R690" s="5">
        <f>IF($E690="",0,VLOOKUP(E690,'Lungo V Masc_'!$E:$K,7,))</f>
        <v>0</v>
      </c>
      <c r="S690" s="5">
        <f>IF($E690="",0,VLOOKUP(E690,'Vortex IV Femm_'!$E:$K,7,))</f>
        <v>0</v>
      </c>
      <c r="T690" s="5">
        <f>IF($E690="",0,VLOOKUP(E690,'Vortex IV Masc_'!$E:$K,7,))</f>
        <v>0</v>
      </c>
      <c r="U690" s="5">
        <f>IF($E690="",0,VLOOKUP(E690,'Vortex V Femm_'!$E:$K,7,))</f>
        <v>0</v>
      </c>
      <c r="V690" s="5">
        <f>IF($E690="",0,VLOOKUP(E690,'Vortex V Masc_'!$E:$K,7,))</f>
        <v>0</v>
      </c>
    </row>
    <row r="691" spans="1:22" x14ac:dyDescent="0.15">
      <c r="A691" s="5">
        <v>690</v>
      </c>
      <c r="E691" s="5" t="str">
        <f t="shared" si="24"/>
        <v/>
      </c>
      <c r="J691" s="5">
        <f t="shared" si="25"/>
        <v>0</v>
      </c>
      <c r="K691" s="5">
        <f>IF($E691="",0,VLOOKUP(E691,'50 IV Femm_'!$E:$K,7,))</f>
        <v>0</v>
      </c>
      <c r="L691" s="5">
        <f>IF($E691="",0,VLOOKUP(E691,'50 IV Masc_'!$E:$K,7,))</f>
        <v>0</v>
      </c>
      <c r="M691" s="5">
        <f>IF($E691="",0,VLOOKUP(E691,'50 V Femm_'!$E:$K,7,))</f>
        <v>0</v>
      </c>
      <c r="N691" s="5">
        <f>IF($E691="",0,VLOOKUP(E691,'50 V Masc_'!$E:$K,7,))</f>
        <v>0</v>
      </c>
      <c r="O691" s="5">
        <f>IF($E691="",0,VLOOKUP(E691,'Lungo IV Femm_'!$E:$K,7,))</f>
        <v>0</v>
      </c>
      <c r="P691" s="5">
        <f>IF($E691="",0,VLOOKUP(E691,'Lungo IV Masc_'!$E:$K,7,))</f>
        <v>0</v>
      </c>
      <c r="Q691" s="5">
        <f>IF($E691="",0,VLOOKUP(E691,'Lungo V Femm_'!$E:$K,7,))</f>
        <v>0</v>
      </c>
      <c r="R691" s="5">
        <f>IF($E691="",0,VLOOKUP(E691,'Lungo V Masc_'!$E:$K,7,))</f>
        <v>0</v>
      </c>
      <c r="S691" s="5">
        <f>IF($E691="",0,VLOOKUP(E691,'Vortex IV Femm_'!$E:$K,7,))</f>
        <v>0</v>
      </c>
      <c r="T691" s="5">
        <f>IF($E691="",0,VLOOKUP(E691,'Vortex IV Masc_'!$E:$K,7,))</f>
        <v>0</v>
      </c>
      <c r="U691" s="5">
        <f>IF($E691="",0,VLOOKUP(E691,'Vortex V Femm_'!$E:$K,7,))</f>
        <v>0</v>
      </c>
      <c r="V691" s="5">
        <f>IF($E691="",0,VLOOKUP(E691,'Vortex V Masc_'!$E:$K,7,))</f>
        <v>0</v>
      </c>
    </row>
    <row r="692" spans="1:22" x14ac:dyDescent="0.15">
      <c r="A692" s="5">
        <v>691</v>
      </c>
      <c r="E692" s="5" t="str">
        <f t="shared" si="24"/>
        <v/>
      </c>
      <c r="J692" s="5">
        <f t="shared" si="25"/>
        <v>0</v>
      </c>
      <c r="K692" s="5">
        <f>IF($E692="",0,VLOOKUP(E692,'50 IV Femm_'!$E:$K,7,))</f>
        <v>0</v>
      </c>
      <c r="L692" s="5">
        <f>IF($E692="",0,VLOOKUP(E692,'50 IV Masc_'!$E:$K,7,))</f>
        <v>0</v>
      </c>
      <c r="M692" s="5">
        <f>IF($E692="",0,VLOOKUP(E692,'50 V Femm_'!$E:$K,7,))</f>
        <v>0</v>
      </c>
      <c r="N692" s="5">
        <f>IF($E692="",0,VLOOKUP(E692,'50 V Masc_'!$E:$K,7,))</f>
        <v>0</v>
      </c>
      <c r="O692" s="5">
        <f>IF($E692="",0,VLOOKUP(E692,'Lungo IV Femm_'!$E:$K,7,))</f>
        <v>0</v>
      </c>
      <c r="P692" s="5">
        <f>IF($E692="",0,VLOOKUP(E692,'Lungo IV Masc_'!$E:$K,7,))</f>
        <v>0</v>
      </c>
      <c r="Q692" s="5">
        <f>IF($E692="",0,VLOOKUP(E692,'Lungo V Femm_'!$E:$K,7,))</f>
        <v>0</v>
      </c>
      <c r="R692" s="5">
        <f>IF($E692="",0,VLOOKUP(E692,'Lungo V Masc_'!$E:$K,7,))</f>
        <v>0</v>
      </c>
      <c r="S692" s="5">
        <f>IF($E692="",0,VLOOKUP(E692,'Vortex IV Femm_'!$E:$K,7,))</f>
        <v>0</v>
      </c>
      <c r="T692" s="5">
        <f>IF($E692="",0,VLOOKUP(E692,'Vortex IV Masc_'!$E:$K,7,))</f>
        <v>0</v>
      </c>
      <c r="U692" s="5">
        <f>IF($E692="",0,VLOOKUP(E692,'Vortex V Femm_'!$E:$K,7,))</f>
        <v>0</v>
      </c>
      <c r="V692" s="5">
        <f>IF($E692="",0,VLOOKUP(E692,'Vortex V Masc_'!$E:$K,7,))</f>
        <v>0</v>
      </c>
    </row>
    <row r="693" spans="1:22" x14ac:dyDescent="0.15">
      <c r="A693" s="5">
        <v>692</v>
      </c>
      <c r="E693" s="5" t="str">
        <f t="shared" si="24"/>
        <v/>
      </c>
      <c r="J693" s="5">
        <f t="shared" si="25"/>
        <v>0</v>
      </c>
      <c r="K693" s="5">
        <f>IF($E693="",0,VLOOKUP(E693,'50 IV Femm_'!$E:$K,7,))</f>
        <v>0</v>
      </c>
      <c r="L693" s="5">
        <f>IF($E693="",0,VLOOKUP(E693,'50 IV Masc_'!$E:$K,7,))</f>
        <v>0</v>
      </c>
      <c r="M693" s="5">
        <f>IF($E693="",0,VLOOKUP(E693,'50 V Femm_'!$E:$K,7,))</f>
        <v>0</v>
      </c>
      <c r="N693" s="5">
        <f>IF($E693="",0,VLOOKUP(E693,'50 V Masc_'!$E:$K,7,))</f>
        <v>0</v>
      </c>
      <c r="O693" s="5">
        <f>IF($E693="",0,VLOOKUP(E693,'Lungo IV Femm_'!$E:$K,7,))</f>
        <v>0</v>
      </c>
      <c r="P693" s="5">
        <f>IF($E693="",0,VLOOKUP(E693,'Lungo IV Masc_'!$E:$K,7,))</f>
        <v>0</v>
      </c>
      <c r="Q693" s="5">
        <f>IF($E693="",0,VLOOKUP(E693,'Lungo V Femm_'!$E:$K,7,))</f>
        <v>0</v>
      </c>
      <c r="R693" s="5">
        <f>IF($E693="",0,VLOOKUP(E693,'Lungo V Masc_'!$E:$K,7,))</f>
        <v>0</v>
      </c>
      <c r="S693" s="5">
        <f>IF($E693="",0,VLOOKUP(E693,'Vortex IV Femm_'!$E:$K,7,))</f>
        <v>0</v>
      </c>
      <c r="T693" s="5">
        <f>IF($E693="",0,VLOOKUP(E693,'Vortex IV Masc_'!$E:$K,7,))</f>
        <v>0</v>
      </c>
      <c r="U693" s="5">
        <f>IF($E693="",0,VLOOKUP(E693,'Vortex V Femm_'!$E:$K,7,))</f>
        <v>0</v>
      </c>
      <c r="V693" s="5">
        <f>IF($E693="",0,VLOOKUP(E693,'Vortex V Masc_'!$E:$K,7,))</f>
        <v>0</v>
      </c>
    </row>
    <row r="694" spans="1:22" x14ac:dyDescent="0.15">
      <c r="A694" s="5">
        <v>693</v>
      </c>
      <c r="E694" s="5" t="str">
        <f t="shared" si="24"/>
        <v/>
      </c>
      <c r="J694" s="5">
        <f t="shared" si="25"/>
        <v>0</v>
      </c>
      <c r="K694" s="5">
        <f>IF($E694="",0,VLOOKUP(E694,'50 IV Femm_'!$E:$K,7,))</f>
        <v>0</v>
      </c>
      <c r="L694" s="5">
        <f>IF($E694="",0,VLOOKUP(E694,'50 IV Masc_'!$E:$K,7,))</f>
        <v>0</v>
      </c>
      <c r="M694" s="5">
        <f>IF($E694="",0,VLOOKUP(E694,'50 V Femm_'!$E:$K,7,))</f>
        <v>0</v>
      </c>
      <c r="N694" s="5">
        <f>IF($E694="",0,VLOOKUP(E694,'50 V Masc_'!$E:$K,7,))</f>
        <v>0</v>
      </c>
      <c r="O694" s="5">
        <f>IF($E694="",0,VLOOKUP(E694,'Lungo IV Femm_'!$E:$K,7,))</f>
        <v>0</v>
      </c>
      <c r="P694" s="5">
        <f>IF($E694="",0,VLOOKUP(E694,'Lungo IV Masc_'!$E:$K,7,))</f>
        <v>0</v>
      </c>
      <c r="Q694" s="5">
        <f>IF($E694="",0,VLOOKUP(E694,'Lungo V Femm_'!$E:$K,7,))</f>
        <v>0</v>
      </c>
      <c r="R694" s="5">
        <f>IF($E694="",0,VLOOKUP(E694,'Lungo V Masc_'!$E:$K,7,))</f>
        <v>0</v>
      </c>
      <c r="S694" s="5">
        <f>IF($E694="",0,VLOOKUP(E694,'Vortex IV Femm_'!$E:$K,7,))</f>
        <v>0</v>
      </c>
      <c r="T694" s="5">
        <f>IF($E694="",0,VLOOKUP(E694,'Vortex IV Masc_'!$E:$K,7,))</f>
        <v>0</v>
      </c>
      <c r="U694" s="5">
        <f>IF($E694="",0,VLOOKUP(E694,'Vortex V Femm_'!$E:$K,7,))</f>
        <v>0</v>
      </c>
      <c r="V694" s="5">
        <f>IF($E694="",0,VLOOKUP(E694,'Vortex V Masc_'!$E:$K,7,))</f>
        <v>0</v>
      </c>
    </row>
    <row r="695" spans="1:22" x14ac:dyDescent="0.15">
      <c r="A695" s="5">
        <v>694</v>
      </c>
      <c r="E695" s="5" t="str">
        <f t="shared" si="24"/>
        <v/>
      </c>
      <c r="J695" s="5">
        <f t="shared" si="25"/>
        <v>0</v>
      </c>
      <c r="K695" s="5">
        <f>IF($E695="",0,VLOOKUP(E695,'50 IV Femm_'!$E:$K,7,))</f>
        <v>0</v>
      </c>
      <c r="L695" s="5">
        <f>IF($E695="",0,VLOOKUP(E695,'50 IV Masc_'!$E:$K,7,))</f>
        <v>0</v>
      </c>
      <c r="M695" s="5">
        <f>IF($E695="",0,VLOOKUP(E695,'50 V Femm_'!$E:$K,7,))</f>
        <v>0</v>
      </c>
      <c r="N695" s="5">
        <f>IF($E695="",0,VLOOKUP(E695,'50 V Masc_'!$E:$K,7,))</f>
        <v>0</v>
      </c>
      <c r="O695" s="5">
        <f>IF($E695="",0,VLOOKUP(E695,'Lungo IV Femm_'!$E:$K,7,))</f>
        <v>0</v>
      </c>
      <c r="P695" s="5">
        <f>IF($E695="",0,VLOOKUP(E695,'Lungo IV Masc_'!$E:$K,7,))</f>
        <v>0</v>
      </c>
      <c r="Q695" s="5">
        <f>IF($E695="",0,VLOOKUP(E695,'Lungo V Femm_'!$E:$K,7,))</f>
        <v>0</v>
      </c>
      <c r="R695" s="5">
        <f>IF($E695="",0,VLOOKUP(E695,'Lungo V Masc_'!$E:$K,7,))</f>
        <v>0</v>
      </c>
      <c r="S695" s="5">
        <f>IF($E695="",0,VLOOKUP(E695,'Vortex IV Femm_'!$E:$K,7,))</f>
        <v>0</v>
      </c>
      <c r="T695" s="5">
        <f>IF($E695="",0,VLOOKUP(E695,'Vortex IV Masc_'!$E:$K,7,))</f>
        <v>0</v>
      </c>
      <c r="U695" s="5">
        <f>IF($E695="",0,VLOOKUP(E695,'Vortex V Femm_'!$E:$K,7,))</f>
        <v>0</v>
      </c>
      <c r="V695" s="5">
        <f>IF($E695="",0,VLOOKUP(E695,'Vortex V Masc_'!$E:$K,7,))</f>
        <v>0</v>
      </c>
    </row>
    <row r="696" spans="1:22" x14ac:dyDescent="0.15">
      <c r="A696" s="5">
        <v>695</v>
      </c>
      <c r="E696" s="5" t="str">
        <f t="shared" si="24"/>
        <v/>
      </c>
      <c r="J696" s="5">
        <f t="shared" si="25"/>
        <v>0</v>
      </c>
      <c r="K696" s="5">
        <f>IF($E696="",0,VLOOKUP(E696,'50 IV Femm_'!$E:$K,7,))</f>
        <v>0</v>
      </c>
      <c r="L696" s="5">
        <f>IF($E696="",0,VLOOKUP(E696,'50 IV Masc_'!$E:$K,7,))</f>
        <v>0</v>
      </c>
      <c r="M696" s="5">
        <f>IF($E696="",0,VLOOKUP(E696,'50 V Femm_'!$E:$K,7,))</f>
        <v>0</v>
      </c>
      <c r="N696" s="5">
        <f>IF($E696="",0,VLOOKUP(E696,'50 V Masc_'!$E:$K,7,))</f>
        <v>0</v>
      </c>
      <c r="O696" s="5">
        <f>IF($E696="",0,VLOOKUP(E696,'Lungo IV Femm_'!$E:$K,7,))</f>
        <v>0</v>
      </c>
      <c r="P696" s="5">
        <f>IF($E696="",0,VLOOKUP(E696,'Lungo IV Masc_'!$E:$K,7,))</f>
        <v>0</v>
      </c>
      <c r="Q696" s="5">
        <f>IF($E696="",0,VLOOKUP(E696,'Lungo V Femm_'!$E:$K,7,))</f>
        <v>0</v>
      </c>
      <c r="R696" s="5">
        <f>IF($E696="",0,VLOOKUP(E696,'Lungo V Masc_'!$E:$K,7,))</f>
        <v>0</v>
      </c>
      <c r="S696" s="5">
        <f>IF($E696="",0,VLOOKUP(E696,'Vortex IV Femm_'!$E:$K,7,))</f>
        <v>0</v>
      </c>
      <c r="T696" s="5">
        <f>IF($E696="",0,VLOOKUP(E696,'Vortex IV Masc_'!$E:$K,7,))</f>
        <v>0</v>
      </c>
      <c r="U696" s="5">
        <f>IF($E696="",0,VLOOKUP(E696,'Vortex V Femm_'!$E:$K,7,))</f>
        <v>0</v>
      </c>
      <c r="V696" s="5">
        <f>IF($E696="",0,VLOOKUP(E696,'Vortex V Masc_'!$E:$K,7,))</f>
        <v>0</v>
      </c>
    </row>
    <row r="697" spans="1:22" x14ac:dyDescent="0.15">
      <c r="A697" s="5">
        <v>696</v>
      </c>
      <c r="E697" s="5" t="str">
        <f t="shared" si="24"/>
        <v/>
      </c>
      <c r="J697" s="5">
        <f t="shared" si="25"/>
        <v>0</v>
      </c>
      <c r="K697" s="5">
        <f>IF($E697="",0,VLOOKUP(E697,'50 IV Femm_'!$E:$K,7,))</f>
        <v>0</v>
      </c>
      <c r="L697" s="5">
        <f>IF($E697="",0,VLOOKUP(E697,'50 IV Masc_'!$E:$K,7,))</f>
        <v>0</v>
      </c>
      <c r="M697" s="5">
        <f>IF($E697="",0,VLOOKUP(E697,'50 V Femm_'!$E:$K,7,))</f>
        <v>0</v>
      </c>
      <c r="N697" s="5">
        <f>IF($E697="",0,VLOOKUP(E697,'50 V Masc_'!$E:$K,7,))</f>
        <v>0</v>
      </c>
      <c r="O697" s="5">
        <f>IF($E697="",0,VLOOKUP(E697,'Lungo IV Femm_'!$E:$K,7,))</f>
        <v>0</v>
      </c>
      <c r="P697" s="5">
        <f>IF($E697="",0,VLOOKUP(E697,'Lungo IV Masc_'!$E:$K,7,))</f>
        <v>0</v>
      </c>
      <c r="Q697" s="5">
        <f>IF($E697="",0,VLOOKUP(E697,'Lungo V Femm_'!$E:$K,7,))</f>
        <v>0</v>
      </c>
      <c r="R697" s="5">
        <f>IF($E697="",0,VLOOKUP(E697,'Lungo V Masc_'!$E:$K,7,))</f>
        <v>0</v>
      </c>
      <c r="S697" s="5">
        <f>IF($E697="",0,VLOOKUP(E697,'Vortex IV Femm_'!$E:$K,7,))</f>
        <v>0</v>
      </c>
      <c r="T697" s="5">
        <f>IF($E697="",0,VLOOKUP(E697,'Vortex IV Masc_'!$E:$K,7,))</f>
        <v>0</v>
      </c>
      <c r="U697" s="5">
        <f>IF($E697="",0,VLOOKUP(E697,'Vortex V Femm_'!$E:$K,7,))</f>
        <v>0</v>
      </c>
      <c r="V697" s="5">
        <f>IF($E697="",0,VLOOKUP(E697,'Vortex V Masc_'!$E:$K,7,))</f>
        <v>0</v>
      </c>
    </row>
    <row r="698" spans="1:22" x14ac:dyDescent="0.15">
      <c r="A698" s="5">
        <v>697</v>
      </c>
      <c r="E698" s="5" t="str">
        <f t="shared" si="24"/>
        <v/>
      </c>
      <c r="J698" s="5">
        <f t="shared" si="25"/>
        <v>0</v>
      </c>
      <c r="K698" s="5">
        <f>IF($E698="",0,VLOOKUP(E698,'50 IV Femm_'!$E:$K,7,))</f>
        <v>0</v>
      </c>
      <c r="L698" s="5">
        <f>IF($E698="",0,VLOOKUP(E698,'50 IV Masc_'!$E:$K,7,))</f>
        <v>0</v>
      </c>
      <c r="M698" s="5">
        <f>IF($E698="",0,VLOOKUP(E698,'50 V Femm_'!$E:$K,7,))</f>
        <v>0</v>
      </c>
      <c r="N698" s="5">
        <f>IF($E698="",0,VLOOKUP(E698,'50 V Masc_'!$E:$K,7,))</f>
        <v>0</v>
      </c>
      <c r="O698" s="5">
        <f>IF($E698="",0,VLOOKUP(E698,'Lungo IV Femm_'!$E:$K,7,))</f>
        <v>0</v>
      </c>
      <c r="P698" s="5">
        <f>IF($E698="",0,VLOOKUP(E698,'Lungo IV Masc_'!$E:$K,7,))</f>
        <v>0</v>
      </c>
      <c r="Q698" s="5">
        <f>IF($E698="",0,VLOOKUP(E698,'Lungo V Femm_'!$E:$K,7,))</f>
        <v>0</v>
      </c>
      <c r="R698" s="5">
        <f>IF($E698="",0,VLOOKUP(E698,'Lungo V Masc_'!$E:$K,7,))</f>
        <v>0</v>
      </c>
      <c r="S698" s="5">
        <f>IF($E698="",0,VLOOKUP(E698,'Vortex IV Femm_'!$E:$K,7,))</f>
        <v>0</v>
      </c>
      <c r="T698" s="5">
        <f>IF($E698="",0,VLOOKUP(E698,'Vortex IV Masc_'!$E:$K,7,))</f>
        <v>0</v>
      </c>
      <c r="U698" s="5">
        <f>IF($E698="",0,VLOOKUP(E698,'Vortex V Femm_'!$E:$K,7,))</f>
        <v>0</v>
      </c>
      <c r="V698" s="5">
        <f>IF($E698="",0,VLOOKUP(E698,'Vortex V Masc_'!$E:$K,7,))</f>
        <v>0</v>
      </c>
    </row>
    <row r="699" spans="1:22" x14ac:dyDescent="0.15">
      <c r="A699" s="5">
        <v>698</v>
      </c>
      <c r="E699" s="5" t="str">
        <f t="shared" si="24"/>
        <v/>
      </c>
      <c r="J699" s="5">
        <f t="shared" si="25"/>
        <v>0</v>
      </c>
      <c r="K699" s="5">
        <f>IF($E699="",0,VLOOKUP(E699,'50 IV Femm_'!$E:$K,7,))</f>
        <v>0</v>
      </c>
      <c r="L699" s="5">
        <f>IF($E699="",0,VLOOKUP(E699,'50 IV Masc_'!$E:$K,7,))</f>
        <v>0</v>
      </c>
      <c r="M699" s="5">
        <f>IF($E699="",0,VLOOKUP(E699,'50 V Femm_'!$E:$K,7,))</f>
        <v>0</v>
      </c>
      <c r="N699" s="5">
        <f>IF($E699="",0,VLOOKUP(E699,'50 V Masc_'!$E:$K,7,))</f>
        <v>0</v>
      </c>
      <c r="O699" s="5">
        <f>IF($E699="",0,VLOOKUP(E699,'Lungo IV Femm_'!$E:$K,7,))</f>
        <v>0</v>
      </c>
      <c r="P699" s="5">
        <f>IF($E699="",0,VLOOKUP(E699,'Lungo IV Masc_'!$E:$K,7,))</f>
        <v>0</v>
      </c>
      <c r="Q699" s="5">
        <f>IF($E699="",0,VLOOKUP(E699,'Lungo V Femm_'!$E:$K,7,))</f>
        <v>0</v>
      </c>
      <c r="R699" s="5">
        <f>IF($E699="",0,VLOOKUP(E699,'Lungo V Masc_'!$E:$K,7,))</f>
        <v>0</v>
      </c>
      <c r="S699" s="5">
        <f>IF($E699="",0,VLOOKUP(E699,'Vortex IV Femm_'!$E:$K,7,))</f>
        <v>0</v>
      </c>
      <c r="T699" s="5">
        <f>IF($E699="",0,VLOOKUP(E699,'Vortex IV Masc_'!$E:$K,7,))</f>
        <v>0</v>
      </c>
      <c r="U699" s="5">
        <f>IF($E699="",0,VLOOKUP(E699,'Vortex V Femm_'!$E:$K,7,))</f>
        <v>0</v>
      </c>
      <c r="V699" s="5">
        <f>IF($E699="",0,VLOOKUP(E699,'Vortex V Masc_'!$E:$K,7,))</f>
        <v>0</v>
      </c>
    </row>
    <row r="700" spans="1:22" x14ac:dyDescent="0.15">
      <c r="A700" s="5">
        <v>699</v>
      </c>
      <c r="E700" s="5" t="str">
        <f t="shared" si="24"/>
        <v/>
      </c>
      <c r="J700" s="5">
        <f t="shared" si="25"/>
        <v>0</v>
      </c>
      <c r="K700" s="5">
        <f>IF($E700="",0,VLOOKUP(E700,'50 IV Femm_'!$E:$K,7,))</f>
        <v>0</v>
      </c>
      <c r="L700" s="5">
        <f>IF($E700="",0,VLOOKUP(E700,'50 IV Masc_'!$E:$K,7,))</f>
        <v>0</v>
      </c>
      <c r="M700" s="5">
        <f>IF($E700="",0,VLOOKUP(E700,'50 V Femm_'!$E:$K,7,))</f>
        <v>0</v>
      </c>
      <c r="N700" s="5">
        <f>IF($E700="",0,VLOOKUP(E700,'50 V Masc_'!$E:$K,7,))</f>
        <v>0</v>
      </c>
      <c r="O700" s="5">
        <f>IF($E700="",0,VLOOKUP(E700,'Lungo IV Femm_'!$E:$K,7,))</f>
        <v>0</v>
      </c>
      <c r="P700" s="5">
        <f>IF($E700="",0,VLOOKUP(E700,'Lungo IV Masc_'!$E:$K,7,))</f>
        <v>0</v>
      </c>
      <c r="Q700" s="5">
        <f>IF($E700="",0,VLOOKUP(E700,'Lungo V Femm_'!$E:$K,7,))</f>
        <v>0</v>
      </c>
      <c r="R700" s="5">
        <f>IF($E700="",0,VLOOKUP(E700,'Lungo V Masc_'!$E:$K,7,))</f>
        <v>0</v>
      </c>
      <c r="S700" s="5">
        <f>IF($E700="",0,VLOOKUP(E700,'Vortex IV Femm_'!$E:$K,7,))</f>
        <v>0</v>
      </c>
      <c r="T700" s="5">
        <f>IF($E700="",0,VLOOKUP(E700,'Vortex IV Masc_'!$E:$K,7,))</f>
        <v>0</v>
      </c>
      <c r="U700" s="5">
        <f>IF($E700="",0,VLOOKUP(E700,'Vortex V Femm_'!$E:$K,7,))</f>
        <v>0</v>
      </c>
      <c r="V700" s="5">
        <f>IF($E700="",0,VLOOKUP(E700,'Vortex V Masc_'!$E:$K,7,))</f>
        <v>0</v>
      </c>
    </row>
    <row r="701" spans="1:22" x14ac:dyDescent="0.15">
      <c r="A701" s="5">
        <v>700</v>
      </c>
      <c r="E701" s="5" t="str">
        <f t="shared" si="24"/>
        <v/>
      </c>
      <c r="J701" s="5">
        <f t="shared" si="25"/>
        <v>0</v>
      </c>
      <c r="K701" s="5">
        <f>IF($E701="",0,VLOOKUP(E701,'50 IV Femm_'!$E:$K,7,))</f>
        <v>0</v>
      </c>
      <c r="L701" s="5">
        <f>IF($E701="",0,VLOOKUP(E701,'50 IV Masc_'!$E:$K,7,))</f>
        <v>0</v>
      </c>
      <c r="M701" s="5">
        <f>IF($E701="",0,VLOOKUP(E701,'50 V Femm_'!$E:$K,7,))</f>
        <v>0</v>
      </c>
      <c r="N701" s="5">
        <f>IF($E701="",0,VLOOKUP(E701,'50 V Masc_'!$E:$K,7,))</f>
        <v>0</v>
      </c>
      <c r="O701" s="5">
        <f>IF($E701="",0,VLOOKUP(E701,'Lungo IV Femm_'!$E:$K,7,))</f>
        <v>0</v>
      </c>
      <c r="P701" s="5">
        <f>IF($E701="",0,VLOOKUP(E701,'Lungo IV Masc_'!$E:$K,7,))</f>
        <v>0</v>
      </c>
      <c r="Q701" s="5">
        <f>IF($E701="",0,VLOOKUP(E701,'Lungo V Femm_'!$E:$K,7,))</f>
        <v>0</v>
      </c>
      <c r="R701" s="5">
        <f>IF($E701="",0,VLOOKUP(E701,'Lungo V Masc_'!$E:$K,7,))</f>
        <v>0</v>
      </c>
      <c r="S701" s="5">
        <f>IF($E701="",0,VLOOKUP(E701,'Vortex IV Femm_'!$E:$K,7,))</f>
        <v>0</v>
      </c>
      <c r="T701" s="5">
        <f>IF($E701="",0,VLOOKUP(E701,'Vortex IV Masc_'!$E:$K,7,))</f>
        <v>0</v>
      </c>
      <c r="U701" s="5">
        <f>IF($E701="",0,VLOOKUP(E701,'Vortex V Femm_'!$E:$K,7,))</f>
        <v>0</v>
      </c>
      <c r="V701" s="5">
        <f>IF($E701="",0,VLOOKUP(E701,'Vortex V Masc_'!$E:$K,7,))</f>
        <v>0</v>
      </c>
    </row>
    <row r="702" spans="1:22" x14ac:dyDescent="0.15">
      <c r="A702" s="5">
        <v>701</v>
      </c>
      <c r="E702" s="5" t="str">
        <f t="shared" si="24"/>
        <v/>
      </c>
      <c r="J702" s="5">
        <f t="shared" si="25"/>
        <v>0</v>
      </c>
      <c r="K702" s="5">
        <f>IF($E702="",0,VLOOKUP(E702,'50 IV Femm_'!$E:$K,7,))</f>
        <v>0</v>
      </c>
      <c r="L702" s="5">
        <f>IF($E702="",0,VLOOKUP(E702,'50 IV Masc_'!$E:$K,7,))</f>
        <v>0</v>
      </c>
      <c r="M702" s="5">
        <f>IF($E702="",0,VLOOKUP(E702,'50 V Femm_'!$E:$K,7,))</f>
        <v>0</v>
      </c>
      <c r="N702" s="5">
        <f>IF($E702="",0,VLOOKUP(E702,'50 V Masc_'!$E:$K,7,))</f>
        <v>0</v>
      </c>
      <c r="O702" s="5">
        <f>IF($E702="",0,VLOOKUP(E702,'Lungo IV Femm_'!$E:$K,7,))</f>
        <v>0</v>
      </c>
      <c r="P702" s="5">
        <f>IF($E702="",0,VLOOKUP(E702,'Lungo IV Masc_'!$E:$K,7,))</f>
        <v>0</v>
      </c>
      <c r="Q702" s="5">
        <f>IF($E702="",0,VLOOKUP(E702,'Lungo V Femm_'!$E:$K,7,))</f>
        <v>0</v>
      </c>
      <c r="R702" s="5">
        <f>IF($E702="",0,VLOOKUP(E702,'Lungo V Masc_'!$E:$K,7,))</f>
        <v>0</v>
      </c>
      <c r="S702" s="5">
        <f>IF($E702="",0,VLOOKUP(E702,'Vortex IV Femm_'!$E:$K,7,))</f>
        <v>0</v>
      </c>
      <c r="T702" s="5">
        <f>IF($E702="",0,VLOOKUP(E702,'Vortex IV Masc_'!$E:$K,7,))</f>
        <v>0</v>
      </c>
      <c r="U702" s="5">
        <f>IF($E702="",0,VLOOKUP(E702,'Vortex V Femm_'!$E:$K,7,))</f>
        <v>0</v>
      </c>
      <c r="V702" s="5">
        <f>IF($E702="",0,VLOOKUP(E702,'Vortex V Masc_'!$E:$K,7,))</f>
        <v>0</v>
      </c>
    </row>
    <row r="703" spans="1:22" x14ac:dyDescent="0.15">
      <c r="A703" s="5">
        <v>702</v>
      </c>
      <c r="E703" s="5" t="str">
        <f t="shared" si="24"/>
        <v/>
      </c>
      <c r="J703" s="5">
        <f t="shared" si="25"/>
        <v>0</v>
      </c>
      <c r="K703" s="5">
        <f>IF($E703="",0,VLOOKUP(E703,'50 IV Femm_'!$E:$K,7,))</f>
        <v>0</v>
      </c>
      <c r="L703" s="5">
        <f>IF($E703="",0,VLOOKUP(E703,'50 IV Masc_'!$E:$K,7,))</f>
        <v>0</v>
      </c>
      <c r="M703" s="5">
        <f>IF($E703="",0,VLOOKUP(E703,'50 V Femm_'!$E:$K,7,))</f>
        <v>0</v>
      </c>
      <c r="N703" s="5">
        <f>IF($E703="",0,VLOOKUP(E703,'50 V Masc_'!$E:$K,7,))</f>
        <v>0</v>
      </c>
      <c r="O703" s="5">
        <f>IF($E703="",0,VLOOKUP(E703,'Lungo IV Femm_'!$E:$K,7,))</f>
        <v>0</v>
      </c>
      <c r="P703" s="5">
        <f>IF($E703="",0,VLOOKUP(E703,'Lungo IV Masc_'!$E:$K,7,))</f>
        <v>0</v>
      </c>
      <c r="Q703" s="5">
        <f>IF($E703="",0,VLOOKUP(E703,'Lungo V Femm_'!$E:$K,7,))</f>
        <v>0</v>
      </c>
      <c r="R703" s="5">
        <f>IF($E703="",0,VLOOKUP(E703,'Lungo V Masc_'!$E:$K,7,))</f>
        <v>0</v>
      </c>
      <c r="S703" s="5">
        <f>IF($E703="",0,VLOOKUP(E703,'Vortex IV Femm_'!$E:$K,7,))</f>
        <v>0</v>
      </c>
      <c r="T703" s="5">
        <f>IF($E703="",0,VLOOKUP(E703,'Vortex IV Masc_'!$E:$K,7,))</f>
        <v>0</v>
      </c>
      <c r="U703" s="5">
        <f>IF($E703="",0,VLOOKUP(E703,'Vortex V Femm_'!$E:$K,7,))</f>
        <v>0</v>
      </c>
      <c r="V703" s="5">
        <f>IF($E703="",0,VLOOKUP(E703,'Vortex V Masc_'!$E:$K,7,))</f>
        <v>0</v>
      </c>
    </row>
    <row r="704" spans="1:22" x14ac:dyDescent="0.15">
      <c r="A704" s="5">
        <v>703</v>
      </c>
      <c r="E704" s="5" t="str">
        <f t="shared" si="24"/>
        <v/>
      </c>
      <c r="J704" s="5">
        <f t="shared" si="25"/>
        <v>0</v>
      </c>
      <c r="K704" s="5">
        <f>IF($E704="",0,VLOOKUP(E704,'50 IV Femm_'!$E:$K,7,))</f>
        <v>0</v>
      </c>
      <c r="L704" s="5">
        <f>IF($E704="",0,VLOOKUP(E704,'50 IV Masc_'!$E:$K,7,))</f>
        <v>0</v>
      </c>
      <c r="M704" s="5">
        <f>IF($E704="",0,VLOOKUP(E704,'50 V Femm_'!$E:$K,7,))</f>
        <v>0</v>
      </c>
      <c r="N704" s="5">
        <f>IF($E704="",0,VLOOKUP(E704,'50 V Masc_'!$E:$K,7,))</f>
        <v>0</v>
      </c>
      <c r="O704" s="5">
        <f>IF($E704="",0,VLOOKUP(E704,'Lungo IV Femm_'!$E:$K,7,))</f>
        <v>0</v>
      </c>
      <c r="P704" s="5">
        <f>IF($E704="",0,VLOOKUP(E704,'Lungo IV Masc_'!$E:$K,7,))</f>
        <v>0</v>
      </c>
      <c r="Q704" s="5">
        <f>IF($E704="",0,VLOOKUP(E704,'Lungo V Femm_'!$E:$K,7,))</f>
        <v>0</v>
      </c>
      <c r="R704" s="5">
        <f>IF($E704="",0,VLOOKUP(E704,'Lungo V Masc_'!$E:$K,7,))</f>
        <v>0</v>
      </c>
      <c r="S704" s="5">
        <f>IF($E704="",0,VLOOKUP(E704,'Vortex IV Femm_'!$E:$K,7,))</f>
        <v>0</v>
      </c>
      <c r="T704" s="5">
        <f>IF($E704="",0,VLOOKUP(E704,'Vortex IV Masc_'!$E:$K,7,))</f>
        <v>0</v>
      </c>
      <c r="U704" s="5">
        <f>IF($E704="",0,VLOOKUP(E704,'Vortex V Femm_'!$E:$K,7,))</f>
        <v>0</v>
      </c>
      <c r="V704" s="5">
        <f>IF($E704="",0,VLOOKUP(E704,'Vortex V Masc_'!$E:$K,7,))</f>
        <v>0</v>
      </c>
    </row>
    <row r="705" spans="1:22" x14ac:dyDescent="0.15">
      <c r="A705" s="5">
        <v>704</v>
      </c>
      <c r="E705" s="5" t="str">
        <f t="shared" si="24"/>
        <v/>
      </c>
      <c r="J705" s="5">
        <f t="shared" si="25"/>
        <v>0</v>
      </c>
      <c r="K705" s="5">
        <f>IF($E705="",0,VLOOKUP(E705,'50 IV Femm_'!$E:$K,7,))</f>
        <v>0</v>
      </c>
      <c r="L705" s="5">
        <f>IF($E705="",0,VLOOKUP(E705,'50 IV Masc_'!$E:$K,7,))</f>
        <v>0</v>
      </c>
      <c r="M705" s="5">
        <f>IF($E705="",0,VLOOKUP(E705,'50 V Femm_'!$E:$K,7,))</f>
        <v>0</v>
      </c>
      <c r="N705" s="5">
        <f>IF($E705="",0,VLOOKUP(E705,'50 V Masc_'!$E:$K,7,))</f>
        <v>0</v>
      </c>
      <c r="O705" s="5">
        <f>IF($E705="",0,VLOOKUP(E705,'Lungo IV Femm_'!$E:$K,7,))</f>
        <v>0</v>
      </c>
      <c r="P705" s="5">
        <f>IF($E705="",0,VLOOKUP(E705,'Lungo IV Masc_'!$E:$K,7,))</f>
        <v>0</v>
      </c>
      <c r="Q705" s="5">
        <f>IF($E705="",0,VLOOKUP(E705,'Lungo V Femm_'!$E:$K,7,))</f>
        <v>0</v>
      </c>
      <c r="R705" s="5">
        <f>IF($E705="",0,VLOOKUP(E705,'Lungo V Masc_'!$E:$K,7,))</f>
        <v>0</v>
      </c>
      <c r="S705" s="5">
        <f>IF($E705="",0,VLOOKUP(E705,'Vortex IV Femm_'!$E:$K,7,))</f>
        <v>0</v>
      </c>
      <c r="T705" s="5">
        <f>IF($E705="",0,VLOOKUP(E705,'Vortex IV Masc_'!$E:$K,7,))</f>
        <v>0</v>
      </c>
      <c r="U705" s="5">
        <f>IF($E705="",0,VLOOKUP(E705,'Vortex V Femm_'!$E:$K,7,))</f>
        <v>0</v>
      </c>
      <c r="V705" s="5">
        <f>IF($E705="",0,VLOOKUP(E705,'Vortex V Masc_'!$E:$K,7,))</f>
        <v>0</v>
      </c>
    </row>
    <row r="706" spans="1:22" x14ac:dyDescent="0.15">
      <c r="A706" s="5">
        <v>705</v>
      </c>
      <c r="E706" s="5" t="str">
        <f t="shared" si="24"/>
        <v/>
      </c>
      <c r="J706" s="5">
        <f t="shared" si="25"/>
        <v>0</v>
      </c>
      <c r="K706" s="5">
        <f>IF($E706="",0,VLOOKUP(E706,'50 IV Femm_'!$E:$K,7,))</f>
        <v>0</v>
      </c>
      <c r="L706" s="5">
        <f>IF($E706="",0,VLOOKUP(E706,'50 IV Masc_'!$E:$K,7,))</f>
        <v>0</v>
      </c>
      <c r="M706" s="5">
        <f>IF($E706="",0,VLOOKUP(E706,'50 V Femm_'!$E:$K,7,))</f>
        <v>0</v>
      </c>
      <c r="N706" s="5">
        <f>IF($E706="",0,VLOOKUP(E706,'50 V Masc_'!$E:$K,7,))</f>
        <v>0</v>
      </c>
      <c r="O706" s="5">
        <f>IF($E706="",0,VLOOKUP(E706,'Lungo IV Femm_'!$E:$K,7,))</f>
        <v>0</v>
      </c>
      <c r="P706" s="5">
        <f>IF($E706="",0,VLOOKUP(E706,'Lungo IV Masc_'!$E:$K,7,))</f>
        <v>0</v>
      </c>
      <c r="Q706" s="5">
        <f>IF($E706="",0,VLOOKUP(E706,'Lungo V Femm_'!$E:$K,7,))</f>
        <v>0</v>
      </c>
      <c r="R706" s="5">
        <f>IF($E706="",0,VLOOKUP(E706,'Lungo V Masc_'!$E:$K,7,))</f>
        <v>0</v>
      </c>
      <c r="S706" s="5">
        <f>IF($E706="",0,VLOOKUP(E706,'Vortex IV Femm_'!$E:$K,7,))</f>
        <v>0</v>
      </c>
      <c r="T706" s="5">
        <f>IF($E706="",0,VLOOKUP(E706,'Vortex IV Masc_'!$E:$K,7,))</f>
        <v>0</v>
      </c>
      <c r="U706" s="5">
        <f>IF($E706="",0,VLOOKUP(E706,'Vortex V Femm_'!$E:$K,7,))</f>
        <v>0</v>
      </c>
      <c r="V706" s="5">
        <f>IF($E706="",0,VLOOKUP(E706,'Vortex V Masc_'!$E:$K,7,))</f>
        <v>0</v>
      </c>
    </row>
    <row r="707" spans="1:22" x14ac:dyDescent="0.15">
      <c r="A707" s="5">
        <v>706</v>
      </c>
      <c r="E707" s="5" t="str">
        <f t="shared" si="24"/>
        <v/>
      </c>
      <c r="J707" s="5">
        <f t="shared" si="25"/>
        <v>0</v>
      </c>
      <c r="K707" s="5">
        <f>IF($E707="",0,VLOOKUP(E707,'50 IV Femm_'!$E:$K,7,))</f>
        <v>0</v>
      </c>
      <c r="L707" s="5">
        <f>IF($E707="",0,VLOOKUP(E707,'50 IV Masc_'!$E:$K,7,))</f>
        <v>0</v>
      </c>
      <c r="M707" s="5">
        <f>IF($E707="",0,VLOOKUP(E707,'50 V Femm_'!$E:$K,7,))</f>
        <v>0</v>
      </c>
      <c r="N707" s="5">
        <f>IF($E707="",0,VLOOKUP(E707,'50 V Masc_'!$E:$K,7,))</f>
        <v>0</v>
      </c>
      <c r="O707" s="5">
        <f>IF($E707="",0,VLOOKUP(E707,'Lungo IV Femm_'!$E:$K,7,))</f>
        <v>0</v>
      </c>
      <c r="P707" s="5">
        <f>IF($E707="",0,VLOOKUP(E707,'Lungo IV Masc_'!$E:$K,7,))</f>
        <v>0</v>
      </c>
      <c r="Q707" s="5">
        <f>IF($E707="",0,VLOOKUP(E707,'Lungo V Femm_'!$E:$K,7,))</f>
        <v>0</v>
      </c>
      <c r="R707" s="5">
        <f>IF($E707="",0,VLOOKUP(E707,'Lungo V Masc_'!$E:$K,7,))</f>
        <v>0</v>
      </c>
      <c r="S707" s="5">
        <f>IF($E707="",0,VLOOKUP(E707,'Vortex IV Femm_'!$E:$K,7,))</f>
        <v>0</v>
      </c>
      <c r="T707" s="5">
        <f>IF($E707="",0,VLOOKUP(E707,'Vortex IV Masc_'!$E:$K,7,))</f>
        <v>0</v>
      </c>
      <c r="U707" s="5">
        <f>IF($E707="",0,VLOOKUP(E707,'Vortex V Femm_'!$E:$K,7,))</f>
        <v>0</v>
      </c>
      <c r="V707" s="5">
        <f>IF($E707="",0,VLOOKUP(E707,'Vortex V Masc_'!$E:$K,7,))</f>
        <v>0</v>
      </c>
    </row>
    <row r="708" spans="1:22" x14ac:dyDescent="0.15">
      <c r="A708" s="5">
        <v>707</v>
      </c>
      <c r="E708" s="5" t="str">
        <f t="shared" si="24"/>
        <v/>
      </c>
      <c r="J708" s="5">
        <f t="shared" si="25"/>
        <v>0</v>
      </c>
      <c r="K708" s="5">
        <f>IF($E708="",0,VLOOKUP(E708,'50 IV Femm_'!$E:$K,7,))</f>
        <v>0</v>
      </c>
      <c r="L708" s="5">
        <f>IF($E708="",0,VLOOKUP(E708,'50 IV Masc_'!$E:$K,7,))</f>
        <v>0</v>
      </c>
      <c r="M708" s="5">
        <f>IF($E708="",0,VLOOKUP(E708,'50 V Femm_'!$E:$K,7,))</f>
        <v>0</v>
      </c>
      <c r="N708" s="5">
        <f>IF($E708="",0,VLOOKUP(E708,'50 V Masc_'!$E:$K,7,))</f>
        <v>0</v>
      </c>
      <c r="O708" s="5">
        <f>IF($E708="",0,VLOOKUP(E708,'Lungo IV Femm_'!$E:$K,7,))</f>
        <v>0</v>
      </c>
      <c r="P708" s="5">
        <f>IF($E708="",0,VLOOKUP(E708,'Lungo IV Masc_'!$E:$K,7,))</f>
        <v>0</v>
      </c>
      <c r="Q708" s="5">
        <f>IF($E708="",0,VLOOKUP(E708,'Lungo V Femm_'!$E:$K,7,))</f>
        <v>0</v>
      </c>
      <c r="R708" s="5">
        <f>IF($E708="",0,VLOOKUP(E708,'Lungo V Masc_'!$E:$K,7,))</f>
        <v>0</v>
      </c>
      <c r="S708" s="5">
        <f>IF($E708="",0,VLOOKUP(E708,'Vortex IV Femm_'!$E:$K,7,))</f>
        <v>0</v>
      </c>
      <c r="T708" s="5">
        <f>IF($E708="",0,VLOOKUP(E708,'Vortex IV Masc_'!$E:$K,7,))</f>
        <v>0</v>
      </c>
      <c r="U708" s="5">
        <f>IF($E708="",0,VLOOKUP(E708,'Vortex V Femm_'!$E:$K,7,))</f>
        <v>0</v>
      </c>
      <c r="V708" s="5">
        <f>IF($E708="",0,VLOOKUP(E708,'Vortex V Masc_'!$E:$K,7,))</f>
        <v>0</v>
      </c>
    </row>
    <row r="709" spans="1:22" x14ac:dyDescent="0.15">
      <c r="A709" s="5">
        <v>708</v>
      </c>
      <c r="E709" s="5" t="str">
        <f t="shared" si="24"/>
        <v/>
      </c>
      <c r="J709" s="5">
        <f t="shared" si="25"/>
        <v>0</v>
      </c>
      <c r="K709" s="5">
        <f>IF($E709="",0,VLOOKUP(E709,'50 IV Femm_'!$E:$K,7,))</f>
        <v>0</v>
      </c>
      <c r="L709" s="5">
        <f>IF($E709="",0,VLOOKUP(E709,'50 IV Masc_'!$E:$K,7,))</f>
        <v>0</v>
      </c>
      <c r="M709" s="5">
        <f>IF($E709="",0,VLOOKUP(E709,'50 V Femm_'!$E:$K,7,))</f>
        <v>0</v>
      </c>
      <c r="N709" s="5">
        <f>IF($E709="",0,VLOOKUP(E709,'50 V Masc_'!$E:$K,7,))</f>
        <v>0</v>
      </c>
      <c r="O709" s="5">
        <f>IF($E709="",0,VLOOKUP(E709,'Lungo IV Femm_'!$E:$K,7,))</f>
        <v>0</v>
      </c>
      <c r="P709" s="5">
        <f>IF($E709="",0,VLOOKUP(E709,'Lungo IV Masc_'!$E:$K,7,))</f>
        <v>0</v>
      </c>
      <c r="Q709" s="5">
        <f>IF($E709="",0,VLOOKUP(E709,'Lungo V Femm_'!$E:$K,7,))</f>
        <v>0</v>
      </c>
      <c r="R709" s="5">
        <f>IF($E709="",0,VLOOKUP(E709,'Lungo V Masc_'!$E:$K,7,))</f>
        <v>0</v>
      </c>
      <c r="S709" s="5">
        <f>IF($E709="",0,VLOOKUP(E709,'Vortex IV Femm_'!$E:$K,7,))</f>
        <v>0</v>
      </c>
      <c r="T709" s="5">
        <f>IF($E709="",0,VLOOKUP(E709,'Vortex IV Masc_'!$E:$K,7,))</f>
        <v>0</v>
      </c>
      <c r="U709" s="5">
        <f>IF($E709="",0,VLOOKUP(E709,'Vortex V Femm_'!$E:$K,7,))</f>
        <v>0</v>
      </c>
      <c r="V709" s="5">
        <f>IF($E709="",0,VLOOKUP(E709,'Vortex V Masc_'!$E:$K,7,))</f>
        <v>0</v>
      </c>
    </row>
    <row r="710" spans="1:22" x14ac:dyDescent="0.15">
      <c r="A710" s="5">
        <v>709</v>
      </c>
      <c r="E710" s="5" t="str">
        <f t="shared" si="24"/>
        <v/>
      </c>
      <c r="J710" s="5">
        <f t="shared" si="25"/>
        <v>0</v>
      </c>
      <c r="K710" s="5">
        <f>IF($E710="",0,VLOOKUP(E710,'50 IV Femm_'!$E:$K,7,))</f>
        <v>0</v>
      </c>
      <c r="L710" s="5">
        <f>IF($E710="",0,VLOOKUP(E710,'50 IV Masc_'!$E:$K,7,))</f>
        <v>0</v>
      </c>
      <c r="M710" s="5">
        <f>IF($E710="",0,VLOOKUP(E710,'50 V Femm_'!$E:$K,7,))</f>
        <v>0</v>
      </c>
      <c r="N710" s="5">
        <f>IF($E710="",0,VLOOKUP(E710,'50 V Masc_'!$E:$K,7,))</f>
        <v>0</v>
      </c>
      <c r="O710" s="5">
        <f>IF($E710="",0,VLOOKUP(E710,'Lungo IV Femm_'!$E:$K,7,))</f>
        <v>0</v>
      </c>
      <c r="P710" s="5">
        <f>IF($E710="",0,VLOOKUP(E710,'Lungo IV Masc_'!$E:$K,7,))</f>
        <v>0</v>
      </c>
      <c r="Q710" s="5">
        <f>IF($E710="",0,VLOOKUP(E710,'Lungo V Femm_'!$E:$K,7,))</f>
        <v>0</v>
      </c>
      <c r="R710" s="5">
        <f>IF($E710="",0,VLOOKUP(E710,'Lungo V Masc_'!$E:$K,7,))</f>
        <v>0</v>
      </c>
      <c r="S710" s="5">
        <f>IF($E710="",0,VLOOKUP(E710,'Vortex IV Femm_'!$E:$K,7,))</f>
        <v>0</v>
      </c>
      <c r="T710" s="5">
        <f>IF($E710="",0,VLOOKUP(E710,'Vortex IV Masc_'!$E:$K,7,))</f>
        <v>0</v>
      </c>
      <c r="U710" s="5">
        <f>IF($E710="",0,VLOOKUP(E710,'Vortex V Femm_'!$E:$K,7,))</f>
        <v>0</v>
      </c>
      <c r="V710" s="5">
        <f>IF($E710="",0,VLOOKUP(E710,'Vortex V Masc_'!$E:$K,7,))</f>
        <v>0</v>
      </c>
    </row>
    <row r="711" spans="1:22" x14ac:dyDescent="0.15">
      <c r="A711" s="5">
        <v>710</v>
      </c>
      <c r="E711" s="5" t="str">
        <f t="shared" si="24"/>
        <v/>
      </c>
      <c r="J711" s="5">
        <f t="shared" si="25"/>
        <v>0</v>
      </c>
      <c r="K711" s="5">
        <f>IF($E711="",0,VLOOKUP(E711,'50 IV Femm_'!$E:$K,7,))</f>
        <v>0</v>
      </c>
      <c r="L711" s="5">
        <f>IF($E711="",0,VLOOKUP(E711,'50 IV Masc_'!$E:$K,7,))</f>
        <v>0</v>
      </c>
      <c r="M711" s="5">
        <f>IF($E711="",0,VLOOKUP(E711,'50 V Femm_'!$E:$K,7,))</f>
        <v>0</v>
      </c>
      <c r="N711" s="5">
        <f>IF($E711="",0,VLOOKUP(E711,'50 V Masc_'!$E:$K,7,))</f>
        <v>0</v>
      </c>
      <c r="O711" s="5">
        <f>IF($E711="",0,VLOOKUP(E711,'Lungo IV Femm_'!$E:$K,7,))</f>
        <v>0</v>
      </c>
      <c r="P711" s="5">
        <f>IF($E711="",0,VLOOKUP(E711,'Lungo IV Masc_'!$E:$K,7,))</f>
        <v>0</v>
      </c>
      <c r="Q711" s="5">
        <f>IF($E711="",0,VLOOKUP(E711,'Lungo V Femm_'!$E:$K,7,))</f>
        <v>0</v>
      </c>
      <c r="R711" s="5">
        <f>IF($E711="",0,VLOOKUP(E711,'Lungo V Masc_'!$E:$K,7,))</f>
        <v>0</v>
      </c>
      <c r="S711" s="5">
        <f>IF($E711="",0,VLOOKUP(E711,'Vortex IV Femm_'!$E:$K,7,))</f>
        <v>0</v>
      </c>
      <c r="T711" s="5">
        <f>IF($E711="",0,VLOOKUP(E711,'Vortex IV Masc_'!$E:$K,7,))</f>
        <v>0</v>
      </c>
      <c r="U711" s="5">
        <f>IF($E711="",0,VLOOKUP(E711,'Vortex V Femm_'!$E:$K,7,))</f>
        <v>0</v>
      </c>
      <c r="V711" s="5">
        <f>IF($E711="",0,VLOOKUP(E711,'Vortex V Masc_'!$E:$K,7,))</f>
        <v>0</v>
      </c>
    </row>
    <row r="712" spans="1:22" x14ac:dyDescent="0.15">
      <c r="A712" s="5">
        <v>711</v>
      </c>
      <c r="E712" s="5" t="str">
        <f t="shared" si="24"/>
        <v/>
      </c>
      <c r="J712" s="5">
        <f t="shared" si="25"/>
        <v>0</v>
      </c>
      <c r="K712" s="5">
        <f>IF($E712="",0,VLOOKUP(E712,'50 IV Femm_'!$E:$K,7,))</f>
        <v>0</v>
      </c>
      <c r="L712" s="5">
        <f>IF($E712="",0,VLOOKUP(E712,'50 IV Masc_'!$E:$K,7,))</f>
        <v>0</v>
      </c>
      <c r="M712" s="5">
        <f>IF($E712="",0,VLOOKUP(E712,'50 V Femm_'!$E:$K,7,))</f>
        <v>0</v>
      </c>
      <c r="N712" s="5">
        <f>IF($E712="",0,VLOOKUP(E712,'50 V Masc_'!$E:$K,7,))</f>
        <v>0</v>
      </c>
      <c r="O712" s="5">
        <f>IF($E712="",0,VLOOKUP(E712,'Lungo IV Femm_'!$E:$K,7,))</f>
        <v>0</v>
      </c>
      <c r="P712" s="5">
        <f>IF($E712="",0,VLOOKUP(E712,'Lungo IV Masc_'!$E:$K,7,))</f>
        <v>0</v>
      </c>
      <c r="Q712" s="5">
        <f>IF($E712="",0,VLOOKUP(E712,'Lungo V Femm_'!$E:$K,7,))</f>
        <v>0</v>
      </c>
      <c r="R712" s="5">
        <f>IF($E712="",0,VLOOKUP(E712,'Lungo V Masc_'!$E:$K,7,))</f>
        <v>0</v>
      </c>
      <c r="S712" s="5">
        <f>IF($E712="",0,VLOOKUP(E712,'Vortex IV Femm_'!$E:$K,7,))</f>
        <v>0</v>
      </c>
      <c r="T712" s="5">
        <f>IF($E712="",0,VLOOKUP(E712,'Vortex IV Masc_'!$E:$K,7,))</f>
        <v>0</v>
      </c>
      <c r="U712" s="5">
        <f>IF($E712="",0,VLOOKUP(E712,'Vortex V Femm_'!$E:$K,7,))</f>
        <v>0</v>
      </c>
      <c r="V712" s="5">
        <f>IF($E712="",0,VLOOKUP(E712,'Vortex V Masc_'!$E:$K,7,))</f>
        <v>0</v>
      </c>
    </row>
    <row r="713" spans="1:22" x14ac:dyDescent="0.15">
      <c r="A713" s="5">
        <v>712</v>
      </c>
      <c r="E713" s="5" t="str">
        <f t="shared" si="24"/>
        <v/>
      </c>
      <c r="J713" s="5">
        <f t="shared" si="25"/>
        <v>0</v>
      </c>
      <c r="K713" s="5">
        <f>IF($E713="",0,VLOOKUP(E713,'50 IV Femm_'!$E:$K,7,))</f>
        <v>0</v>
      </c>
      <c r="L713" s="5">
        <f>IF($E713="",0,VLOOKUP(E713,'50 IV Masc_'!$E:$K,7,))</f>
        <v>0</v>
      </c>
      <c r="M713" s="5">
        <f>IF($E713="",0,VLOOKUP(E713,'50 V Femm_'!$E:$K,7,))</f>
        <v>0</v>
      </c>
      <c r="N713" s="5">
        <f>IF($E713="",0,VLOOKUP(E713,'50 V Masc_'!$E:$K,7,))</f>
        <v>0</v>
      </c>
      <c r="O713" s="5">
        <f>IF($E713="",0,VLOOKUP(E713,'Lungo IV Femm_'!$E:$K,7,))</f>
        <v>0</v>
      </c>
      <c r="P713" s="5">
        <f>IF($E713="",0,VLOOKUP(E713,'Lungo IV Masc_'!$E:$K,7,))</f>
        <v>0</v>
      </c>
      <c r="Q713" s="5">
        <f>IF($E713="",0,VLOOKUP(E713,'Lungo V Femm_'!$E:$K,7,))</f>
        <v>0</v>
      </c>
      <c r="R713" s="5">
        <f>IF($E713="",0,VLOOKUP(E713,'Lungo V Masc_'!$E:$K,7,))</f>
        <v>0</v>
      </c>
      <c r="S713" s="5">
        <f>IF($E713="",0,VLOOKUP(E713,'Vortex IV Femm_'!$E:$K,7,))</f>
        <v>0</v>
      </c>
      <c r="T713" s="5">
        <f>IF($E713="",0,VLOOKUP(E713,'Vortex IV Masc_'!$E:$K,7,))</f>
        <v>0</v>
      </c>
      <c r="U713" s="5">
        <f>IF($E713="",0,VLOOKUP(E713,'Vortex V Femm_'!$E:$K,7,))</f>
        <v>0</v>
      </c>
      <c r="V713" s="5">
        <f>IF($E713="",0,VLOOKUP(E713,'Vortex V Masc_'!$E:$K,7,))</f>
        <v>0</v>
      </c>
    </row>
    <row r="714" spans="1:22" x14ac:dyDescent="0.15">
      <c r="A714" s="5">
        <v>713</v>
      </c>
      <c r="E714" s="5" t="str">
        <f t="shared" si="24"/>
        <v/>
      </c>
      <c r="J714" s="5">
        <f t="shared" si="25"/>
        <v>0</v>
      </c>
      <c r="K714" s="5">
        <f>IF($E714="",0,VLOOKUP(E714,'50 IV Femm_'!$E:$K,7,))</f>
        <v>0</v>
      </c>
      <c r="L714" s="5">
        <f>IF($E714="",0,VLOOKUP(E714,'50 IV Masc_'!$E:$K,7,))</f>
        <v>0</v>
      </c>
      <c r="M714" s="5">
        <f>IF($E714="",0,VLOOKUP(E714,'50 V Femm_'!$E:$K,7,))</f>
        <v>0</v>
      </c>
      <c r="N714" s="5">
        <f>IF($E714="",0,VLOOKUP(E714,'50 V Masc_'!$E:$K,7,))</f>
        <v>0</v>
      </c>
      <c r="O714" s="5">
        <f>IF($E714="",0,VLOOKUP(E714,'Lungo IV Femm_'!$E:$K,7,))</f>
        <v>0</v>
      </c>
      <c r="P714" s="5">
        <f>IF($E714="",0,VLOOKUP(E714,'Lungo IV Masc_'!$E:$K,7,))</f>
        <v>0</v>
      </c>
      <c r="Q714" s="5">
        <f>IF($E714="",0,VLOOKUP(E714,'Lungo V Femm_'!$E:$K,7,))</f>
        <v>0</v>
      </c>
      <c r="R714" s="5">
        <f>IF($E714="",0,VLOOKUP(E714,'Lungo V Masc_'!$E:$K,7,))</f>
        <v>0</v>
      </c>
      <c r="S714" s="5">
        <f>IF($E714="",0,VLOOKUP(E714,'Vortex IV Femm_'!$E:$K,7,))</f>
        <v>0</v>
      </c>
      <c r="T714" s="5">
        <f>IF($E714="",0,VLOOKUP(E714,'Vortex IV Masc_'!$E:$K,7,))</f>
        <v>0</v>
      </c>
      <c r="U714" s="5">
        <f>IF($E714="",0,VLOOKUP(E714,'Vortex V Femm_'!$E:$K,7,))</f>
        <v>0</v>
      </c>
      <c r="V714" s="5">
        <f>IF($E714="",0,VLOOKUP(E714,'Vortex V Masc_'!$E:$K,7,))</f>
        <v>0</v>
      </c>
    </row>
    <row r="715" spans="1:22" x14ac:dyDescent="0.15">
      <c r="A715" s="5">
        <v>714</v>
      </c>
      <c r="E715" s="5" t="str">
        <f t="shared" si="24"/>
        <v/>
      </c>
      <c r="J715" s="5">
        <f t="shared" si="25"/>
        <v>0</v>
      </c>
      <c r="K715" s="5">
        <f>IF($E715="",0,VLOOKUP(E715,'50 IV Femm_'!$E:$K,7,))</f>
        <v>0</v>
      </c>
      <c r="L715" s="5">
        <f>IF($E715="",0,VLOOKUP(E715,'50 IV Masc_'!$E:$K,7,))</f>
        <v>0</v>
      </c>
      <c r="M715" s="5">
        <f>IF($E715="",0,VLOOKUP(E715,'50 V Femm_'!$E:$K,7,))</f>
        <v>0</v>
      </c>
      <c r="N715" s="5">
        <f>IF($E715="",0,VLOOKUP(E715,'50 V Masc_'!$E:$K,7,))</f>
        <v>0</v>
      </c>
      <c r="O715" s="5">
        <f>IF($E715="",0,VLOOKUP(E715,'Lungo IV Femm_'!$E:$K,7,))</f>
        <v>0</v>
      </c>
      <c r="P715" s="5">
        <f>IF($E715="",0,VLOOKUP(E715,'Lungo IV Masc_'!$E:$K,7,))</f>
        <v>0</v>
      </c>
      <c r="Q715" s="5">
        <f>IF($E715="",0,VLOOKUP(E715,'Lungo V Femm_'!$E:$K,7,))</f>
        <v>0</v>
      </c>
      <c r="R715" s="5">
        <f>IF($E715="",0,VLOOKUP(E715,'Lungo V Masc_'!$E:$K,7,))</f>
        <v>0</v>
      </c>
      <c r="S715" s="5">
        <f>IF($E715="",0,VLOOKUP(E715,'Vortex IV Femm_'!$E:$K,7,))</f>
        <v>0</v>
      </c>
      <c r="T715" s="5">
        <f>IF($E715="",0,VLOOKUP(E715,'Vortex IV Masc_'!$E:$K,7,))</f>
        <v>0</v>
      </c>
      <c r="U715" s="5">
        <f>IF($E715="",0,VLOOKUP(E715,'Vortex V Femm_'!$E:$K,7,))</f>
        <v>0</v>
      </c>
      <c r="V715" s="5">
        <f>IF($E715="",0,VLOOKUP(E715,'Vortex V Masc_'!$E:$K,7,))</f>
        <v>0</v>
      </c>
    </row>
    <row r="716" spans="1:22" x14ac:dyDescent="0.15">
      <c r="A716" s="5">
        <v>715</v>
      </c>
      <c r="E716" s="5" t="str">
        <f t="shared" si="24"/>
        <v/>
      </c>
      <c r="J716" s="5">
        <f t="shared" si="25"/>
        <v>0</v>
      </c>
      <c r="K716" s="5">
        <f>IF($E716="",0,VLOOKUP(E716,'50 IV Femm_'!$E:$K,7,))</f>
        <v>0</v>
      </c>
      <c r="L716" s="5">
        <f>IF($E716="",0,VLOOKUP(E716,'50 IV Masc_'!$E:$K,7,))</f>
        <v>0</v>
      </c>
      <c r="M716" s="5">
        <f>IF($E716="",0,VLOOKUP(E716,'50 V Femm_'!$E:$K,7,))</f>
        <v>0</v>
      </c>
      <c r="N716" s="5">
        <f>IF($E716="",0,VLOOKUP(E716,'50 V Masc_'!$E:$K,7,))</f>
        <v>0</v>
      </c>
      <c r="O716" s="5">
        <f>IF($E716="",0,VLOOKUP(E716,'Lungo IV Femm_'!$E:$K,7,))</f>
        <v>0</v>
      </c>
      <c r="P716" s="5">
        <f>IF($E716="",0,VLOOKUP(E716,'Lungo IV Masc_'!$E:$K,7,))</f>
        <v>0</v>
      </c>
      <c r="Q716" s="5">
        <f>IF($E716="",0,VLOOKUP(E716,'Lungo V Femm_'!$E:$K,7,))</f>
        <v>0</v>
      </c>
      <c r="R716" s="5">
        <f>IF($E716="",0,VLOOKUP(E716,'Lungo V Masc_'!$E:$K,7,))</f>
        <v>0</v>
      </c>
      <c r="S716" s="5">
        <f>IF($E716="",0,VLOOKUP(E716,'Vortex IV Femm_'!$E:$K,7,))</f>
        <v>0</v>
      </c>
      <c r="T716" s="5">
        <f>IF($E716="",0,VLOOKUP(E716,'Vortex IV Masc_'!$E:$K,7,))</f>
        <v>0</v>
      </c>
      <c r="U716" s="5">
        <f>IF($E716="",0,VLOOKUP(E716,'Vortex V Femm_'!$E:$K,7,))</f>
        <v>0</v>
      </c>
      <c r="V716" s="5">
        <f>IF($E716="",0,VLOOKUP(E716,'Vortex V Masc_'!$E:$K,7,))</f>
        <v>0</v>
      </c>
    </row>
    <row r="717" spans="1:22" x14ac:dyDescent="0.15">
      <c r="A717" s="5">
        <v>716</v>
      </c>
      <c r="E717" s="5" t="str">
        <f t="shared" si="24"/>
        <v/>
      </c>
      <c r="J717" s="5">
        <f t="shared" si="25"/>
        <v>0</v>
      </c>
      <c r="K717" s="5">
        <f>IF($E717="",0,VLOOKUP(E717,'50 IV Femm_'!$E:$K,7,))</f>
        <v>0</v>
      </c>
      <c r="L717" s="5">
        <f>IF($E717="",0,VLOOKUP(E717,'50 IV Masc_'!$E:$K,7,))</f>
        <v>0</v>
      </c>
      <c r="M717" s="5">
        <f>IF($E717="",0,VLOOKUP(E717,'50 V Femm_'!$E:$K,7,))</f>
        <v>0</v>
      </c>
      <c r="N717" s="5">
        <f>IF($E717="",0,VLOOKUP(E717,'50 V Masc_'!$E:$K,7,))</f>
        <v>0</v>
      </c>
      <c r="O717" s="5">
        <f>IF($E717="",0,VLOOKUP(E717,'Lungo IV Femm_'!$E:$K,7,))</f>
        <v>0</v>
      </c>
      <c r="P717" s="5">
        <f>IF($E717="",0,VLOOKUP(E717,'Lungo IV Masc_'!$E:$K,7,))</f>
        <v>0</v>
      </c>
      <c r="Q717" s="5">
        <f>IF($E717="",0,VLOOKUP(E717,'Lungo V Femm_'!$E:$K,7,))</f>
        <v>0</v>
      </c>
      <c r="R717" s="5">
        <f>IF($E717="",0,VLOOKUP(E717,'Lungo V Masc_'!$E:$K,7,))</f>
        <v>0</v>
      </c>
      <c r="S717" s="5">
        <f>IF($E717="",0,VLOOKUP(E717,'Vortex IV Femm_'!$E:$K,7,))</f>
        <v>0</v>
      </c>
      <c r="T717" s="5">
        <f>IF($E717="",0,VLOOKUP(E717,'Vortex IV Masc_'!$E:$K,7,))</f>
        <v>0</v>
      </c>
      <c r="U717" s="5">
        <f>IF($E717="",0,VLOOKUP(E717,'Vortex V Femm_'!$E:$K,7,))</f>
        <v>0</v>
      </c>
      <c r="V717" s="5">
        <f>IF($E717="",0,VLOOKUP(E717,'Vortex V Masc_'!$E:$K,7,))</f>
        <v>0</v>
      </c>
    </row>
    <row r="718" spans="1:22" x14ac:dyDescent="0.15">
      <c r="A718" s="5">
        <v>717</v>
      </c>
      <c r="E718" s="5" t="str">
        <f t="shared" si="24"/>
        <v/>
      </c>
      <c r="J718" s="5">
        <f t="shared" si="25"/>
        <v>0</v>
      </c>
      <c r="K718" s="5">
        <f>IF($E718="",0,VLOOKUP(E718,'50 IV Femm_'!$E:$K,7,))</f>
        <v>0</v>
      </c>
      <c r="L718" s="5">
        <f>IF($E718="",0,VLOOKUP(E718,'50 IV Masc_'!$E:$K,7,))</f>
        <v>0</v>
      </c>
      <c r="M718" s="5">
        <f>IF($E718="",0,VLOOKUP(E718,'50 V Femm_'!$E:$K,7,))</f>
        <v>0</v>
      </c>
      <c r="N718" s="5">
        <f>IF($E718="",0,VLOOKUP(E718,'50 V Masc_'!$E:$K,7,))</f>
        <v>0</v>
      </c>
      <c r="O718" s="5">
        <f>IF($E718="",0,VLOOKUP(E718,'Lungo IV Femm_'!$E:$K,7,))</f>
        <v>0</v>
      </c>
      <c r="P718" s="5">
        <f>IF($E718="",0,VLOOKUP(E718,'Lungo IV Masc_'!$E:$K,7,))</f>
        <v>0</v>
      </c>
      <c r="Q718" s="5">
        <f>IF($E718="",0,VLOOKUP(E718,'Lungo V Femm_'!$E:$K,7,))</f>
        <v>0</v>
      </c>
      <c r="R718" s="5">
        <f>IF($E718="",0,VLOOKUP(E718,'Lungo V Masc_'!$E:$K,7,))</f>
        <v>0</v>
      </c>
      <c r="S718" s="5">
        <f>IF($E718="",0,VLOOKUP(E718,'Vortex IV Femm_'!$E:$K,7,))</f>
        <v>0</v>
      </c>
      <c r="T718" s="5">
        <f>IF($E718="",0,VLOOKUP(E718,'Vortex IV Masc_'!$E:$K,7,))</f>
        <v>0</v>
      </c>
      <c r="U718" s="5">
        <f>IF($E718="",0,VLOOKUP(E718,'Vortex V Femm_'!$E:$K,7,))</f>
        <v>0</v>
      </c>
      <c r="V718" s="5">
        <f>IF($E718="",0,VLOOKUP(E718,'Vortex V Masc_'!$E:$K,7,))</f>
        <v>0</v>
      </c>
    </row>
    <row r="719" spans="1:22" x14ac:dyDescent="0.15">
      <c r="A719" s="5">
        <v>718</v>
      </c>
      <c r="E719" s="5" t="str">
        <f t="shared" si="24"/>
        <v/>
      </c>
      <c r="J719" s="5">
        <f t="shared" si="25"/>
        <v>0</v>
      </c>
      <c r="K719" s="5">
        <f>IF($E719="",0,VLOOKUP(E719,'50 IV Femm_'!$E:$K,7,))</f>
        <v>0</v>
      </c>
      <c r="L719" s="5">
        <f>IF($E719="",0,VLOOKUP(E719,'50 IV Masc_'!$E:$K,7,))</f>
        <v>0</v>
      </c>
      <c r="M719" s="5">
        <f>IF($E719="",0,VLOOKUP(E719,'50 V Femm_'!$E:$K,7,))</f>
        <v>0</v>
      </c>
      <c r="N719" s="5">
        <f>IF($E719="",0,VLOOKUP(E719,'50 V Masc_'!$E:$K,7,))</f>
        <v>0</v>
      </c>
      <c r="O719" s="5">
        <f>IF($E719="",0,VLOOKUP(E719,'Lungo IV Femm_'!$E:$K,7,))</f>
        <v>0</v>
      </c>
      <c r="P719" s="5">
        <f>IF($E719="",0,VLOOKUP(E719,'Lungo IV Masc_'!$E:$K,7,))</f>
        <v>0</v>
      </c>
      <c r="Q719" s="5">
        <f>IF($E719="",0,VLOOKUP(E719,'Lungo V Femm_'!$E:$K,7,))</f>
        <v>0</v>
      </c>
      <c r="R719" s="5">
        <f>IF($E719="",0,VLOOKUP(E719,'Lungo V Masc_'!$E:$K,7,))</f>
        <v>0</v>
      </c>
      <c r="S719" s="5">
        <f>IF($E719="",0,VLOOKUP(E719,'Vortex IV Femm_'!$E:$K,7,))</f>
        <v>0</v>
      </c>
      <c r="T719" s="5">
        <f>IF($E719="",0,VLOOKUP(E719,'Vortex IV Masc_'!$E:$K,7,))</f>
        <v>0</v>
      </c>
      <c r="U719" s="5">
        <f>IF($E719="",0,VLOOKUP(E719,'Vortex V Femm_'!$E:$K,7,))</f>
        <v>0</v>
      </c>
      <c r="V719" s="5">
        <f>IF($E719="",0,VLOOKUP(E719,'Vortex V Masc_'!$E:$K,7,))</f>
        <v>0</v>
      </c>
    </row>
    <row r="720" spans="1:22" x14ac:dyDescent="0.15">
      <c r="A720" s="5">
        <v>719</v>
      </c>
      <c r="E720" s="5" t="str">
        <f t="shared" si="24"/>
        <v/>
      </c>
      <c r="J720" s="5">
        <f t="shared" si="25"/>
        <v>0</v>
      </c>
      <c r="K720" s="5">
        <f>IF($E720="",0,VLOOKUP(E720,'50 IV Femm_'!$E:$K,7,))</f>
        <v>0</v>
      </c>
      <c r="L720" s="5">
        <f>IF($E720="",0,VLOOKUP(E720,'50 IV Masc_'!$E:$K,7,))</f>
        <v>0</v>
      </c>
      <c r="M720" s="5">
        <f>IF($E720="",0,VLOOKUP(E720,'50 V Femm_'!$E:$K,7,))</f>
        <v>0</v>
      </c>
      <c r="N720" s="5">
        <f>IF($E720="",0,VLOOKUP(E720,'50 V Masc_'!$E:$K,7,))</f>
        <v>0</v>
      </c>
      <c r="O720" s="5">
        <f>IF($E720="",0,VLOOKUP(E720,'Lungo IV Femm_'!$E:$K,7,))</f>
        <v>0</v>
      </c>
      <c r="P720" s="5">
        <f>IF($E720="",0,VLOOKUP(E720,'Lungo IV Masc_'!$E:$K,7,))</f>
        <v>0</v>
      </c>
      <c r="Q720" s="5">
        <f>IF($E720="",0,VLOOKUP(E720,'Lungo V Femm_'!$E:$K,7,))</f>
        <v>0</v>
      </c>
      <c r="R720" s="5">
        <f>IF($E720="",0,VLOOKUP(E720,'Lungo V Masc_'!$E:$K,7,))</f>
        <v>0</v>
      </c>
      <c r="S720" s="5">
        <f>IF($E720="",0,VLOOKUP(E720,'Vortex IV Femm_'!$E:$K,7,))</f>
        <v>0</v>
      </c>
      <c r="T720" s="5">
        <f>IF($E720="",0,VLOOKUP(E720,'Vortex IV Masc_'!$E:$K,7,))</f>
        <v>0</v>
      </c>
      <c r="U720" s="5">
        <f>IF($E720="",0,VLOOKUP(E720,'Vortex V Femm_'!$E:$K,7,))</f>
        <v>0</v>
      </c>
      <c r="V720" s="5">
        <f>IF($E720="",0,VLOOKUP(E720,'Vortex V Masc_'!$E:$K,7,))</f>
        <v>0</v>
      </c>
    </row>
    <row r="721" spans="1:22" x14ac:dyDescent="0.15">
      <c r="A721" s="5">
        <v>720</v>
      </c>
      <c r="E721" s="5" t="str">
        <f t="shared" si="24"/>
        <v/>
      </c>
      <c r="J721" s="5">
        <f t="shared" si="25"/>
        <v>0</v>
      </c>
      <c r="K721" s="5">
        <f>IF($E721="",0,VLOOKUP(E721,'50 IV Femm_'!$E:$K,7,))</f>
        <v>0</v>
      </c>
      <c r="L721" s="5">
        <f>IF($E721="",0,VLOOKUP(E721,'50 IV Masc_'!$E:$K,7,))</f>
        <v>0</v>
      </c>
      <c r="M721" s="5">
        <f>IF($E721="",0,VLOOKUP(E721,'50 V Femm_'!$E:$K,7,))</f>
        <v>0</v>
      </c>
      <c r="N721" s="5">
        <f>IF($E721="",0,VLOOKUP(E721,'50 V Masc_'!$E:$K,7,))</f>
        <v>0</v>
      </c>
      <c r="O721" s="5">
        <f>IF($E721="",0,VLOOKUP(E721,'Lungo IV Femm_'!$E:$K,7,))</f>
        <v>0</v>
      </c>
      <c r="P721" s="5">
        <f>IF($E721="",0,VLOOKUP(E721,'Lungo IV Masc_'!$E:$K,7,))</f>
        <v>0</v>
      </c>
      <c r="Q721" s="5">
        <f>IF($E721="",0,VLOOKUP(E721,'Lungo V Femm_'!$E:$K,7,))</f>
        <v>0</v>
      </c>
      <c r="R721" s="5">
        <f>IF($E721="",0,VLOOKUP(E721,'Lungo V Masc_'!$E:$K,7,))</f>
        <v>0</v>
      </c>
      <c r="S721" s="5">
        <f>IF($E721="",0,VLOOKUP(E721,'Vortex IV Femm_'!$E:$K,7,))</f>
        <v>0</v>
      </c>
      <c r="T721" s="5">
        <f>IF($E721="",0,VLOOKUP(E721,'Vortex IV Masc_'!$E:$K,7,))</f>
        <v>0</v>
      </c>
      <c r="U721" s="5">
        <f>IF($E721="",0,VLOOKUP(E721,'Vortex V Femm_'!$E:$K,7,))</f>
        <v>0</v>
      </c>
      <c r="V721" s="5">
        <f>IF($E721="",0,VLOOKUP(E721,'Vortex V Masc_'!$E:$K,7,))</f>
        <v>0</v>
      </c>
    </row>
    <row r="722" spans="1:22" x14ac:dyDescent="0.15">
      <c r="A722" s="5">
        <v>721</v>
      </c>
      <c r="E722" s="5" t="str">
        <f t="shared" si="24"/>
        <v/>
      </c>
      <c r="J722" s="5">
        <f t="shared" si="25"/>
        <v>0</v>
      </c>
      <c r="K722" s="5">
        <f>IF($E722="",0,VLOOKUP(E722,'50 IV Femm_'!$E:$K,7,))</f>
        <v>0</v>
      </c>
      <c r="L722" s="5">
        <f>IF($E722="",0,VLOOKUP(E722,'50 IV Masc_'!$E:$K,7,))</f>
        <v>0</v>
      </c>
      <c r="M722" s="5">
        <f>IF($E722="",0,VLOOKUP(E722,'50 V Femm_'!$E:$K,7,))</f>
        <v>0</v>
      </c>
      <c r="N722" s="5">
        <f>IF($E722="",0,VLOOKUP(E722,'50 V Masc_'!$E:$K,7,))</f>
        <v>0</v>
      </c>
      <c r="O722" s="5">
        <f>IF($E722="",0,VLOOKUP(E722,'Lungo IV Femm_'!$E:$K,7,))</f>
        <v>0</v>
      </c>
      <c r="P722" s="5">
        <f>IF($E722="",0,VLOOKUP(E722,'Lungo IV Masc_'!$E:$K,7,))</f>
        <v>0</v>
      </c>
      <c r="Q722" s="5">
        <f>IF($E722="",0,VLOOKUP(E722,'Lungo V Femm_'!$E:$K,7,))</f>
        <v>0</v>
      </c>
      <c r="R722" s="5">
        <f>IF($E722="",0,VLOOKUP(E722,'Lungo V Masc_'!$E:$K,7,))</f>
        <v>0</v>
      </c>
      <c r="S722" s="5">
        <f>IF($E722="",0,VLOOKUP(E722,'Vortex IV Femm_'!$E:$K,7,))</f>
        <v>0</v>
      </c>
      <c r="T722" s="5">
        <f>IF($E722="",0,VLOOKUP(E722,'Vortex IV Masc_'!$E:$K,7,))</f>
        <v>0</v>
      </c>
      <c r="U722" s="5">
        <f>IF($E722="",0,VLOOKUP(E722,'Vortex V Femm_'!$E:$K,7,))</f>
        <v>0</v>
      </c>
      <c r="V722" s="5">
        <f>IF($E722="",0,VLOOKUP(E722,'Vortex V Masc_'!$E:$K,7,))</f>
        <v>0</v>
      </c>
    </row>
    <row r="723" spans="1:22" x14ac:dyDescent="0.15">
      <c r="A723" s="5">
        <v>722</v>
      </c>
      <c r="E723" s="5" t="str">
        <f t="shared" si="24"/>
        <v/>
      </c>
      <c r="J723" s="5">
        <f t="shared" si="25"/>
        <v>0</v>
      </c>
      <c r="K723" s="5">
        <f>IF($E723="",0,VLOOKUP(E723,'50 IV Femm_'!$E:$K,7,))</f>
        <v>0</v>
      </c>
      <c r="L723" s="5">
        <f>IF($E723="",0,VLOOKUP(E723,'50 IV Masc_'!$E:$K,7,))</f>
        <v>0</v>
      </c>
      <c r="M723" s="5">
        <f>IF($E723="",0,VLOOKUP(E723,'50 V Femm_'!$E:$K,7,))</f>
        <v>0</v>
      </c>
      <c r="N723" s="5">
        <f>IF($E723="",0,VLOOKUP(E723,'50 V Masc_'!$E:$K,7,))</f>
        <v>0</v>
      </c>
      <c r="O723" s="5">
        <f>IF($E723="",0,VLOOKUP(E723,'Lungo IV Femm_'!$E:$K,7,))</f>
        <v>0</v>
      </c>
      <c r="P723" s="5">
        <f>IF($E723="",0,VLOOKUP(E723,'Lungo IV Masc_'!$E:$K,7,))</f>
        <v>0</v>
      </c>
      <c r="Q723" s="5">
        <f>IF($E723="",0,VLOOKUP(E723,'Lungo V Femm_'!$E:$K,7,))</f>
        <v>0</v>
      </c>
      <c r="R723" s="5">
        <f>IF($E723="",0,VLOOKUP(E723,'Lungo V Masc_'!$E:$K,7,))</f>
        <v>0</v>
      </c>
      <c r="S723" s="5">
        <f>IF($E723="",0,VLOOKUP(E723,'Vortex IV Femm_'!$E:$K,7,))</f>
        <v>0</v>
      </c>
      <c r="T723" s="5">
        <f>IF($E723="",0,VLOOKUP(E723,'Vortex IV Masc_'!$E:$K,7,))</f>
        <v>0</v>
      </c>
      <c r="U723" s="5">
        <f>IF($E723="",0,VLOOKUP(E723,'Vortex V Femm_'!$E:$K,7,))</f>
        <v>0</v>
      </c>
      <c r="V723" s="5">
        <f>IF($E723="",0,VLOOKUP(E723,'Vortex V Masc_'!$E:$K,7,))</f>
        <v>0</v>
      </c>
    </row>
    <row r="724" spans="1:22" x14ac:dyDescent="0.15">
      <c r="A724" s="5">
        <v>723</v>
      </c>
      <c r="E724" s="5" t="str">
        <f t="shared" si="24"/>
        <v/>
      </c>
      <c r="J724" s="5">
        <f t="shared" si="25"/>
        <v>0</v>
      </c>
      <c r="K724" s="5">
        <f>IF($E724="",0,VLOOKUP(E724,'50 IV Femm_'!$E:$K,7,))</f>
        <v>0</v>
      </c>
      <c r="L724" s="5">
        <f>IF($E724="",0,VLOOKUP(E724,'50 IV Masc_'!$E:$K,7,))</f>
        <v>0</v>
      </c>
      <c r="M724" s="5">
        <f>IF($E724="",0,VLOOKUP(E724,'50 V Femm_'!$E:$K,7,))</f>
        <v>0</v>
      </c>
      <c r="N724" s="5">
        <f>IF($E724="",0,VLOOKUP(E724,'50 V Masc_'!$E:$K,7,))</f>
        <v>0</v>
      </c>
      <c r="O724" s="5">
        <f>IF($E724="",0,VLOOKUP(E724,'Lungo IV Femm_'!$E:$K,7,))</f>
        <v>0</v>
      </c>
      <c r="P724" s="5">
        <f>IF($E724="",0,VLOOKUP(E724,'Lungo IV Masc_'!$E:$K,7,))</f>
        <v>0</v>
      </c>
      <c r="Q724" s="5">
        <f>IF($E724="",0,VLOOKUP(E724,'Lungo V Femm_'!$E:$K,7,))</f>
        <v>0</v>
      </c>
      <c r="R724" s="5">
        <f>IF($E724="",0,VLOOKUP(E724,'Lungo V Masc_'!$E:$K,7,))</f>
        <v>0</v>
      </c>
      <c r="S724" s="5">
        <f>IF($E724="",0,VLOOKUP(E724,'Vortex IV Femm_'!$E:$K,7,))</f>
        <v>0</v>
      </c>
      <c r="T724" s="5">
        <f>IF($E724="",0,VLOOKUP(E724,'Vortex IV Masc_'!$E:$K,7,))</f>
        <v>0</v>
      </c>
      <c r="U724" s="5">
        <f>IF($E724="",0,VLOOKUP(E724,'Vortex V Femm_'!$E:$K,7,))</f>
        <v>0</v>
      </c>
      <c r="V724" s="5">
        <f>IF($E724="",0,VLOOKUP(E724,'Vortex V Masc_'!$E:$K,7,))</f>
        <v>0</v>
      </c>
    </row>
    <row r="725" spans="1:22" x14ac:dyDescent="0.15">
      <c r="A725" s="5">
        <v>724</v>
      </c>
      <c r="E725" s="5" t="str">
        <f t="shared" si="24"/>
        <v/>
      </c>
      <c r="J725" s="5">
        <f t="shared" si="25"/>
        <v>0</v>
      </c>
      <c r="K725" s="5">
        <f>IF($E725="",0,VLOOKUP(E725,'50 IV Femm_'!$E:$K,7,))</f>
        <v>0</v>
      </c>
      <c r="L725" s="5">
        <f>IF($E725="",0,VLOOKUP(E725,'50 IV Masc_'!$E:$K,7,))</f>
        <v>0</v>
      </c>
      <c r="M725" s="5">
        <f>IF($E725="",0,VLOOKUP(E725,'50 V Femm_'!$E:$K,7,))</f>
        <v>0</v>
      </c>
      <c r="N725" s="5">
        <f>IF($E725="",0,VLOOKUP(E725,'50 V Masc_'!$E:$K,7,))</f>
        <v>0</v>
      </c>
      <c r="O725" s="5">
        <f>IF($E725="",0,VLOOKUP(E725,'Lungo IV Femm_'!$E:$K,7,))</f>
        <v>0</v>
      </c>
      <c r="P725" s="5">
        <f>IF($E725="",0,VLOOKUP(E725,'Lungo IV Masc_'!$E:$K,7,))</f>
        <v>0</v>
      </c>
      <c r="Q725" s="5">
        <f>IF($E725="",0,VLOOKUP(E725,'Lungo V Femm_'!$E:$K,7,))</f>
        <v>0</v>
      </c>
      <c r="R725" s="5">
        <f>IF($E725="",0,VLOOKUP(E725,'Lungo V Masc_'!$E:$K,7,))</f>
        <v>0</v>
      </c>
      <c r="S725" s="5">
        <f>IF($E725="",0,VLOOKUP(E725,'Vortex IV Femm_'!$E:$K,7,))</f>
        <v>0</v>
      </c>
      <c r="T725" s="5">
        <f>IF($E725="",0,VLOOKUP(E725,'Vortex IV Masc_'!$E:$K,7,))</f>
        <v>0</v>
      </c>
      <c r="U725" s="5">
        <f>IF($E725="",0,VLOOKUP(E725,'Vortex V Femm_'!$E:$K,7,))</f>
        <v>0</v>
      </c>
      <c r="V725" s="5">
        <f>IF($E725="",0,VLOOKUP(E725,'Vortex V Masc_'!$E:$K,7,))</f>
        <v>0</v>
      </c>
    </row>
    <row r="726" spans="1:22" x14ac:dyDescent="0.15">
      <c r="A726" s="5">
        <v>725</v>
      </c>
      <c r="E726" s="5" t="str">
        <f t="shared" si="24"/>
        <v/>
      </c>
      <c r="J726" s="5">
        <f t="shared" si="25"/>
        <v>0</v>
      </c>
      <c r="K726" s="5">
        <f>IF($E726="",0,VLOOKUP(E726,'50 IV Femm_'!$E:$K,7,))</f>
        <v>0</v>
      </c>
      <c r="L726" s="5">
        <f>IF($E726="",0,VLOOKUP(E726,'50 IV Masc_'!$E:$K,7,))</f>
        <v>0</v>
      </c>
      <c r="M726" s="5">
        <f>IF($E726="",0,VLOOKUP(E726,'50 V Femm_'!$E:$K,7,))</f>
        <v>0</v>
      </c>
      <c r="N726" s="5">
        <f>IF($E726="",0,VLOOKUP(E726,'50 V Masc_'!$E:$K,7,))</f>
        <v>0</v>
      </c>
      <c r="O726" s="5">
        <f>IF($E726="",0,VLOOKUP(E726,'Lungo IV Femm_'!$E:$K,7,))</f>
        <v>0</v>
      </c>
      <c r="P726" s="5">
        <f>IF($E726="",0,VLOOKUP(E726,'Lungo IV Masc_'!$E:$K,7,))</f>
        <v>0</v>
      </c>
      <c r="Q726" s="5">
        <f>IF($E726="",0,VLOOKUP(E726,'Lungo V Femm_'!$E:$K,7,))</f>
        <v>0</v>
      </c>
      <c r="R726" s="5">
        <f>IF($E726="",0,VLOOKUP(E726,'Lungo V Masc_'!$E:$K,7,))</f>
        <v>0</v>
      </c>
      <c r="S726" s="5">
        <f>IF($E726="",0,VLOOKUP(E726,'Vortex IV Femm_'!$E:$K,7,))</f>
        <v>0</v>
      </c>
      <c r="T726" s="5">
        <f>IF($E726="",0,VLOOKUP(E726,'Vortex IV Masc_'!$E:$K,7,))</f>
        <v>0</v>
      </c>
      <c r="U726" s="5">
        <f>IF($E726="",0,VLOOKUP(E726,'Vortex V Femm_'!$E:$K,7,))</f>
        <v>0</v>
      </c>
      <c r="V726" s="5">
        <f>IF($E726="",0,VLOOKUP(E726,'Vortex V Masc_'!$E:$K,7,))</f>
        <v>0</v>
      </c>
    </row>
    <row r="727" spans="1:22" x14ac:dyDescent="0.15">
      <c r="A727" s="5">
        <v>726</v>
      </c>
      <c r="E727" s="5" t="str">
        <f t="shared" si="24"/>
        <v/>
      </c>
      <c r="J727" s="5">
        <f t="shared" si="25"/>
        <v>0</v>
      </c>
      <c r="K727" s="5">
        <f>IF($E727="",0,VLOOKUP(E727,'50 IV Femm_'!$E:$K,7,))</f>
        <v>0</v>
      </c>
      <c r="L727" s="5">
        <f>IF($E727="",0,VLOOKUP(E727,'50 IV Masc_'!$E:$K,7,))</f>
        <v>0</v>
      </c>
      <c r="M727" s="5">
        <f>IF($E727="",0,VLOOKUP(E727,'50 V Femm_'!$E:$K,7,))</f>
        <v>0</v>
      </c>
      <c r="N727" s="5">
        <f>IF($E727="",0,VLOOKUP(E727,'50 V Masc_'!$E:$K,7,))</f>
        <v>0</v>
      </c>
      <c r="O727" s="5">
        <f>IF($E727="",0,VLOOKUP(E727,'Lungo IV Femm_'!$E:$K,7,))</f>
        <v>0</v>
      </c>
      <c r="P727" s="5">
        <f>IF($E727="",0,VLOOKUP(E727,'Lungo IV Masc_'!$E:$K,7,))</f>
        <v>0</v>
      </c>
      <c r="Q727" s="5">
        <f>IF($E727="",0,VLOOKUP(E727,'Lungo V Femm_'!$E:$K,7,))</f>
        <v>0</v>
      </c>
      <c r="R727" s="5">
        <f>IF($E727="",0,VLOOKUP(E727,'Lungo V Masc_'!$E:$K,7,))</f>
        <v>0</v>
      </c>
      <c r="S727" s="5">
        <f>IF($E727="",0,VLOOKUP(E727,'Vortex IV Femm_'!$E:$K,7,))</f>
        <v>0</v>
      </c>
      <c r="T727" s="5">
        <f>IF($E727="",0,VLOOKUP(E727,'Vortex IV Masc_'!$E:$K,7,))</f>
        <v>0</v>
      </c>
      <c r="U727" s="5">
        <f>IF($E727="",0,VLOOKUP(E727,'Vortex V Femm_'!$E:$K,7,))</f>
        <v>0</v>
      </c>
      <c r="V727" s="5">
        <f>IF($E727="",0,VLOOKUP(E727,'Vortex V Masc_'!$E:$K,7,))</f>
        <v>0</v>
      </c>
    </row>
    <row r="728" spans="1:22" x14ac:dyDescent="0.15">
      <c r="A728" s="5">
        <v>727</v>
      </c>
      <c r="E728" s="5" t="str">
        <f t="shared" si="24"/>
        <v/>
      </c>
      <c r="J728" s="5">
        <f t="shared" si="25"/>
        <v>0</v>
      </c>
      <c r="K728" s="5">
        <f>IF($E728="",0,VLOOKUP(E728,'50 IV Femm_'!$E:$K,7,))</f>
        <v>0</v>
      </c>
      <c r="L728" s="5">
        <f>IF($E728="",0,VLOOKUP(E728,'50 IV Masc_'!$E:$K,7,))</f>
        <v>0</v>
      </c>
      <c r="M728" s="5">
        <f>IF($E728="",0,VLOOKUP(E728,'50 V Femm_'!$E:$K,7,))</f>
        <v>0</v>
      </c>
      <c r="N728" s="5">
        <f>IF($E728="",0,VLOOKUP(E728,'50 V Masc_'!$E:$K,7,))</f>
        <v>0</v>
      </c>
      <c r="O728" s="5">
        <f>IF($E728="",0,VLOOKUP(E728,'Lungo IV Femm_'!$E:$K,7,))</f>
        <v>0</v>
      </c>
      <c r="P728" s="5">
        <f>IF($E728="",0,VLOOKUP(E728,'Lungo IV Masc_'!$E:$K,7,))</f>
        <v>0</v>
      </c>
      <c r="Q728" s="5">
        <f>IF($E728="",0,VLOOKUP(E728,'Lungo V Femm_'!$E:$K,7,))</f>
        <v>0</v>
      </c>
      <c r="R728" s="5">
        <f>IF($E728="",0,VLOOKUP(E728,'Lungo V Masc_'!$E:$K,7,))</f>
        <v>0</v>
      </c>
      <c r="S728" s="5">
        <f>IF($E728="",0,VLOOKUP(E728,'Vortex IV Femm_'!$E:$K,7,))</f>
        <v>0</v>
      </c>
      <c r="T728" s="5">
        <f>IF($E728="",0,VLOOKUP(E728,'Vortex IV Masc_'!$E:$K,7,))</f>
        <v>0</v>
      </c>
      <c r="U728" s="5">
        <f>IF($E728="",0,VLOOKUP(E728,'Vortex V Femm_'!$E:$K,7,))</f>
        <v>0</v>
      </c>
      <c r="V728" s="5">
        <f>IF($E728="",0,VLOOKUP(E728,'Vortex V Masc_'!$E:$K,7,))</f>
        <v>0</v>
      </c>
    </row>
    <row r="729" spans="1:22" x14ac:dyDescent="0.15">
      <c r="A729" s="5">
        <v>728</v>
      </c>
      <c r="E729" s="5" t="str">
        <f t="shared" si="24"/>
        <v/>
      </c>
      <c r="J729" s="5">
        <f t="shared" si="25"/>
        <v>0</v>
      </c>
      <c r="K729" s="5">
        <f>IF($E729="",0,VLOOKUP(E729,'50 IV Femm_'!$E:$K,7,))</f>
        <v>0</v>
      </c>
      <c r="L729" s="5">
        <f>IF($E729="",0,VLOOKUP(E729,'50 IV Masc_'!$E:$K,7,))</f>
        <v>0</v>
      </c>
      <c r="M729" s="5">
        <f>IF($E729="",0,VLOOKUP(E729,'50 V Femm_'!$E:$K,7,))</f>
        <v>0</v>
      </c>
      <c r="N729" s="5">
        <f>IF($E729="",0,VLOOKUP(E729,'50 V Masc_'!$E:$K,7,))</f>
        <v>0</v>
      </c>
      <c r="O729" s="5">
        <f>IF($E729="",0,VLOOKUP(E729,'Lungo IV Femm_'!$E:$K,7,))</f>
        <v>0</v>
      </c>
      <c r="P729" s="5">
        <f>IF($E729="",0,VLOOKUP(E729,'Lungo IV Masc_'!$E:$K,7,))</f>
        <v>0</v>
      </c>
      <c r="Q729" s="5">
        <f>IF($E729="",0,VLOOKUP(E729,'Lungo V Femm_'!$E:$K,7,))</f>
        <v>0</v>
      </c>
      <c r="R729" s="5">
        <f>IF($E729="",0,VLOOKUP(E729,'Lungo V Masc_'!$E:$K,7,))</f>
        <v>0</v>
      </c>
      <c r="S729" s="5">
        <f>IF($E729="",0,VLOOKUP(E729,'Vortex IV Femm_'!$E:$K,7,))</f>
        <v>0</v>
      </c>
      <c r="T729" s="5">
        <f>IF($E729="",0,VLOOKUP(E729,'Vortex IV Masc_'!$E:$K,7,))</f>
        <v>0</v>
      </c>
      <c r="U729" s="5">
        <f>IF($E729="",0,VLOOKUP(E729,'Vortex V Femm_'!$E:$K,7,))</f>
        <v>0</v>
      </c>
      <c r="V729" s="5">
        <f>IF($E729="",0,VLOOKUP(E729,'Vortex V Masc_'!$E:$K,7,))</f>
        <v>0</v>
      </c>
    </row>
    <row r="730" spans="1:22" x14ac:dyDescent="0.15">
      <c r="A730" s="5">
        <v>729</v>
      </c>
      <c r="E730" s="5" t="str">
        <f t="shared" si="24"/>
        <v/>
      </c>
      <c r="J730" s="5">
        <f t="shared" si="25"/>
        <v>0</v>
      </c>
      <c r="K730" s="5">
        <f>IF($E730="",0,VLOOKUP(E730,'50 IV Femm_'!$E:$K,7,))</f>
        <v>0</v>
      </c>
      <c r="L730" s="5">
        <f>IF($E730="",0,VLOOKUP(E730,'50 IV Masc_'!$E:$K,7,))</f>
        <v>0</v>
      </c>
      <c r="M730" s="5">
        <f>IF($E730="",0,VLOOKUP(E730,'50 V Femm_'!$E:$K,7,))</f>
        <v>0</v>
      </c>
      <c r="N730" s="5">
        <f>IF($E730="",0,VLOOKUP(E730,'50 V Masc_'!$E:$K,7,))</f>
        <v>0</v>
      </c>
      <c r="O730" s="5">
        <f>IF($E730="",0,VLOOKUP(E730,'Lungo IV Femm_'!$E:$K,7,))</f>
        <v>0</v>
      </c>
      <c r="P730" s="5">
        <f>IF($E730="",0,VLOOKUP(E730,'Lungo IV Masc_'!$E:$K,7,))</f>
        <v>0</v>
      </c>
      <c r="Q730" s="5">
        <f>IF($E730="",0,VLOOKUP(E730,'Lungo V Femm_'!$E:$K,7,))</f>
        <v>0</v>
      </c>
      <c r="R730" s="5">
        <f>IF($E730="",0,VLOOKUP(E730,'Lungo V Masc_'!$E:$K,7,))</f>
        <v>0</v>
      </c>
      <c r="S730" s="5">
        <f>IF($E730="",0,VLOOKUP(E730,'Vortex IV Femm_'!$E:$K,7,))</f>
        <v>0</v>
      </c>
      <c r="T730" s="5">
        <f>IF($E730="",0,VLOOKUP(E730,'Vortex IV Masc_'!$E:$K,7,))</f>
        <v>0</v>
      </c>
      <c r="U730" s="5">
        <f>IF($E730="",0,VLOOKUP(E730,'Vortex V Femm_'!$E:$K,7,))</f>
        <v>0</v>
      </c>
      <c r="V730" s="5">
        <f>IF($E730="",0,VLOOKUP(E730,'Vortex V Masc_'!$E:$K,7,))</f>
        <v>0</v>
      </c>
    </row>
    <row r="731" spans="1:22" x14ac:dyDescent="0.15">
      <c r="A731" s="5">
        <v>730</v>
      </c>
      <c r="E731" s="5" t="str">
        <f t="shared" si="24"/>
        <v/>
      </c>
      <c r="J731" s="5">
        <f t="shared" si="25"/>
        <v>0</v>
      </c>
      <c r="K731" s="5">
        <f>IF($E731="",0,VLOOKUP(E731,'50 IV Femm_'!$E:$K,7,))</f>
        <v>0</v>
      </c>
      <c r="L731" s="5">
        <f>IF($E731="",0,VLOOKUP(E731,'50 IV Masc_'!$E:$K,7,))</f>
        <v>0</v>
      </c>
      <c r="M731" s="5">
        <f>IF($E731="",0,VLOOKUP(E731,'50 V Femm_'!$E:$K,7,))</f>
        <v>0</v>
      </c>
      <c r="N731" s="5">
        <f>IF($E731="",0,VLOOKUP(E731,'50 V Masc_'!$E:$K,7,))</f>
        <v>0</v>
      </c>
      <c r="O731" s="5">
        <f>IF($E731="",0,VLOOKUP(E731,'Lungo IV Femm_'!$E:$K,7,))</f>
        <v>0</v>
      </c>
      <c r="P731" s="5">
        <f>IF($E731="",0,VLOOKUP(E731,'Lungo IV Masc_'!$E:$K,7,))</f>
        <v>0</v>
      </c>
      <c r="Q731" s="5">
        <f>IF($E731="",0,VLOOKUP(E731,'Lungo V Femm_'!$E:$K,7,))</f>
        <v>0</v>
      </c>
      <c r="R731" s="5">
        <f>IF($E731="",0,VLOOKUP(E731,'Lungo V Masc_'!$E:$K,7,))</f>
        <v>0</v>
      </c>
      <c r="S731" s="5">
        <f>IF($E731="",0,VLOOKUP(E731,'Vortex IV Femm_'!$E:$K,7,))</f>
        <v>0</v>
      </c>
      <c r="T731" s="5">
        <f>IF($E731="",0,VLOOKUP(E731,'Vortex IV Masc_'!$E:$K,7,))</f>
        <v>0</v>
      </c>
      <c r="U731" s="5">
        <f>IF($E731="",0,VLOOKUP(E731,'Vortex V Femm_'!$E:$K,7,))</f>
        <v>0</v>
      </c>
      <c r="V731" s="5">
        <f>IF($E731="",0,VLOOKUP(E731,'Vortex V Masc_'!$E:$K,7,))</f>
        <v>0</v>
      </c>
    </row>
    <row r="732" spans="1:22" x14ac:dyDescent="0.15">
      <c r="A732" s="5">
        <v>731</v>
      </c>
      <c r="E732" s="5" t="str">
        <f t="shared" si="24"/>
        <v/>
      </c>
      <c r="J732" s="5">
        <f t="shared" si="25"/>
        <v>0</v>
      </c>
      <c r="K732" s="5">
        <f>IF($E732="",0,VLOOKUP(E732,'50 IV Femm_'!$E:$K,7,))</f>
        <v>0</v>
      </c>
      <c r="L732" s="5">
        <f>IF($E732="",0,VLOOKUP(E732,'50 IV Masc_'!$E:$K,7,))</f>
        <v>0</v>
      </c>
      <c r="M732" s="5">
        <f>IF($E732="",0,VLOOKUP(E732,'50 V Femm_'!$E:$K,7,))</f>
        <v>0</v>
      </c>
      <c r="N732" s="5">
        <f>IF($E732="",0,VLOOKUP(E732,'50 V Masc_'!$E:$K,7,))</f>
        <v>0</v>
      </c>
      <c r="O732" s="5">
        <f>IF($E732="",0,VLOOKUP(E732,'Lungo IV Femm_'!$E:$K,7,))</f>
        <v>0</v>
      </c>
      <c r="P732" s="5">
        <f>IF($E732="",0,VLOOKUP(E732,'Lungo IV Masc_'!$E:$K,7,))</f>
        <v>0</v>
      </c>
      <c r="Q732" s="5">
        <f>IF($E732="",0,VLOOKUP(E732,'Lungo V Femm_'!$E:$K,7,))</f>
        <v>0</v>
      </c>
      <c r="R732" s="5">
        <f>IF($E732="",0,VLOOKUP(E732,'Lungo V Masc_'!$E:$K,7,))</f>
        <v>0</v>
      </c>
      <c r="S732" s="5">
        <f>IF($E732="",0,VLOOKUP(E732,'Vortex IV Femm_'!$E:$K,7,))</f>
        <v>0</v>
      </c>
      <c r="T732" s="5">
        <f>IF($E732="",0,VLOOKUP(E732,'Vortex IV Masc_'!$E:$K,7,))</f>
        <v>0</v>
      </c>
      <c r="U732" s="5">
        <f>IF($E732="",0,VLOOKUP(E732,'Vortex V Femm_'!$E:$K,7,))</f>
        <v>0</v>
      </c>
      <c r="V732" s="5">
        <f>IF($E732="",0,VLOOKUP(E732,'Vortex V Masc_'!$E:$K,7,))</f>
        <v>0</v>
      </c>
    </row>
    <row r="733" spans="1:22" x14ac:dyDescent="0.15">
      <c r="A733" s="5">
        <v>732</v>
      </c>
      <c r="E733" s="5" t="str">
        <f t="shared" si="24"/>
        <v/>
      </c>
      <c r="J733" s="5">
        <f t="shared" si="25"/>
        <v>0</v>
      </c>
      <c r="K733" s="5">
        <f>IF($E733="",0,VLOOKUP(E733,'50 IV Femm_'!$E:$K,7,))</f>
        <v>0</v>
      </c>
      <c r="L733" s="5">
        <f>IF($E733="",0,VLOOKUP(E733,'50 IV Masc_'!$E:$K,7,))</f>
        <v>0</v>
      </c>
      <c r="M733" s="5">
        <f>IF($E733="",0,VLOOKUP(E733,'50 V Femm_'!$E:$K,7,))</f>
        <v>0</v>
      </c>
      <c r="N733" s="5">
        <f>IF($E733="",0,VLOOKUP(E733,'50 V Masc_'!$E:$K,7,))</f>
        <v>0</v>
      </c>
      <c r="O733" s="5">
        <f>IF($E733="",0,VLOOKUP(E733,'Lungo IV Femm_'!$E:$K,7,))</f>
        <v>0</v>
      </c>
      <c r="P733" s="5">
        <f>IF($E733="",0,VLOOKUP(E733,'Lungo IV Masc_'!$E:$K,7,))</f>
        <v>0</v>
      </c>
      <c r="Q733" s="5">
        <f>IF($E733="",0,VLOOKUP(E733,'Lungo V Femm_'!$E:$K,7,))</f>
        <v>0</v>
      </c>
      <c r="R733" s="5">
        <f>IF($E733="",0,VLOOKUP(E733,'Lungo V Masc_'!$E:$K,7,))</f>
        <v>0</v>
      </c>
      <c r="S733" s="5">
        <f>IF($E733="",0,VLOOKUP(E733,'Vortex IV Femm_'!$E:$K,7,))</f>
        <v>0</v>
      </c>
      <c r="T733" s="5">
        <f>IF($E733="",0,VLOOKUP(E733,'Vortex IV Masc_'!$E:$K,7,))</f>
        <v>0</v>
      </c>
      <c r="U733" s="5">
        <f>IF($E733="",0,VLOOKUP(E733,'Vortex V Femm_'!$E:$K,7,))</f>
        <v>0</v>
      </c>
      <c r="V733" s="5">
        <f>IF($E733="",0,VLOOKUP(E733,'Vortex V Masc_'!$E:$K,7,))</f>
        <v>0</v>
      </c>
    </row>
    <row r="734" spans="1:22" x14ac:dyDescent="0.15">
      <c r="A734" s="5">
        <v>733</v>
      </c>
      <c r="E734" s="5" t="str">
        <f t="shared" si="24"/>
        <v/>
      </c>
      <c r="J734" s="5">
        <f t="shared" si="25"/>
        <v>0</v>
      </c>
      <c r="K734" s="5">
        <f>IF($E734="",0,VLOOKUP(E734,'50 IV Femm_'!$E:$K,7,))</f>
        <v>0</v>
      </c>
      <c r="L734" s="5">
        <f>IF($E734="",0,VLOOKUP(E734,'50 IV Masc_'!$E:$K,7,))</f>
        <v>0</v>
      </c>
      <c r="M734" s="5">
        <f>IF($E734="",0,VLOOKUP(E734,'50 V Femm_'!$E:$K,7,))</f>
        <v>0</v>
      </c>
      <c r="N734" s="5">
        <f>IF($E734="",0,VLOOKUP(E734,'50 V Masc_'!$E:$K,7,))</f>
        <v>0</v>
      </c>
      <c r="O734" s="5">
        <f>IF($E734="",0,VLOOKUP(E734,'Lungo IV Femm_'!$E:$K,7,))</f>
        <v>0</v>
      </c>
      <c r="P734" s="5">
        <f>IF($E734="",0,VLOOKUP(E734,'Lungo IV Masc_'!$E:$K,7,))</f>
        <v>0</v>
      </c>
      <c r="Q734" s="5">
        <f>IF($E734="",0,VLOOKUP(E734,'Lungo V Femm_'!$E:$K,7,))</f>
        <v>0</v>
      </c>
      <c r="R734" s="5">
        <f>IF($E734="",0,VLOOKUP(E734,'Lungo V Masc_'!$E:$K,7,))</f>
        <v>0</v>
      </c>
      <c r="S734" s="5">
        <f>IF($E734="",0,VLOOKUP(E734,'Vortex IV Femm_'!$E:$K,7,))</f>
        <v>0</v>
      </c>
      <c r="T734" s="5">
        <f>IF($E734="",0,VLOOKUP(E734,'Vortex IV Masc_'!$E:$K,7,))</f>
        <v>0</v>
      </c>
      <c r="U734" s="5">
        <f>IF($E734="",0,VLOOKUP(E734,'Vortex V Femm_'!$E:$K,7,))</f>
        <v>0</v>
      </c>
      <c r="V734" s="5">
        <f>IF($E734="",0,VLOOKUP(E734,'Vortex V Masc_'!$E:$K,7,))</f>
        <v>0</v>
      </c>
    </row>
    <row r="735" spans="1:22" x14ac:dyDescent="0.15">
      <c r="A735" s="5">
        <v>734</v>
      </c>
      <c r="E735" s="5" t="str">
        <f t="shared" si="24"/>
        <v/>
      </c>
      <c r="J735" s="5">
        <f t="shared" si="25"/>
        <v>0</v>
      </c>
      <c r="K735" s="5">
        <f>IF($E735="",0,VLOOKUP(E735,'50 IV Femm_'!$E:$K,7,))</f>
        <v>0</v>
      </c>
      <c r="L735" s="5">
        <f>IF($E735="",0,VLOOKUP(E735,'50 IV Masc_'!$E:$K,7,))</f>
        <v>0</v>
      </c>
      <c r="M735" s="5">
        <f>IF($E735="",0,VLOOKUP(E735,'50 V Femm_'!$E:$K,7,))</f>
        <v>0</v>
      </c>
      <c r="N735" s="5">
        <f>IF($E735="",0,VLOOKUP(E735,'50 V Masc_'!$E:$K,7,))</f>
        <v>0</v>
      </c>
      <c r="O735" s="5">
        <f>IF($E735="",0,VLOOKUP(E735,'Lungo IV Femm_'!$E:$K,7,))</f>
        <v>0</v>
      </c>
      <c r="P735" s="5">
        <f>IF($E735="",0,VLOOKUP(E735,'Lungo IV Masc_'!$E:$K,7,))</f>
        <v>0</v>
      </c>
      <c r="Q735" s="5">
        <f>IF($E735="",0,VLOOKUP(E735,'Lungo V Femm_'!$E:$K,7,))</f>
        <v>0</v>
      </c>
      <c r="R735" s="5">
        <f>IF($E735="",0,VLOOKUP(E735,'Lungo V Masc_'!$E:$K,7,))</f>
        <v>0</v>
      </c>
      <c r="S735" s="5">
        <f>IF($E735="",0,VLOOKUP(E735,'Vortex IV Femm_'!$E:$K,7,))</f>
        <v>0</v>
      </c>
      <c r="T735" s="5">
        <f>IF($E735="",0,VLOOKUP(E735,'Vortex IV Masc_'!$E:$K,7,))</f>
        <v>0</v>
      </c>
      <c r="U735" s="5">
        <f>IF($E735="",0,VLOOKUP(E735,'Vortex V Femm_'!$E:$K,7,))</f>
        <v>0</v>
      </c>
      <c r="V735" s="5">
        <f>IF($E735="",0,VLOOKUP(E735,'Vortex V Masc_'!$E:$K,7,))</f>
        <v>0</v>
      </c>
    </row>
    <row r="736" spans="1:22" x14ac:dyDescent="0.15">
      <c r="A736" s="5">
        <v>735</v>
      </c>
      <c r="E736" s="5" t="str">
        <f t="shared" si="24"/>
        <v/>
      </c>
      <c r="J736" s="5">
        <f t="shared" si="25"/>
        <v>0</v>
      </c>
      <c r="K736" s="5">
        <f>IF($E736="",0,VLOOKUP(E736,'50 IV Femm_'!$E:$K,7,))</f>
        <v>0</v>
      </c>
      <c r="L736" s="5">
        <f>IF($E736="",0,VLOOKUP(E736,'50 IV Masc_'!$E:$K,7,))</f>
        <v>0</v>
      </c>
      <c r="M736" s="5">
        <f>IF($E736="",0,VLOOKUP(E736,'50 V Femm_'!$E:$K,7,))</f>
        <v>0</v>
      </c>
      <c r="N736" s="5">
        <f>IF($E736="",0,VLOOKUP(E736,'50 V Masc_'!$E:$K,7,))</f>
        <v>0</v>
      </c>
      <c r="O736" s="5">
        <f>IF($E736="",0,VLOOKUP(E736,'Lungo IV Femm_'!$E:$K,7,))</f>
        <v>0</v>
      </c>
      <c r="P736" s="5">
        <f>IF($E736="",0,VLOOKUP(E736,'Lungo IV Masc_'!$E:$K,7,))</f>
        <v>0</v>
      </c>
      <c r="Q736" s="5">
        <f>IF($E736="",0,VLOOKUP(E736,'Lungo V Femm_'!$E:$K,7,))</f>
        <v>0</v>
      </c>
      <c r="R736" s="5">
        <f>IF($E736="",0,VLOOKUP(E736,'Lungo V Masc_'!$E:$K,7,))</f>
        <v>0</v>
      </c>
      <c r="S736" s="5">
        <f>IF($E736="",0,VLOOKUP(E736,'Vortex IV Femm_'!$E:$K,7,))</f>
        <v>0</v>
      </c>
      <c r="T736" s="5">
        <f>IF($E736="",0,VLOOKUP(E736,'Vortex IV Masc_'!$E:$K,7,))</f>
        <v>0</v>
      </c>
      <c r="U736" s="5">
        <f>IF($E736="",0,VLOOKUP(E736,'Vortex V Femm_'!$E:$K,7,))</f>
        <v>0</v>
      </c>
      <c r="V736" s="5">
        <f>IF($E736="",0,VLOOKUP(E736,'Vortex V Masc_'!$E:$K,7,))</f>
        <v>0</v>
      </c>
    </row>
    <row r="737" spans="1:22" x14ac:dyDescent="0.15">
      <c r="A737" s="5">
        <v>736</v>
      </c>
      <c r="E737" s="5" t="str">
        <f t="shared" si="24"/>
        <v/>
      </c>
      <c r="J737" s="5">
        <f t="shared" si="25"/>
        <v>0</v>
      </c>
      <c r="K737" s="5">
        <f>IF($E737="",0,VLOOKUP(E737,'50 IV Femm_'!$E:$K,7,))</f>
        <v>0</v>
      </c>
      <c r="L737" s="5">
        <f>IF($E737="",0,VLOOKUP(E737,'50 IV Masc_'!$E:$K,7,))</f>
        <v>0</v>
      </c>
      <c r="M737" s="5">
        <f>IF($E737="",0,VLOOKUP(E737,'50 V Femm_'!$E:$K,7,))</f>
        <v>0</v>
      </c>
      <c r="N737" s="5">
        <f>IF($E737="",0,VLOOKUP(E737,'50 V Masc_'!$E:$K,7,))</f>
        <v>0</v>
      </c>
      <c r="O737" s="5">
        <f>IF($E737="",0,VLOOKUP(E737,'Lungo IV Femm_'!$E:$K,7,))</f>
        <v>0</v>
      </c>
      <c r="P737" s="5">
        <f>IF($E737="",0,VLOOKUP(E737,'Lungo IV Masc_'!$E:$K,7,))</f>
        <v>0</v>
      </c>
      <c r="Q737" s="5">
        <f>IF($E737="",0,VLOOKUP(E737,'Lungo V Femm_'!$E:$K,7,))</f>
        <v>0</v>
      </c>
      <c r="R737" s="5">
        <f>IF($E737="",0,VLOOKUP(E737,'Lungo V Masc_'!$E:$K,7,))</f>
        <v>0</v>
      </c>
      <c r="S737" s="5">
        <f>IF($E737="",0,VLOOKUP(E737,'Vortex IV Femm_'!$E:$K,7,))</f>
        <v>0</v>
      </c>
      <c r="T737" s="5">
        <f>IF($E737="",0,VLOOKUP(E737,'Vortex IV Masc_'!$E:$K,7,))</f>
        <v>0</v>
      </c>
      <c r="U737" s="5">
        <f>IF($E737="",0,VLOOKUP(E737,'Vortex V Femm_'!$E:$K,7,))</f>
        <v>0</v>
      </c>
      <c r="V737" s="5">
        <f>IF($E737="",0,VLOOKUP(E737,'Vortex V Masc_'!$E:$K,7,))</f>
        <v>0</v>
      </c>
    </row>
    <row r="738" spans="1:22" x14ac:dyDescent="0.15">
      <c r="A738" s="5">
        <v>737</v>
      </c>
      <c r="E738" s="5" t="str">
        <f t="shared" si="24"/>
        <v/>
      </c>
      <c r="J738" s="5">
        <f t="shared" si="25"/>
        <v>0</v>
      </c>
      <c r="K738" s="5">
        <f>IF($E738="",0,VLOOKUP(E738,'50 IV Femm_'!$E:$K,7,))</f>
        <v>0</v>
      </c>
      <c r="L738" s="5">
        <f>IF($E738="",0,VLOOKUP(E738,'50 IV Masc_'!$E:$K,7,))</f>
        <v>0</v>
      </c>
      <c r="M738" s="5">
        <f>IF($E738="",0,VLOOKUP(E738,'50 V Femm_'!$E:$K,7,))</f>
        <v>0</v>
      </c>
      <c r="N738" s="5">
        <f>IF($E738="",0,VLOOKUP(E738,'50 V Masc_'!$E:$K,7,))</f>
        <v>0</v>
      </c>
      <c r="O738" s="5">
        <f>IF($E738="",0,VLOOKUP(E738,'Lungo IV Femm_'!$E:$K,7,))</f>
        <v>0</v>
      </c>
      <c r="P738" s="5">
        <f>IF($E738="",0,VLOOKUP(E738,'Lungo IV Masc_'!$E:$K,7,))</f>
        <v>0</v>
      </c>
      <c r="Q738" s="5">
        <f>IF($E738="",0,VLOOKUP(E738,'Lungo V Femm_'!$E:$K,7,))</f>
        <v>0</v>
      </c>
      <c r="R738" s="5">
        <f>IF($E738="",0,VLOOKUP(E738,'Lungo V Masc_'!$E:$K,7,))</f>
        <v>0</v>
      </c>
      <c r="S738" s="5">
        <f>IF($E738="",0,VLOOKUP(E738,'Vortex IV Femm_'!$E:$K,7,))</f>
        <v>0</v>
      </c>
      <c r="T738" s="5">
        <f>IF($E738="",0,VLOOKUP(E738,'Vortex IV Masc_'!$E:$K,7,))</f>
        <v>0</v>
      </c>
      <c r="U738" s="5">
        <f>IF($E738="",0,VLOOKUP(E738,'Vortex V Femm_'!$E:$K,7,))</f>
        <v>0</v>
      </c>
      <c r="V738" s="5">
        <f>IF($E738="",0,VLOOKUP(E738,'Vortex V Masc_'!$E:$K,7,))</f>
        <v>0</v>
      </c>
    </row>
    <row r="739" spans="1:22" x14ac:dyDescent="0.15">
      <c r="A739" s="5">
        <v>738</v>
      </c>
      <c r="E739" s="5" t="str">
        <f t="shared" ref="E739:E802" si="26">CONCATENATE(C739,D739)</f>
        <v/>
      </c>
      <c r="J739" s="5">
        <f t="shared" ref="J739:J802" si="27">SUMIF(K739:V739,"&lt;&gt;#N/D")</f>
        <v>0</v>
      </c>
      <c r="K739" s="5">
        <f>IF($E739="",0,VLOOKUP(E739,'50 IV Femm_'!$E:$K,7,))</f>
        <v>0</v>
      </c>
      <c r="L739" s="5">
        <f>IF($E739="",0,VLOOKUP(E739,'50 IV Masc_'!$E:$K,7,))</f>
        <v>0</v>
      </c>
      <c r="M739" s="5">
        <f>IF($E739="",0,VLOOKUP(E739,'50 V Femm_'!$E:$K,7,))</f>
        <v>0</v>
      </c>
      <c r="N739" s="5">
        <f>IF($E739="",0,VLOOKUP(E739,'50 V Masc_'!$E:$K,7,))</f>
        <v>0</v>
      </c>
      <c r="O739" s="5">
        <f>IF($E739="",0,VLOOKUP(E739,'Lungo IV Femm_'!$E:$K,7,))</f>
        <v>0</v>
      </c>
      <c r="P739" s="5">
        <f>IF($E739="",0,VLOOKUP(E739,'Lungo IV Masc_'!$E:$K,7,))</f>
        <v>0</v>
      </c>
      <c r="Q739" s="5">
        <f>IF($E739="",0,VLOOKUP(E739,'Lungo V Femm_'!$E:$K,7,))</f>
        <v>0</v>
      </c>
      <c r="R739" s="5">
        <f>IF($E739="",0,VLOOKUP(E739,'Lungo V Masc_'!$E:$K,7,))</f>
        <v>0</v>
      </c>
      <c r="S739" s="5">
        <f>IF($E739="",0,VLOOKUP(E739,'Vortex IV Femm_'!$E:$K,7,))</f>
        <v>0</v>
      </c>
      <c r="T739" s="5">
        <f>IF($E739="",0,VLOOKUP(E739,'Vortex IV Masc_'!$E:$K,7,))</f>
        <v>0</v>
      </c>
      <c r="U739" s="5">
        <f>IF($E739="",0,VLOOKUP(E739,'Vortex V Femm_'!$E:$K,7,))</f>
        <v>0</v>
      </c>
      <c r="V739" s="5">
        <f>IF($E739="",0,VLOOKUP(E739,'Vortex V Masc_'!$E:$K,7,))</f>
        <v>0</v>
      </c>
    </row>
    <row r="740" spans="1:22" x14ac:dyDescent="0.15">
      <c r="A740" s="5">
        <v>739</v>
      </c>
      <c r="E740" s="5" t="str">
        <f t="shared" si="26"/>
        <v/>
      </c>
      <c r="J740" s="5">
        <f t="shared" si="27"/>
        <v>0</v>
      </c>
      <c r="K740" s="5">
        <f>IF($E740="",0,VLOOKUP(E740,'50 IV Femm_'!$E:$K,7,))</f>
        <v>0</v>
      </c>
      <c r="L740" s="5">
        <f>IF($E740="",0,VLOOKUP(E740,'50 IV Masc_'!$E:$K,7,))</f>
        <v>0</v>
      </c>
      <c r="M740" s="5">
        <f>IF($E740="",0,VLOOKUP(E740,'50 V Femm_'!$E:$K,7,))</f>
        <v>0</v>
      </c>
      <c r="N740" s="5">
        <f>IF($E740="",0,VLOOKUP(E740,'50 V Masc_'!$E:$K,7,))</f>
        <v>0</v>
      </c>
      <c r="O740" s="5">
        <f>IF($E740="",0,VLOOKUP(E740,'Lungo IV Femm_'!$E:$K,7,))</f>
        <v>0</v>
      </c>
      <c r="P740" s="5">
        <f>IF($E740="",0,VLOOKUP(E740,'Lungo IV Masc_'!$E:$K,7,))</f>
        <v>0</v>
      </c>
      <c r="Q740" s="5">
        <f>IF($E740="",0,VLOOKUP(E740,'Lungo V Femm_'!$E:$K,7,))</f>
        <v>0</v>
      </c>
      <c r="R740" s="5">
        <f>IF($E740="",0,VLOOKUP(E740,'Lungo V Masc_'!$E:$K,7,))</f>
        <v>0</v>
      </c>
      <c r="S740" s="5">
        <f>IF($E740="",0,VLOOKUP(E740,'Vortex IV Femm_'!$E:$K,7,))</f>
        <v>0</v>
      </c>
      <c r="T740" s="5">
        <f>IF($E740="",0,VLOOKUP(E740,'Vortex IV Masc_'!$E:$K,7,))</f>
        <v>0</v>
      </c>
      <c r="U740" s="5">
        <f>IF($E740="",0,VLOOKUP(E740,'Vortex V Femm_'!$E:$K,7,))</f>
        <v>0</v>
      </c>
      <c r="V740" s="5">
        <f>IF($E740="",0,VLOOKUP(E740,'Vortex V Masc_'!$E:$K,7,))</f>
        <v>0</v>
      </c>
    </row>
    <row r="741" spans="1:22" x14ac:dyDescent="0.15">
      <c r="A741" s="5">
        <v>740</v>
      </c>
      <c r="E741" s="5" t="str">
        <f t="shared" si="26"/>
        <v/>
      </c>
      <c r="J741" s="5">
        <f t="shared" si="27"/>
        <v>0</v>
      </c>
      <c r="K741" s="5">
        <f>IF($E741="",0,VLOOKUP(E741,'50 IV Femm_'!$E:$K,7,))</f>
        <v>0</v>
      </c>
      <c r="L741" s="5">
        <f>IF($E741="",0,VLOOKUP(E741,'50 IV Masc_'!$E:$K,7,))</f>
        <v>0</v>
      </c>
      <c r="M741" s="5">
        <f>IF($E741="",0,VLOOKUP(E741,'50 V Femm_'!$E:$K,7,))</f>
        <v>0</v>
      </c>
      <c r="N741" s="5">
        <f>IF($E741="",0,VLOOKUP(E741,'50 V Masc_'!$E:$K,7,))</f>
        <v>0</v>
      </c>
      <c r="O741" s="5">
        <f>IF($E741="",0,VLOOKUP(E741,'Lungo IV Femm_'!$E:$K,7,))</f>
        <v>0</v>
      </c>
      <c r="P741" s="5">
        <f>IF($E741="",0,VLOOKUP(E741,'Lungo IV Masc_'!$E:$K,7,))</f>
        <v>0</v>
      </c>
      <c r="Q741" s="5">
        <f>IF($E741="",0,VLOOKUP(E741,'Lungo V Femm_'!$E:$K,7,))</f>
        <v>0</v>
      </c>
      <c r="R741" s="5">
        <f>IF($E741="",0,VLOOKUP(E741,'Lungo V Masc_'!$E:$K,7,))</f>
        <v>0</v>
      </c>
      <c r="S741" s="5">
        <f>IF($E741="",0,VLOOKUP(E741,'Vortex IV Femm_'!$E:$K,7,))</f>
        <v>0</v>
      </c>
      <c r="T741" s="5">
        <f>IF($E741="",0,VLOOKUP(E741,'Vortex IV Masc_'!$E:$K,7,))</f>
        <v>0</v>
      </c>
      <c r="U741" s="5">
        <f>IF($E741="",0,VLOOKUP(E741,'Vortex V Femm_'!$E:$K,7,))</f>
        <v>0</v>
      </c>
      <c r="V741" s="5">
        <f>IF($E741="",0,VLOOKUP(E741,'Vortex V Masc_'!$E:$K,7,))</f>
        <v>0</v>
      </c>
    </row>
    <row r="742" spans="1:22" x14ac:dyDescent="0.15">
      <c r="A742" s="5">
        <v>741</v>
      </c>
      <c r="E742" s="5" t="str">
        <f t="shared" si="26"/>
        <v/>
      </c>
      <c r="J742" s="5">
        <f t="shared" si="27"/>
        <v>0</v>
      </c>
      <c r="K742" s="5">
        <f>IF($E742="",0,VLOOKUP(E742,'50 IV Femm_'!$E:$K,7,))</f>
        <v>0</v>
      </c>
      <c r="L742" s="5">
        <f>IF($E742="",0,VLOOKUP(E742,'50 IV Masc_'!$E:$K,7,))</f>
        <v>0</v>
      </c>
      <c r="M742" s="5">
        <f>IF($E742="",0,VLOOKUP(E742,'50 V Femm_'!$E:$K,7,))</f>
        <v>0</v>
      </c>
      <c r="N742" s="5">
        <f>IF($E742="",0,VLOOKUP(E742,'50 V Masc_'!$E:$K,7,))</f>
        <v>0</v>
      </c>
      <c r="O742" s="5">
        <f>IF($E742="",0,VLOOKUP(E742,'Lungo IV Femm_'!$E:$K,7,))</f>
        <v>0</v>
      </c>
      <c r="P742" s="5">
        <f>IF($E742="",0,VLOOKUP(E742,'Lungo IV Masc_'!$E:$K,7,))</f>
        <v>0</v>
      </c>
      <c r="Q742" s="5">
        <f>IF($E742="",0,VLOOKUP(E742,'Lungo V Femm_'!$E:$K,7,))</f>
        <v>0</v>
      </c>
      <c r="R742" s="5">
        <f>IF($E742="",0,VLOOKUP(E742,'Lungo V Masc_'!$E:$K,7,))</f>
        <v>0</v>
      </c>
      <c r="S742" s="5">
        <f>IF($E742="",0,VLOOKUP(E742,'Vortex IV Femm_'!$E:$K,7,))</f>
        <v>0</v>
      </c>
      <c r="T742" s="5">
        <f>IF($E742="",0,VLOOKUP(E742,'Vortex IV Masc_'!$E:$K,7,))</f>
        <v>0</v>
      </c>
      <c r="U742" s="5">
        <f>IF($E742="",0,VLOOKUP(E742,'Vortex V Femm_'!$E:$K,7,))</f>
        <v>0</v>
      </c>
      <c r="V742" s="5">
        <f>IF($E742="",0,VLOOKUP(E742,'Vortex V Masc_'!$E:$K,7,))</f>
        <v>0</v>
      </c>
    </row>
    <row r="743" spans="1:22" x14ac:dyDescent="0.15">
      <c r="A743" s="5">
        <v>742</v>
      </c>
      <c r="E743" s="5" t="str">
        <f t="shared" si="26"/>
        <v/>
      </c>
      <c r="J743" s="5">
        <f t="shared" si="27"/>
        <v>0</v>
      </c>
      <c r="K743" s="5">
        <f>IF($E743="",0,VLOOKUP(E743,'50 IV Femm_'!$E:$K,7,))</f>
        <v>0</v>
      </c>
      <c r="L743" s="5">
        <f>IF($E743="",0,VLOOKUP(E743,'50 IV Masc_'!$E:$K,7,))</f>
        <v>0</v>
      </c>
      <c r="M743" s="5">
        <f>IF($E743="",0,VLOOKUP(E743,'50 V Femm_'!$E:$K,7,))</f>
        <v>0</v>
      </c>
      <c r="N743" s="5">
        <f>IF($E743="",0,VLOOKUP(E743,'50 V Masc_'!$E:$K,7,))</f>
        <v>0</v>
      </c>
      <c r="O743" s="5">
        <f>IF($E743="",0,VLOOKUP(E743,'Lungo IV Femm_'!$E:$K,7,))</f>
        <v>0</v>
      </c>
      <c r="P743" s="5">
        <f>IF($E743="",0,VLOOKUP(E743,'Lungo IV Masc_'!$E:$K,7,))</f>
        <v>0</v>
      </c>
      <c r="Q743" s="5">
        <f>IF($E743="",0,VLOOKUP(E743,'Lungo V Femm_'!$E:$K,7,))</f>
        <v>0</v>
      </c>
      <c r="R743" s="5">
        <f>IF($E743="",0,VLOOKUP(E743,'Lungo V Masc_'!$E:$K,7,))</f>
        <v>0</v>
      </c>
      <c r="S743" s="5">
        <f>IF($E743="",0,VLOOKUP(E743,'Vortex IV Femm_'!$E:$K,7,))</f>
        <v>0</v>
      </c>
      <c r="T743" s="5">
        <f>IF($E743="",0,VLOOKUP(E743,'Vortex IV Masc_'!$E:$K,7,))</f>
        <v>0</v>
      </c>
      <c r="U743" s="5">
        <f>IF($E743="",0,VLOOKUP(E743,'Vortex V Femm_'!$E:$K,7,))</f>
        <v>0</v>
      </c>
      <c r="V743" s="5">
        <f>IF($E743="",0,VLOOKUP(E743,'Vortex V Masc_'!$E:$K,7,))</f>
        <v>0</v>
      </c>
    </row>
    <row r="744" spans="1:22" x14ac:dyDescent="0.15">
      <c r="A744" s="5">
        <v>743</v>
      </c>
      <c r="E744" s="5" t="str">
        <f t="shared" si="26"/>
        <v/>
      </c>
      <c r="J744" s="5">
        <f t="shared" si="27"/>
        <v>0</v>
      </c>
      <c r="K744" s="5">
        <f>IF($E744="",0,VLOOKUP(E744,'50 IV Femm_'!$E:$K,7,))</f>
        <v>0</v>
      </c>
      <c r="L744" s="5">
        <f>IF($E744="",0,VLOOKUP(E744,'50 IV Masc_'!$E:$K,7,))</f>
        <v>0</v>
      </c>
      <c r="M744" s="5">
        <f>IF($E744="",0,VLOOKUP(E744,'50 V Femm_'!$E:$K,7,))</f>
        <v>0</v>
      </c>
      <c r="N744" s="5">
        <f>IF($E744="",0,VLOOKUP(E744,'50 V Masc_'!$E:$K,7,))</f>
        <v>0</v>
      </c>
      <c r="O744" s="5">
        <f>IF($E744="",0,VLOOKUP(E744,'Lungo IV Femm_'!$E:$K,7,))</f>
        <v>0</v>
      </c>
      <c r="P744" s="5">
        <f>IF($E744="",0,VLOOKUP(E744,'Lungo IV Masc_'!$E:$K,7,))</f>
        <v>0</v>
      </c>
      <c r="Q744" s="5">
        <f>IF($E744="",0,VLOOKUP(E744,'Lungo V Femm_'!$E:$K,7,))</f>
        <v>0</v>
      </c>
      <c r="R744" s="5">
        <f>IF($E744="",0,VLOOKUP(E744,'Lungo V Masc_'!$E:$K,7,))</f>
        <v>0</v>
      </c>
      <c r="S744" s="5">
        <f>IF($E744="",0,VLOOKUP(E744,'Vortex IV Femm_'!$E:$K,7,))</f>
        <v>0</v>
      </c>
      <c r="T744" s="5">
        <f>IF($E744="",0,VLOOKUP(E744,'Vortex IV Masc_'!$E:$K,7,))</f>
        <v>0</v>
      </c>
      <c r="U744" s="5">
        <f>IF($E744="",0,VLOOKUP(E744,'Vortex V Femm_'!$E:$K,7,))</f>
        <v>0</v>
      </c>
      <c r="V744" s="5">
        <f>IF($E744="",0,VLOOKUP(E744,'Vortex V Masc_'!$E:$K,7,))</f>
        <v>0</v>
      </c>
    </row>
    <row r="745" spans="1:22" x14ac:dyDescent="0.15">
      <c r="A745" s="5">
        <v>744</v>
      </c>
      <c r="E745" s="5" t="str">
        <f t="shared" si="26"/>
        <v/>
      </c>
      <c r="J745" s="5">
        <f t="shared" si="27"/>
        <v>0</v>
      </c>
      <c r="K745" s="5">
        <f>IF($E745="",0,VLOOKUP(E745,'50 IV Femm_'!$E:$K,7,))</f>
        <v>0</v>
      </c>
      <c r="L745" s="5">
        <f>IF($E745="",0,VLOOKUP(E745,'50 IV Masc_'!$E:$K,7,))</f>
        <v>0</v>
      </c>
      <c r="M745" s="5">
        <f>IF($E745="",0,VLOOKUP(E745,'50 V Femm_'!$E:$K,7,))</f>
        <v>0</v>
      </c>
      <c r="N745" s="5">
        <f>IF($E745="",0,VLOOKUP(E745,'50 V Masc_'!$E:$K,7,))</f>
        <v>0</v>
      </c>
      <c r="O745" s="5">
        <f>IF($E745="",0,VLOOKUP(E745,'Lungo IV Femm_'!$E:$K,7,))</f>
        <v>0</v>
      </c>
      <c r="P745" s="5">
        <f>IF($E745="",0,VLOOKUP(E745,'Lungo IV Masc_'!$E:$K,7,))</f>
        <v>0</v>
      </c>
      <c r="Q745" s="5">
        <f>IF($E745="",0,VLOOKUP(E745,'Lungo V Femm_'!$E:$K,7,))</f>
        <v>0</v>
      </c>
      <c r="R745" s="5">
        <f>IF($E745="",0,VLOOKUP(E745,'Lungo V Masc_'!$E:$K,7,))</f>
        <v>0</v>
      </c>
      <c r="S745" s="5">
        <f>IF($E745="",0,VLOOKUP(E745,'Vortex IV Femm_'!$E:$K,7,))</f>
        <v>0</v>
      </c>
      <c r="T745" s="5">
        <f>IF($E745="",0,VLOOKUP(E745,'Vortex IV Masc_'!$E:$K,7,))</f>
        <v>0</v>
      </c>
      <c r="U745" s="5">
        <f>IF($E745="",0,VLOOKUP(E745,'Vortex V Femm_'!$E:$K,7,))</f>
        <v>0</v>
      </c>
      <c r="V745" s="5">
        <f>IF($E745="",0,VLOOKUP(E745,'Vortex V Masc_'!$E:$K,7,))</f>
        <v>0</v>
      </c>
    </row>
    <row r="746" spans="1:22" x14ac:dyDescent="0.15">
      <c r="A746" s="5">
        <v>745</v>
      </c>
      <c r="E746" s="5" t="str">
        <f t="shared" si="26"/>
        <v/>
      </c>
      <c r="J746" s="5">
        <f t="shared" si="27"/>
        <v>0</v>
      </c>
      <c r="K746" s="5">
        <f>IF($E746="",0,VLOOKUP(E746,'50 IV Femm_'!$E:$K,7,))</f>
        <v>0</v>
      </c>
      <c r="L746" s="5">
        <f>IF($E746="",0,VLOOKUP(E746,'50 IV Masc_'!$E:$K,7,))</f>
        <v>0</v>
      </c>
      <c r="M746" s="5">
        <f>IF($E746="",0,VLOOKUP(E746,'50 V Femm_'!$E:$K,7,))</f>
        <v>0</v>
      </c>
      <c r="N746" s="5">
        <f>IF($E746="",0,VLOOKUP(E746,'50 V Masc_'!$E:$K,7,))</f>
        <v>0</v>
      </c>
      <c r="O746" s="5">
        <f>IF($E746="",0,VLOOKUP(E746,'Lungo IV Femm_'!$E:$K,7,))</f>
        <v>0</v>
      </c>
      <c r="P746" s="5">
        <f>IF($E746="",0,VLOOKUP(E746,'Lungo IV Masc_'!$E:$K,7,))</f>
        <v>0</v>
      </c>
      <c r="Q746" s="5">
        <f>IF($E746="",0,VLOOKUP(E746,'Lungo V Femm_'!$E:$K,7,))</f>
        <v>0</v>
      </c>
      <c r="R746" s="5">
        <f>IF($E746="",0,VLOOKUP(E746,'Lungo V Masc_'!$E:$K,7,))</f>
        <v>0</v>
      </c>
      <c r="S746" s="5">
        <f>IF($E746="",0,VLOOKUP(E746,'Vortex IV Femm_'!$E:$K,7,))</f>
        <v>0</v>
      </c>
      <c r="T746" s="5">
        <f>IF($E746="",0,VLOOKUP(E746,'Vortex IV Masc_'!$E:$K,7,))</f>
        <v>0</v>
      </c>
      <c r="U746" s="5">
        <f>IF($E746="",0,VLOOKUP(E746,'Vortex V Femm_'!$E:$K,7,))</f>
        <v>0</v>
      </c>
      <c r="V746" s="5">
        <f>IF($E746="",0,VLOOKUP(E746,'Vortex V Masc_'!$E:$K,7,))</f>
        <v>0</v>
      </c>
    </row>
    <row r="747" spans="1:22" x14ac:dyDescent="0.15">
      <c r="A747" s="5">
        <v>746</v>
      </c>
      <c r="E747" s="5" t="str">
        <f t="shared" si="26"/>
        <v/>
      </c>
      <c r="J747" s="5">
        <f t="shared" si="27"/>
        <v>0</v>
      </c>
      <c r="K747" s="5">
        <f>IF($E747="",0,VLOOKUP(E747,'50 IV Femm_'!$E:$K,7,))</f>
        <v>0</v>
      </c>
      <c r="L747" s="5">
        <f>IF($E747="",0,VLOOKUP(E747,'50 IV Masc_'!$E:$K,7,))</f>
        <v>0</v>
      </c>
      <c r="M747" s="5">
        <f>IF($E747="",0,VLOOKUP(E747,'50 V Femm_'!$E:$K,7,))</f>
        <v>0</v>
      </c>
      <c r="N747" s="5">
        <f>IF($E747="",0,VLOOKUP(E747,'50 V Masc_'!$E:$K,7,))</f>
        <v>0</v>
      </c>
      <c r="O747" s="5">
        <f>IF($E747="",0,VLOOKUP(E747,'Lungo IV Femm_'!$E:$K,7,))</f>
        <v>0</v>
      </c>
      <c r="P747" s="5">
        <f>IF($E747="",0,VLOOKUP(E747,'Lungo IV Masc_'!$E:$K,7,))</f>
        <v>0</v>
      </c>
      <c r="Q747" s="5">
        <f>IF($E747="",0,VLOOKUP(E747,'Lungo V Femm_'!$E:$K,7,))</f>
        <v>0</v>
      </c>
      <c r="R747" s="5">
        <f>IF($E747="",0,VLOOKUP(E747,'Lungo V Masc_'!$E:$K,7,))</f>
        <v>0</v>
      </c>
      <c r="S747" s="5">
        <f>IF($E747="",0,VLOOKUP(E747,'Vortex IV Femm_'!$E:$K,7,))</f>
        <v>0</v>
      </c>
      <c r="T747" s="5">
        <f>IF($E747="",0,VLOOKUP(E747,'Vortex IV Masc_'!$E:$K,7,))</f>
        <v>0</v>
      </c>
      <c r="U747" s="5">
        <f>IF($E747="",0,VLOOKUP(E747,'Vortex V Femm_'!$E:$K,7,))</f>
        <v>0</v>
      </c>
      <c r="V747" s="5">
        <f>IF($E747="",0,VLOOKUP(E747,'Vortex V Masc_'!$E:$K,7,))</f>
        <v>0</v>
      </c>
    </row>
    <row r="748" spans="1:22" x14ac:dyDescent="0.15">
      <c r="A748" s="5">
        <v>747</v>
      </c>
      <c r="E748" s="5" t="str">
        <f t="shared" si="26"/>
        <v/>
      </c>
      <c r="J748" s="5">
        <f t="shared" si="27"/>
        <v>0</v>
      </c>
      <c r="K748" s="5">
        <f>IF($E748="",0,VLOOKUP(E748,'50 IV Femm_'!$E:$K,7,))</f>
        <v>0</v>
      </c>
      <c r="L748" s="5">
        <f>IF($E748="",0,VLOOKUP(E748,'50 IV Masc_'!$E:$K,7,))</f>
        <v>0</v>
      </c>
      <c r="M748" s="5">
        <f>IF($E748="",0,VLOOKUP(E748,'50 V Femm_'!$E:$K,7,))</f>
        <v>0</v>
      </c>
      <c r="N748" s="5">
        <f>IF($E748="",0,VLOOKUP(E748,'50 V Masc_'!$E:$K,7,))</f>
        <v>0</v>
      </c>
      <c r="O748" s="5">
        <f>IF($E748="",0,VLOOKUP(E748,'Lungo IV Femm_'!$E:$K,7,))</f>
        <v>0</v>
      </c>
      <c r="P748" s="5">
        <f>IF($E748="",0,VLOOKUP(E748,'Lungo IV Masc_'!$E:$K,7,))</f>
        <v>0</v>
      </c>
      <c r="Q748" s="5">
        <f>IF($E748="",0,VLOOKUP(E748,'Lungo V Femm_'!$E:$K,7,))</f>
        <v>0</v>
      </c>
      <c r="R748" s="5">
        <f>IF($E748="",0,VLOOKUP(E748,'Lungo V Masc_'!$E:$K,7,))</f>
        <v>0</v>
      </c>
      <c r="S748" s="5">
        <f>IF($E748="",0,VLOOKUP(E748,'Vortex IV Femm_'!$E:$K,7,))</f>
        <v>0</v>
      </c>
      <c r="T748" s="5">
        <f>IF($E748="",0,VLOOKUP(E748,'Vortex IV Masc_'!$E:$K,7,))</f>
        <v>0</v>
      </c>
      <c r="U748" s="5">
        <f>IF($E748="",0,VLOOKUP(E748,'Vortex V Femm_'!$E:$K,7,))</f>
        <v>0</v>
      </c>
      <c r="V748" s="5">
        <f>IF($E748="",0,VLOOKUP(E748,'Vortex V Masc_'!$E:$K,7,))</f>
        <v>0</v>
      </c>
    </row>
    <row r="749" spans="1:22" x14ac:dyDescent="0.15">
      <c r="A749" s="5">
        <v>748</v>
      </c>
      <c r="E749" s="5" t="str">
        <f t="shared" si="26"/>
        <v/>
      </c>
      <c r="J749" s="5">
        <f t="shared" si="27"/>
        <v>0</v>
      </c>
      <c r="K749" s="5">
        <f>IF($E749="",0,VLOOKUP(E749,'50 IV Femm_'!$E:$K,7,))</f>
        <v>0</v>
      </c>
      <c r="L749" s="5">
        <f>IF($E749="",0,VLOOKUP(E749,'50 IV Masc_'!$E:$K,7,))</f>
        <v>0</v>
      </c>
      <c r="M749" s="5">
        <f>IF($E749="",0,VLOOKUP(E749,'50 V Femm_'!$E:$K,7,))</f>
        <v>0</v>
      </c>
      <c r="N749" s="5">
        <f>IF($E749="",0,VLOOKUP(E749,'50 V Masc_'!$E:$K,7,))</f>
        <v>0</v>
      </c>
      <c r="O749" s="5">
        <f>IF($E749="",0,VLOOKUP(E749,'Lungo IV Femm_'!$E:$K,7,))</f>
        <v>0</v>
      </c>
      <c r="P749" s="5">
        <f>IF($E749="",0,VLOOKUP(E749,'Lungo IV Masc_'!$E:$K,7,))</f>
        <v>0</v>
      </c>
      <c r="Q749" s="5">
        <f>IF($E749="",0,VLOOKUP(E749,'Lungo V Femm_'!$E:$K,7,))</f>
        <v>0</v>
      </c>
      <c r="R749" s="5">
        <f>IF($E749="",0,VLOOKUP(E749,'Lungo V Masc_'!$E:$K,7,))</f>
        <v>0</v>
      </c>
      <c r="S749" s="5">
        <f>IF($E749="",0,VLOOKUP(E749,'Vortex IV Femm_'!$E:$K,7,))</f>
        <v>0</v>
      </c>
      <c r="T749" s="5">
        <f>IF($E749="",0,VLOOKUP(E749,'Vortex IV Masc_'!$E:$K,7,))</f>
        <v>0</v>
      </c>
      <c r="U749" s="5">
        <f>IF($E749="",0,VLOOKUP(E749,'Vortex V Femm_'!$E:$K,7,))</f>
        <v>0</v>
      </c>
      <c r="V749" s="5">
        <f>IF($E749="",0,VLOOKUP(E749,'Vortex V Masc_'!$E:$K,7,))</f>
        <v>0</v>
      </c>
    </row>
    <row r="750" spans="1:22" x14ac:dyDescent="0.15">
      <c r="A750" s="5">
        <v>749</v>
      </c>
      <c r="E750" s="5" t="str">
        <f t="shared" si="26"/>
        <v/>
      </c>
      <c r="J750" s="5">
        <f t="shared" si="27"/>
        <v>0</v>
      </c>
      <c r="K750" s="5">
        <f>IF($E750="",0,VLOOKUP(E750,'50 IV Femm_'!$E:$K,7,))</f>
        <v>0</v>
      </c>
      <c r="L750" s="5">
        <f>IF($E750="",0,VLOOKUP(E750,'50 IV Masc_'!$E:$K,7,))</f>
        <v>0</v>
      </c>
      <c r="M750" s="5">
        <f>IF($E750="",0,VLOOKUP(E750,'50 V Femm_'!$E:$K,7,))</f>
        <v>0</v>
      </c>
      <c r="N750" s="5">
        <f>IF($E750="",0,VLOOKUP(E750,'50 V Masc_'!$E:$K,7,))</f>
        <v>0</v>
      </c>
      <c r="O750" s="5">
        <f>IF($E750="",0,VLOOKUP(E750,'Lungo IV Femm_'!$E:$K,7,))</f>
        <v>0</v>
      </c>
      <c r="P750" s="5">
        <f>IF($E750="",0,VLOOKUP(E750,'Lungo IV Masc_'!$E:$K,7,))</f>
        <v>0</v>
      </c>
      <c r="Q750" s="5">
        <f>IF($E750="",0,VLOOKUP(E750,'Lungo V Femm_'!$E:$K,7,))</f>
        <v>0</v>
      </c>
      <c r="R750" s="5">
        <f>IF($E750="",0,VLOOKUP(E750,'Lungo V Masc_'!$E:$K,7,))</f>
        <v>0</v>
      </c>
      <c r="S750" s="5">
        <f>IF($E750="",0,VLOOKUP(E750,'Vortex IV Femm_'!$E:$K,7,))</f>
        <v>0</v>
      </c>
      <c r="T750" s="5">
        <f>IF($E750="",0,VLOOKUP(E750,'Vortex IV Masc_'!$E:$K,7,))</f>
        <v>0</v>
      </c>
      <c r="U750" s="5">
        <f>IF($E750="",0,VLOOKUP(E750,'Vortex V Femm_'!$E:$K,7,))</f>
        <v>0</v>
      </c>
      <c r="V750" s="5">
        <f>IF($E750="",0,VLOOKUP(E750,'Vortex V Masc_'!$E:$K,7,))</f>
        <v>0</v>
      </c>
    </row>
    <row r="751" spans="1:22" x14ac:dyDescent="0.15">
      <c r="A751" s="5">
        <v>750</v>
      </c>
      <c r="E751" s="5" t="str">
        <f t="shared" si="26"/>
        <v/>
      </c>
      <c r="J751" s="5">
        <f t="shared" si="27"/>
        <v>0</v>
      </c>
      <c r="K751" s="5">
        <f>IF($E751="",0,VLOOKUP(E751,'50 IV Femm_'!$E:$K,7,))</f>
        <v>0</v>
      </c>
      <c r="L751" s="5">
        <f>IF($E751="",0,VLOOKUP(E751,'50 IV Masc_'!$E:$K,7,))</f>
        <v>0</v>
      </c>
      <c r="M751" s="5">
        <f>IF($E751="",0,VLOOKUP(E751,'50 V Femm_'!$E:$K,7,))</f>
        <v>0</v>
      </c>
      <c r="N751" s="5">
        <f>IF($E751="",0,VLOOKUP(E751,'50 V Masc_'!$E:$K,7,))</f>
        <v>0</v>
      </c>
      <c r="O751" s="5">
        <f>IF($E751="",0,VLOOKUP(E751,'Lungo IV Femm_'!$E:$K,7,))</f>
        <v>0</v>
      </c>
      <c r="P751" s="5">
        <f>IF($E751="",0,VLOOKUP(E751,'Lungo IV Masc_'!$E:$K,7,))</f>
        <v>0</v>
      </c>
      <c r="Q751" s="5">
        <f>IF($E751="",0,VLOOKUP(E751,'Lungo V Femm_'!$E:$K,7,))</f>
        <v>0</v>
      </c>
      <c r="R751" s="5">
        <f>IF($E751="",0,VLOOKUP(E751,'Lungo V Masc_'!$E:$K,7,))</f>
        <v>0</v>
      </c>
      <c r="S751" s="5">
        <f>IF($E751="",0,VLOOKUP(E751,'Vortex IV Femm_'!$E:$K,7,))</f>
        <v>0</v>
      </c>
      <c r="T751" s="5">
        <f>IF($E751="",0,VLOOKUP(E751,'Vortex IV Masc_'!$E:$K,7,))</f>
        <v>0</v>
      </c>
      <c r="U751" s="5">
        <f>IF($E751="",0,VLOOKUP(E751,'Vortex V Femm_'!$E:$K,7,))</f>
        <v>0</v>
      </c>
      <c r="V751" s="5">
        <f>IF($E751="",0,VLOOKUP(E751,'Vortex V Masc_'!$E:$K,7,))</f>
        <v>0</v>
      </c>
    </row>
    <row r="752" spans="1:22" x14ac:dyDescent="0.15">
      <c r="A752" s="5">
        <v>751</v>
      </c>
      <c r="E752" s="5" t="str">
        <f t="shared" si="26"/>
        <v/>
      </c>
      <c r="J752" s="5">
        <f t="shared" si="27"/>
        <v>0</v>
      </c>
      <c r="K752" s="5">
        <f>IF($E752="",0,VLOOKUP(E752,'50 IV Femm_'!$E:$K,7,))</f>
        <v>0</v>
      </c>
      <c r="L752" s="5">
        <f>IF($E752="",0,VLOOKUP(E752,'50 IV Masc_'!$E:$K,7,))</f>
        <v>0</v>
      </c>
      <c r="M752" s="5">
        <f>IF($E752="",0,VLOOKUP(E752,'50 V Femm_'!$E:$K,7,))</f>
        <v>0</v>
      </c>
      <c r="N752" s="5">
        <f>IF($E752="",0,VLOOKUP(E752,'50 V Masc_'!$E:$K,7,))</f>
        <v>0</v>
      </c>
      <c r="O752" s="5">
        <f>IF($E752="",0,VLOOKUP(E752,'Lungo IV Femm_'!$E:$K,7,))</f>
        <v>0</v>
      </c>
      <c r="P752" s="5">
        <f>IF($E752="",0,VLOOKUP(E752,'Lungo IV Masc_'!$E:$K,7,))</f>
        <v>0</v>
      </c>
      <c r="Q752" s="5">
        <f>IF($E752="",0,VLOOKUP(E752,'Lungo V Femm_'!$E:$K,7,))</f>
        <v>0</v>
      </c>
      <c r="R752" s="5">
        <f>IF($E752="",0,VLOOKUP(E752,'Lungo V Masc_'!$E:$K,7,))</f>
        <v>0</v>
      </c>
      <c r="S752" s="5">
        <f>IF($E752="",0,VLOOKUP(E752,'Vortex IV Femm_'!$E:$K,7,))</f>
        <v>0</v>
      </c>
      <c r="T752" s="5">
        <f>IF($E752="",0,VLOOKUP(E752,'Vortex IV Masc_'!$E:$K,7,))</f>
        <v>0</v>
      </c>
      <c r="U752" s="5">
        <f>IF($E752="",0,VLOOKUP(E752,'Vortex V Femm_'!$E:$K,7,))</f>
        <v>0</v>
      </c>
      <c r="V752" s="5">
        <f>IF($E752="",0,VLOOKUP(E752,'Vortex V Masc_'!$E:$K,7,))</f>
        <v>0</v>
      </c>
    </row>
    <row r="753" spans="1:22" x14ac:dyDescent="0.15">
      <c r="A753" s="5">
        <v>752</v>
      </c>
      <c r="E753" s="5" t="str">
        <f t="shared" si="26"/>
        <v/>
      </c>
      <c r="J753" s="5">
        <f t="shared" si="27"/>
        <v>0</v>
      </c>
      <c r="K753" s="5">
        <f>IF($E753="",0,VLOOKUP(E753,'50 IV Femm_'!$E:$K,7,))</f>
        <v>0</v>
      </c>
      <c r="L753" s="5">
        <f>IF($E753="",0,VLOOKUP(E753,'50 IV Masc_'!$E:$K,7,))</f>
        <v>0</v>
      </c>
      <c r="M753" s="5">
        <f>IF($E753="",0,VLOOKUP(E753,'50 V Femm_'!$E:$K,7,))</f>
        <v>0</v>
      </c>
      <c r="N753" s="5">
        <f>IF($E753="",0,VLOOKUP(E753,'50 V Masc_'!$E:$K,7,))</f>
        <v>0</v>
      </c>
      <c r="O753" s="5">
        <f>IF($E753="",0,VLOOKUP(E753,'Lungo IV Femm_'!$E:$K,7,))</f>
        <v>0</v>
      </c>
      <c r="P753" s="5">
        <f>IF($E753="",0,VLOOKUP(E753,'Lungo IV Masc_'!$E:$K,7,))</f>
        <v>0</v>
      </c>
      <c r="Q753" s="5">
        <f>IF($E753="",0,VLOOKUP(E753,'Lungo V Femm_'!$E:$K,7,))</f>
        <v>0</v>
      </c>
      <c r="R753" s="5">
        <f>IF($E753="",0,VLOOKUP(E753,'Lungo V Masc_'!$E:$K,7,))</f>
        <v>0</v>
      </c>
      <c r="S753" s="5">
        <f>IF($E753="",0,VLOOKUP(E753,'Vortex IV Femm_'!$E:$K,7,))</f>
        <v>0</v>
      </c>
      <c r="T753" s="5">
        <f>IF($E753="",0,VLOOKUP(E753,'Vortex IV Masc_'!$E:$K,7,))</f>
        <v>0</v>
      </c>
      <c r="U753" s="5">
        <f>IF($E753="",0,VLOOKUP(E753,'Vortex V Femm_'!$E:$K,7,))</f>
        <v>0</v>
      </c>
      <c r="V753" s="5">
        <f>IF($E753="",0,VLOOKUP(E753,'Vortex V Masc_'!$E:$K,7,))</f>
        <v>0</v>
      </c>
    </row>
    <row r="754" spans="1:22" x14ac:dyDescent="0.15">
      <c r="A754" s="5">
        <v>753</v>
      </c>
      <c r="E754" s="5" t="str">
        <f t="shared" si="26"/>
        <v/>
      </c>
      <c r="J754" s="5">
        <f t="shared" si="27"/>
        <v>0</v>
      </c>
      <c r="K754" s="5">
        <f>IF($E754="",0,VLOOKUP(E754,'50 IV Femm_'!$E:$K,7,))</f>
        <v>0</v>
      </c>
      <c r="L754" s="5">
        <f>IF($E754="",0,VLOOKUP(E754,'50 IV Masc_'!$E:$K,7,))</f>
        <v>0</v>
      </c>
      <c r="M754" s="5">
        <f>IF($E754="",0,VLOOKUP(E754,'50 V Femm_'!$E:$K,7,))</f>
        <v>0</v>
      </c>
      <c r="N754" s="5">
        <f>IF($E754="",0,VLOOKUP(E754,'50 V Masc_'!$E:$K,7,))</f>
        <v>0</v>
      </c>
      <c r="O754" s="5">
        <f>IF($E754="",0,VLOOKUP(E754,'Lungo IV Femm_'!$E:$K,7,))</f>
        <v>0</v>
      </c>
      <c r="P754" s="5">
        <f>IF($E754="",0,VLOOKUP(E754,'Lungo IV Masc_'!$E:$K,7,))</f>
        <v>0</v>
      </c>
      <c r="Q754" s="5">
        <f>IF($E754="",0,VLOOKUP(E754,'Lungo V Femm_'!$E:$K,7,))</f>
        <v>0</v>
      </c>
      <c r="R754" s="5">
        <f>IF($E754="",0,VLOOKUP(E754,'Lungo V Masc_'!$E:$K,7,))</f>
        <v>0</v>
      </c>
      <c r="S754" s="5">
        <f>IF($E754="",0,VLOOKUP(E754,'Vortex IV Femm_'!$E:$K,7,))</f>
        <v>0</v>
      </c>
      <c r="T754" s="5">
        <f>IF($E754="",0,VLOOKUP(E754,'Vortex IV Masc_'!$E:$K,7,))</f>
        <v>0</v>
      </c>
      <c r="U754" s="5">
        <f>IF($E754="",0,VLOOKUP(E754,'Vortex V Femm_'!$E:$K,7,))</f>
        <v>0</v>
      </c>
      <c r="V754" s="5">
        <f>IF($E754="",0,VLOOKUP(E754,'Vortex V Masc_'!$E:$K,7,))</f>
        <v>0</v>
      </c>
    </row>
    <row r="755" spans="1:22" x14ac:dyDescent="0.15">
      <c r="A755" s="5">
        <v>754</v>
      </c>
      <c r="E755" s="5" t="str">
        <f t="shared" si="26"/>
        <v/>
      </c>
      <c r="J755" s="5">
        <f t="shared" si="27"/>
        <v>0</v>
      </c>
      <c r="K755" s="5">
        <f>IF($E755="",0,VLOOKUP(E755,'50 IV Femm_'!$E:$K,7,))</f>
        <v>0</v>
      </c>
      <c r="L755" s="5">
        <f>IF($E755="",0,VLOOKUP(E755,'50 IV Masc_'!$E:$K,7,))</f>
        <v>0</v>
      </c>
      <c r="M755" s="5">
        <f>IF($E755="",0,VLOOKUP(E755,'50 V Femm_'!$E:$K,7,))</f>
        <v>0</v>
      </c>
      <c r="N755" s="5">
        <f>IF($E755="",0,VLOOKUP(E755,'50 V Masc_'!$E:$K,7,))</f>
        <v>0</v>
      </c>
      <c r="O755" s="5">
        <f>IF($E755="",0,VLOOKUP(E755,'Lungo IV Femm_'!$E:$K,7,))</f>
        <v>0</v>
      </c>
      <c r="P755" s="5">
        <f>IF($E755="",0,VLOOKUP(E755,'Lungo IV Masc_'!$E:$K,7,))</f>
        <v>0</v>
      </c>
      <c r="Q755" s="5">
        <f>IF($E755="",0,VLOOKUP(E755,'Lungo V Femm_'!$E:$K,7,))</f>
        <v>0</v>
      </c>
      <c r="R755" s="5">
        <f>IF($E755="",0,VLOOKUP(E755,'Lungo V Masc_'!$E:$K,7,))</f>
        <v>0</v>
      </c>
      <c r="S755" s="5">
        <f>IF($E755="",0,VLOOKUP(E755,'Vortex IV Femm_'!$E:$K,7,))</f>
        <v>0</v>
      </c>
      <c r="T755" s="5">
        <f>IF($E755="",0,VLOOKUP(E755,'Vortex IV Masc_'!$E:$K,7,))</f>
        <v>0</v>
      </c>
      <c r="U755" s="5">
        <f>IF($E755="",0,VLOOKUP(E755,'Vortex V Femm_'!$E:$K,7,))</f>
        <v>0</v>
      </c>
      <c r="V755" s="5">
        <f>IF($E755="",0,VLOOKUP(E755,'Vortex V Masc_'!$E:$K,7,))</f>
        <v>0</v>
      </c>
    </row>
    <row r="756" spans="1:22" x14ac:dyDescent="0.15">
      <c r="A756" s="5">
        <v>755</v>
      </c>
      <c r="E756" s="5" t="str">
        <f t="shared" si="26"/>
        <v/>
      </c>
      <c r="J756" s="5">
        <f t="shared" si="27"/>
        <v>0</v>
      </c>
      <c r="K756" s="5">
        <f>IF($E756="",0,VLOOKUP(E756,'50 IV Femm_'!$E:$K,7,))</f>
        <v>0</v>
      </c>
      <c r="L756" s="5">
        <f>IF($E756="",0,VLOOKUP(E756,'50 IV Masc_'!$E:$K,7,))</f>
        <v>0</v>
      </c>
      <c r="M756" s="5">
        <f>IF($E756="",0,VLOOKUP(E756,'50 V Femm_'!$E:$K,7,))</f>
        <v>0</v>
      </c>
      <c r="N756" s="5">
        <f>IF($E756="",0,VLOOKUP(E756,'50 V Masc_'!$E:$K,7,))</f>
        <v>0</v>
      </c>
      <c r="O756" s="5">
        <f>IF($E756="",0,VLOOKUP(E756,'Lungo IV Femm_'!$E:$K,7,))</f>
        <v>0</v>
      </c>
      <c r="P756" s="5">
        <f>IF($E756="",0,VLOOKUP(E756,'Lungo IV Masc_'!$E:$K,7,))</f>
        <v>0</v>
      </c>
      <c r="Q756" s="5">
        <f>IF($E756="",0,VLOOKUP(E756,'Lungo V Femm_'!$E:$K,7,))</f>
        <v>0</v>
      </c>
      <c r="R756" s="5">
        <f>IF($E756="",0,VLOOKUP(E756,'Lungo V Masc_'!$E:$K,7,))</f>
        <v>0</v>
      </c>
      <c r="S756" s="5">
        <f>IF($E756="",0,VLOOKUP(E756,'Vortex IV Femm_'!$E:$K,7,))</f>
        <v>0</v>
      </c>
      <c r="T756" s="5">
        <f>IF($E756="",0,VLOOKUP(E756,'Vortex IV Masc_'!$E:$K,7,))</f>
        <v>0</v>
      </c>
      <c r="U756" s="5">
        <f>IF($E756="",0,VLOOKUP(E756,'Vortex V Femm_'!$E:$K,7,))</f>
        <v>0</v>
      </c>
      <c r="V756" s="5">
        <f>IF($E756="",0,VLOOKUP(E756,'Vortex V Masc_'!$E:$K,7,))</f>
        <v>0</v>
      </c>
    </row>
    <row r="757" spans="1:22" x14ac:dyDescent="0.15">
      <c r="A757" s="5">
        <v>756</v>
      </c>
      <c r="E757" s="5" t="str">
        <f t="shared" si="26"/>
        <v/>
      </c>
      <c r="J757" s="5">
        <f t="shared" si="27"/>
        <v>0</v>
      </c>
      <c r="K757" s="5">
        <f>IF($E757="",0,VLOOKUP(E757,'50 IV Femm_'!$E:$K,7,))</f>
        <v>0</v>
      </c>
      <c r="L757" s="5">
        <f>IF($E757="",0,VLOOKUP(E757,'50 IV Masc_'!$E:$K,7,))</f>
        <v>0</v>
      </c>
      <c r="M757" s="5">
        <f>IF($E757="",0,VLOOKUP(E757,'50 V Femm_'!$E:$K,7,))</f>
        <v>0</v>
      </c>
      <c r="N757" s="5">
        <f>IF($E757="",0,VLOOKUP(E757,'50 V Masc_'!$E:$K,7,))</f>
        <v>0</v>
      </c>
      <c r="O757" s="5">
        <f>IF($E757="",0,VLOOKUP(E757,'Lungo IV Femm_'!$E:$K,7,))</f>
        <v>0</v>
      </c>
      <c r="P757" s="5">
        <f>IF($E757="",0,VLOOKUP(E757,'Lungo IV Masc_'!$E:$K,7,))</f>
        <v>0</v>
      </c>
      <c r="Q757" s="5">
        <f>IF($E757="",0,VLOOKUP(E757,'Lungo V Femm_'!$E:$K,7,))</f>
        <v>0</v>
      </c>
      <c r="R757" s="5">
        <f>IF($E757="",0,VLOOKUP(E757,'Lungo V Masc_'!$E:$K,7,))</f>
        <v>0</v>
      </c>
      <c r="S757" s="5">
        <f>IF($E757="",0,VLOOKUP(E757,'Vortex IV Femm_'!$E:$K,7,))</f>
        <v>0</v>
      </c>
      <c r="T757" s="5">
        <f>IF($E757="",0,VLOOKUP(E757,'Vortex IV Masc_'!$E:$K,7,))</f>
        <v>0</v>
      </c>
      <c r="U757" s="5">
        <f>IF($E757="",0,VLOOKUP(E757,'Vortex V Femm_'!$E:$K,7,))</f>
        <v>0</v>
      </c>
      <c r="V757" s="5">
        <f>IF($E757="",0,VLOOKUP(E757,'Vortex V Masc_'!$E:$K,7,))</f>
        <v>0</v>
      </c>
    </row>
    <row r="758" spans="1:22" x14ac:dyDescent="0.15">
      <c r="A758" s="5">
        <v>757</v>
      </c>
      <c r="E758" s="5" t="str">
        <f t="shared" si="26"/>
        <v/>
      </c>
      <c r="J758" s="5">
        <f t="shared" si="27"/>
        <v>0</v>
      </c>
      <c r="K758" s="5">
        <f>IF($E758="",0,VLOOKUP(E758,'50 IV Femm_'!$E:$K,7,))</f>
        <v>0</v>
      </c>
      <c r="L758" s="5">
        <f>IF($E758="",0,VLOOKUP(E758,'50 IV Masc_'!$E:$K,7,))</f>
        <v>0</v>
      </c>
      <c r="M758" s="5">
        <f>IF($E758="",0,VLOOKUP(E758,'50 V Femm_'!$E:$K,7,))</f>
        <v>0</v>
      </c>
      <c r="N758" s="5">
        <f>IF($E758="",0,VLOOKUP(E758,'50 V Masc_'!$E:$K,7,))</f>
        <v>0</v>
      </c>
      <c r="O758" s="5">
        <f>IF($E758="",0,VLOOKUP(E758,'Lungo IV Femm_'!$E:$K,7,))</f>
        <v>0</v>
      </c>
      <c r="P758" s="5">
        <f>IF($E758="",0,VLOOKUP(E758,'Lungo IV Masc_'!$E:$K,7,))</f>
        <v>0</v>
      </c>
      <c r="Q758" s="5">
        <f>IF($E758="",0,VLOOKUP(E758,'Lungo V Femm_'!$E:$K,7,))</f>
        <v>0</v>
      </c>
      <c r="R758" s="5">
        <f>IF($E758="",0,VLOOKUP(E758,'Lungo V Masc_'!$E:$K,7,))</f>
        <v>0</v>
      </c>
      <c r="S758" s="5">
        <f>IF($E758="",0,VLOOKUP(E758,'Vortex IV Femm_'!$E:$K,7,))</f>
        <v>0</v>
      </c>
      <c r="T758" s="5">
        <f>IF($E758="",0,VLOOKUP(E758,'Vortex IV Masc_'!$E:$K,7,))</f>
        <v>0</v>
      </c>
      <c r="U758" s="5">
        <f>IF($E758="",0,VLOOKUP(E758,'Vortex V Femm_'!$E:$K,7,))</f>
        <v>0</v>
      </c>
      <c r="V758" s="5">
        <f>IF($E758="",0,VLOOKUP(E758,'Vortex V Masc_'!$E:$K,7,))</f>
        <v>0</v>
      </c>
    </row>
    <row r="759" spans="1:22" x14ac:dyDescent="0.15">
      <c r="A759" s="5">
        <v>758</v>
      </c>
      <c r="E759" s="5" t="str">
        <f t="shared" si="26"/>
        <v/>
      </c>
      <c r="J759" s="5">
        <f t="shared" si="27"/>
        <v>0</v>
      </c>
      <c r="K759" s="5">
        <f>IF($E759="",0,VLOOKUP(E759,'50 IV Femm_'!$E:$K,7,))</f>
        <v>0</v>
      </c>
      <c r="L759" s="5">
        <f>IF($E759="",0,VLOOKUP(E759,'50 IV Masc_'!$E:$K,7,))</f>
        <v>0</v>
      </c>
      <c r="M759" s="5">
        <f>IF($E759="",0,VLOOKUP(E759,'50 V Femm_'!$E:$K,7,))</f>
        <v>0</v>
      </c>
      <c r="N759" s="5">
        <f>IF($E759="",0,VLOOKUP(E759,'50 V Masc_'!$E:$K,7,))</f>
        <v>0</v>
      </c>
      <c r="O759" s="5">
        <f>IF($E759="",0,VLOOKUP(E759,'Lungo IV Femm_'!$E:$K,7,))</f>
        <v>0</v>
      </c>
      <c r="P759" s="5">
        <f>IF($E759="",0,VLOOKUP(E759,'Lungo IV Masc_'!$E:$K,7,))</f>
        <v>0</v>
      </c>
      <c r="Q759" s="5">
        <f>IF($E759="",0,VLOOKUP(E759,'Lungo V Femm_'!$E:$K,7,))</f>
        <v>0</v>
      </c>
      <c r="R759" s="5">
        <f>IF($E759="",0,VLOOKUP(E759,'Lungo V Masc_'!$E:$K,7,))</f>
        <v>0</v>
      </c>
      <c r="S759" s="5">
        <f>IF($E759="",0,VLOOKUP(E759,'Vortex IV Femm_'!$E:$K,7,))</f>
        <v>0</v>
      </c>
      <c r="T759" s="5">
        <f>IF($E759="",0,VLOOKUP(E759,'Vortex IV Masc_'!$E:$K,7,))</f>
        <v>0</v>
      </c>
      <c r="U759" s="5">
        <f>IF($E759="",0,VLOOKUP(E759,'Vortex V Femm_'!$E:$K,7,))</f>
        <v>0</v>
      </c>
      <c r="V759" s="5">
        <f>IF($E759="",0,VLOOKUP(E759,'Vortex V Masc_'!$E:$K,7,))</f>
        <v>0</v>
      </c>
    </row>
    <row r="760" spans="1:22" x14ac:dyDescent="0.15">
      <c r="A760" s="5">
        <v>759</v>
      </c>
      <c r="E760" s="5" t="str">
        <f t="shared" si="26"/>
        <v/>
      </c>
      <c r="J760" s="5">
        <f t="shared" si="27"/>
        <v>0</v>
      </c>
      <c r="K760" s="5">
        <f>IF($E760="",0,VLOOKUP(E760,'50 IV Femm_'!$E:$K,7,))</f>
        <v>0</v>
      </c>
      <c r="L760" s="5">
        <f>IF($E760="",0,VLOOKUP(E760,'50 IV Masc_'!$E:$K,7,))</f>
        <v>0</v>
      </c>
      <c r="M760" s="5">
        <f>IF($E760="",0,VLOOKUP(E760,'50 V Femm_'!$E:$K,7,))</f>
        <v>0</v>
      </c>
      <c r="N760" s="5">
        <f>IF($E760="",0,VLOOKUP(E760,'50 V Masc_'!$E:$K,7,))</f>
        <v>0</v>
      </c>
      <c r="O760" s="5">
        <f>IF($E760="",0,VLOOKUP(E760,'Lungo IV Femm_'!$E:$K,7,))</f>
        <v>0</v>
      </c>
      <c r="P760" s="5">
        <f>IF($E760="",0,VLOOKUP(E760,'Lungo IV Masc_'!$E:$K,7,))</f>
        <v>0</v>
      </c>
      <c r="Q760" s="5">
        <f>IF($E760="",0,VLOOKUP(E760,'Lungo V Femm_'!$E:$K,7,))</f>
        <v>0</v>
      </c>
      <c r="R760" s="5">
        <f>IF($E760="",0,VLOOKUP(E760,'Lungo V Masc_'!$E:$K,7,))</f>
        <v>0</v>
      </c>
      <c r="S760" s="5">
        <f>IF($E760="",0,VLOOKUP(E760,'Vortex IV Femm_'!$E:$K,7,))</f>
        <v>0</v>
      </c>
      <c r="T760" s="5">
        <f>IF($E760="",0,VLOOKUP(E760,'Vortex IV Masc_'!$E:$K,7,))</f>
        <v>0</v>
      </c>
      <c r="U760" s="5">
        <f>IF($E760="",0,VLOOKUP(E760,'Vortex V Femm_'!$E:$K,7,))</f>
        <v>0</v>
      </c>
      <c r="V760" s="5">
        <f>IF($E760="",0,VLOOKUP(E760,'Vortex V Masc_'!$E:$K,7,))</f>
        <v>0</v>
      </c>
    </row>
    <row r="761" spans="1:22" x14ac:dyDescent="0.15">
      <c r="A761" s="5">
        <v>760</v>
      </c>
      <c r="E761" s="5" t="str">
        <f t="shared" si="26"/>
        <v/>
      </c>
      <c r="J761" s="5">
        <f t="shared" si="27"/>
        <v>0</v>
      </c>
      <c r="K761" s="5">
        <f>IF($E761="",0,VLOOKUP(E761,'50 IV Femm_'!$E:$K,7,))</f>
        <v>0</v>
      </c>
      <c r="L761" s="5">
        <f>IF($E761="",0,VLOOKUP(E761,'50 IV Masc_'!$E:$K,7,))</f>
        <v>0</v>
      </c>
      <c r="M761" s="5">
        <f>IF($E761="",0,VLOOKUP(E761,'50 V Femm_'!$E:$K,7,))</f>
        <v>0</v>
      </c>
      <c r="N761" s="5">
        <f>IF($E761="",0,VLOOKUP(E761,'50 V Masc_'!$E:$K,7,))</f>
        <v>0</v>
      </c>
      <c r="O761" s="5">
        <f>IF($E761="",0,VLOOKUP(E761,'Lungo IV Femm_'!$E:$K,7,))</f>
        <v>0</v>
      </c>
      <c r="P761" s="5">
        <f>IF($E761="",0,VLOOKUP(E761,'Lungo IV Masc_'!$E:$K,7,))</f>
        <v>0</v>
      </c>
      <c r="Q761" s="5">
        <f>IF($E761="",0,VLOOKUP(E761,'Lungo V Femm_'!$E:$K,7,))</f>
        <v>0</v>
      </c>
      <c r="R761" s="5">
        <f>IF($E761="",0,VLOOKUP(E761,'Lungo V Masc_'!$E:$K,7,))</f>
        <v>0</v>
      </c>
      <c r="S761" s="5">
        <f>IF($E761="",0,VLOOKUP(E761,'Vortex IV Femm_'!$E:$K,7,))</f>
        <v>0</v>
      </c>
      <c r="T761" s="5">
        <f>IF($E761="",0,VLOOKUP(E761,'Vortex IV Masc_'!$E:$K,7,))</f>
        <v>0</v>
      </c>
      <c r="U761" s="5">
        <f>IF($E761="",0,VLOOKUP(E761,'Vortex V Femm_'!$E:$K,7,))</f>
        <v>0</v>
      </c>
      <c r="V761" s="5">
        <f>IF($E761="",0,VLOOKUP(E761,'Vortex V Masc_'!$E:$K,7,))</f>
        <v>0</v>
      </c>
    </row>
    <row r="762" spans="1:22" x14ac:dyDescent="0.15">
      <c r="A762" s="5">
        <v>761</v>
      </c>
      <c r="E762" s="5" t="str">
        <f t="shared" si="26"/>
        <v/>
      </c>
      <c r="J762" s="5">
        <f t="shared" si="27"/>
        <v>0</v>
      </c>
      <c r="K762" s="5">
        <f>IF($E762="",0,VLOOKUP(E762,'50 IV Femm_'!$E:$K,7,))</f>
        <v>0</v>
      </c>
      <c r="L762" s="5">
        <f>IF($E762="",0,VLOOKUP(E762,'50 IV Masc_'!$E:$K,7,))</f>
        <v>0</v>
      </c>
      <c r="M762" s="5">
        <f>IF($E762="",0,VLOOKUP(E762,'50 V Femm_'!$E:$K,7,))</f>
        <v>0</v>
      </c>
      <c r="N762" s="5">
        <f>IF($E762="",0,VLOOKUP(E762,'50 V Masc_'!$E:$K,7,))</f>
        <v>0</v>
      </c>
      <c r="O762" s="5">
        <f>IF($E762="",0,VLOOKUP(E762,'Lungo IV Femm_'!$E:$K,7,))</f>
        <v>0</v>
      </c>
      <c r="P762" s="5">
        <f>IF($E762="",0,VLOOKUP(E762,'Lungo IV Masc_'!$E:$K,7,))</f>
        <v>0</v>
      </c>
      <c r="Q762" s="5">
        <f>IF($E762="",0,VLOOKUP(E762,'Lungo V Femm_'!$E:$K,7,))</f>
        <v>0</v>
      </c>
      <c r="R762" s="5">
        <f>IF($E762="",0,VLOOKUP(E762,'Lungo V Masc_'!$E:$K,7,))</f>
        <v>0</v>
      </c>
      <c r="S762" s="5">
        <f>IF($E762="",0,VLOOKUP(E762,'Vortex IV Femm_'!$E:$K,7,))</f>
        <v>0</v>
      </c>
      <c r="T762" s="5">
        <f>IF($E762="",0,VLOOKUP(E762,'Vortex IV Masc_'!$E:$K,7,))</f>
        <v>0</v>
      </c>
      <c r="U762" s="5">
        <f>IF($E762="",0,VLOOKUP(E762,'Vortex V Femm_'!$E:$K,7,))</f>
        <v>0</v>
      </c>
      <c r="V762" s="5">
        <f>IF($E762="",0,VLOOKUP(E762,'Vortex V Masc_'!$E:$K,7,))</f>
        <v>0</v>
      </c>
    </row>
    <row r="763" spans="1:22" x14ac:dyDescent="0.15">
      <c r="A763" s="5">
        <v>762</v>
      </c>
      <c r="E763" s="5" t="str">
        <f t="shared" si="26"/>
        <v/>
      </c>
      <c r="J763" s="5">
        <f t="shared" si="27"/>
        <v>0</v>
      </c>
      <c r="K763" s="5">
        <f>IF($E763="",0,VLOOKUP(E763,'50 IV Femm_'!$E:$K,7,))</f>
        <v>0</v>
      </c>
      <c r="L763" s="5">
        <f>IF($E763="",0,VLOOKUP(E763,'50 IV Masc_'!$E:$K,7,))</f>
        <v>0</v>
      </c>
      <c r="M763" s="5">
        <f>IF($E763="",0,VLOOKUP(E763,'50 V Femm_'!$E:$K,7,))</f>
        <v>0</v>
      </c>
      <c r="N763" s="5">
        <f>IF($E763="",0,VLOOKUP(E763,'50 V Masc_'!$E:$K,7,))</f>
        <v>0</v>
      </c>
      <c r="O763" s="5">
        <f>IF($E763="",0,VLOOKUP(E763,'Lungo IV Femm_'!$E:$K,7,))</f>
        <v>0</v>
      </c>
      <c r="P763" s="5">
        <f>IF($E763="",0,VLOOKUP(E763,'Lungo IV Masc_'!$E:$K,7,))</f>
        <v>0</v>
      </c>
      <c r="Q763" s="5">
        <f>IF($E763="",0,VLOOKUP(E763,'Lungo V Femm_'!$E:$K,7,))</f>
        <v>0</v>
      </c>
      <c r="R763" s="5">
        <f>IF($E763="",0,VLOOKUP(E763,'Lungo V Masc_'!$E:$K,7,))</f>
        <v>0</v>
      </c>
      <c r="S763" s="5">
        <f>IF($E763="",0,VLOOKUP(E763,'Vortex IV Femm_'!$E:$K,7,))</f>
        <v>0</v>
      </c>
      <c r="T763" s="5">
        <f>IF($E763="",0,VLOOKUP(E763,'Vortex IV Masc_'!$E:$K,7,))</f>
        <v>0</v>
      </c>
      <c r="U763" s="5">
        <f>IF($E763="",0,VLOOKUP(E763,'Vortex V Femm_'!$E:$K,7,))</f>
        <v>0</v>
      </c>
      <c r="V763" s="5">
        <f>IF($E763="",0,VLOOKUP(E763,'Vortex V Masc_'!$E:$K,7,))</f>
        <v>0</v>
      </c>
    </row>
    <row r="764" spans="1:22" x14ac:dyDescent="0.15">
      <c r="A764" s="5">
        <v>763</v>
      </c>
      <c r="E764" s="5" t="str">
        <f t="shared" si="26"/>
        <v/>
      </c>
      <c r="J764" s="5">
        <f t="shared" si="27"/>
        <v>0</v>
      </c>
      <c r="K764" s="5">
        <f>IF($E764="",0,VLOOKUP(E764,'50 IV Femm_'!$E:$K,7,))</f>
        <v>0</v>
      </c>
      <c r="L764" s="5">
        <f>IF($E764="",0,VLOOKUP(E764,'50 IV Masc_'!$E:$K,7,))</f>
        <v>0</v>
      </c>
      <c r="M764" s="5">
        <f>IF($E764="",0,VLOOKUP(E764,'50 V Femm_'!$E:$K,7,))</f>
        <v>0</v>
      </c>
      <c r="N764" s="5">
        <f>IF($E764="",0,VLOOKUP(E764,'50 V Masc_'!$E:$K,7,))</f>
        <v>0</v>
      </c>
      <c r="O764" s="5">
        <f>IF($E764="",0,VLOOKUP(E764,'Lungo IV Femm_'!$E:$K,7,))</f>
        <v>0</v>
      </c>
      <c r="P764" s="5">
        <f>IF($E764="",0,VLOOKUP(E764,'Lungo IV Masc_'!$E:$K,7,))</f>
        <v>0</v>
      </c>
      <c r="Q764" s="5">
        <f>IF($E764="",0,VLOOKUP(E764,'Lungo V Femm_'!$E:$K,7,))</f>
        <v>0</v>
      </c>
      <c r="R764" s="5">
        <f>IF($E764="",0,VLOOKUP(E764,'Lungo V Masc_'!$E:$K,7,))</f>
        <v>0</v>
      </c>
      <c r="S764" s="5">
        <f>IF($E764="",0,VLOOKUP(E764,'Vortex IV Femm_'!$E:$K,7,))</f>
        <v>0</v>
      </c>
      <c r="T764" s="5">
        <f>IF($E764="",0,VLOOKUP(E764,'Vortex IV Masc_'!$E:$K,7,))</f>
        <v>0</v>
      </c>
      <c r="U764" s="5">
        <f>IF($E764="",0,VLOOKUP(E764,'Vortex V Femm_'!$E:$K,7,))</f>
        <v>0</v>
      </c>
      <c r="V764" s="5">
        <f>IF($E764="",0,VLOOKUP(E764,'Vortex V Masc_'!$E:$K,7,))</f>
        <v>0</v>
      </c>
    </row>
    <row r="765" spans="1:22" x14ac:dyDescent="0.15">
      <c r="A765" s="5">
        <v>764</v>
      </c>
      <c r="E765" s="5" t="str">
        <f t="shared" si="26"/>
        <v/>
      </c>
      <c r="J765" s="5">
        <f t="shared" si="27"/>
        <v>0</v>
      </c>
      <c r="K765" s="5">
        <f>IF($E765="",0,VLOOKUP(E765,'50 IV Femm_'!$E:$K,7,))</f>
        <v>0</v>
      </c>
      <c r="L765" s="5">
        <f>IF($E765="",0,VLOOKUP(E765,'50 IV Masc_'!$E:$K,7,))</f>
        <v>0</v>
      </c>
      <c r="M765" s="5">
        <f>IF($E765="",0,VLOOKUP(E765,'50 V Femm_'!$E:$K,7,))</f>
        <v>0</v>
      </c>
      <c r="N765" s="5">
        <f>IF($E765="",0,VLOOKUP(E765,'50 V Masc_'!$E:$K,7,))</f>
        <v>0</v>
      </c>
      <c r="O765" s="5">
        <f>IF($E765="",0,VLOOKUP(E765,'Lungo IV Femm_'!$E:$K,7,))</f>
        <v>0</v>
      </c>
      <c r="P765" s="5">
        <f>IF($E765="",0,VLOOKUP(E765,'Lungo IV Masc_'!$E:$K,7,))</f>
        <v>0</v>
      </c>
      <c r="Q765" s="5">
        <f>IF($E765="",0,VLOOKUP(E765,'Lungo V Femm_'!$E:$K,7,))</f>
        <v>0</v>
      </c>
      <c r="R765" s="5">
        <f>IF($E765="",0,VLOOKUP(E765,'Lungo V Masc_'!$E:$K,7,))</f>
        <v>0</v>
      </c>
      <c r="S765" s="5">
        <f>IF($E765="",0,VLOOKUP(E765,'Vortex IV Femm_'!$E:$K,7,))</f>
        <v>0</v>
      </c>
      <c r="T765" s="5">
        <f>IF($E765="",0,VLOOKUP(E765,'Vortex IV Masc_'!$E:$K,7,))</f>
        <v>0</v>
      </c>
      <c r="U765" s="5">
        <f>IF($E765="",0,VLOOKUP(E765,'Vortex V Femm_'!$E:$K,7,))</f>
        <v>0</v>
      </c>
      <c r="V765" s="5">
        <f>IF($E765="",0,VLOOKUP(E765,'Vortex V Masc_'!$E:$K,7,))</f>
        <v>0</v>
      </c>
    </row>
    <row r="766" spans="1:22" x14ac:dyDescent="0.15">
      <c r="A766" s="5">
        <v>765</v>
      </c>
      <c r="E766" s="5" t="str">
        <f t="shared" si="26"/>
        <v/>
      </c>
      <c r="J766" s="5">
        <f t="shared" si="27"/>
        <v>0</v>
      </c>
      <c r="K766" s="5">
        <f>IF($E766="",0,VLOOKUP(E766,'50 IV Femm_'!$E:$K,7,))</f>
        <v>0</v>
      </c>
      <c r="L766" s="5">
        <f>IF($E766="",0,VLOOKUP(E766,'50 IV Masc_'!$E:$K,7,))</f>
        <v>0</v>
      </c>
      <c r="M766" s="5">
        <f>IF($E766="",0,VLOOKUP(E766,'50 V Femm_'!$E:$K,7,))</f>
        <v>0</v>
      </c>
      <c r="N766" s="5">
        <f>IF($E766="",0,VLOOKUP(E766,'50 V Masc_'!$E:$K,7,))</f>
        <v>0</v>
      </c>
      <c r="O766" s="5">
        <f>IF($E766="",0,VLOOKUP(E766,'Lungo IV Femm_'!$E:$K,7,))</f>
        <v>0</v>
      </c>
      <c r="P766" s="5">
        <f>IF($E766="",0,VLOOKUP(E766,'Lungo IV Masc_'!$E:$K,7,))</f>
        <v>0</v>
      </c>
      <c r="Q766" s="5">
        <f>IF($E766="",0,VLOOKUP(E766,'Lungo V Femm_'!$E:$K,7,))</f>
        <v>0</v>
      </c>
      <c r="R766" s="5">
        <f>IF($E766="",0,VLOOKUP(E766,'Lungo V Masc_'!$E:$K,7,))</f>
        <v>0</v>
      </c>
      <c r="S766" s="5">
        <f>IF($E766="",0,VLOOKUP(E766,'Vortex IV Femm_'!$E:$K,7,))</f>
        <v>0</v>
      </c>
      <c r="T766" s="5">
        <f>IF($E766="",0,VLOOKUP(E766,'Vortex IV Masc_'!$E:$K,7,))</f>
        <v>0</v>
      </c>
      <c r="U766" s="5">
        <f>IF($E766="",0,VLOOKUP(E766,'Vortex V Femm_'!$E:$K,7,))</f>
        <v>0</v>
      </c>
      <c r="V766" s="5">
        <f>IF($E766="",0,VLOOKUP(E766,'Vortex V Masc_'!$E:$K,7,))</f>
        <v>0</v>
      </c>
    </row>
    <row r="767" spans="1:22" x14ac:dyDescent="0.15">
      <c r="A767" s="5">
        <v>766</v>
      </c>
      <c r="E767" s="5" t="str">
        <f t="shared" si="26"/>
        <v/>
      </c>
      <c r="J767" s="5">
        <f t="shared" si="27"/>
        <v>0</v>
      </c>
      <c r="K767" s="5">
        <f>IF($E767="",0,VLOOKUP(E767,'50 IV Femm_'!$E:$K,7,))</f>
        <v>0</v>
      </c>
      <c r="L767" s="5">
        <f>IF($E767="",0,VLOOKUP(E767,'50 IV Masc_'!$E:$K,7,))</f>
        <v>0</v>
      </c>
      <c r="M767" s="5">
        <f>IF($E767="",0,VLOOKUP(E767,'50 V Femm_'!$E:$K,7,))</f>
        <v>0</v>
      </c>
      <c r="N767" s="5">
        <f>IF($E767="",0,VLOOKUP(E767,'50 V Masc_'!$E:$K,7,))</f>
        <v>0</v>
      </c>
      <c r="O767" s="5">
        <f>IF($E767="",0,VLOOKUP(E767,'Lungo IV Femm_'!$E:$K,7,))</f>
        <v>0</v>
      </c>
      <c r="P767" s="5">
        <f>IF($E767="",0,VLOOKUP(E767,'Lungo IV Masc_'!$E:$K,7,))</f>
        <v>0</v>
      </c>
      <c r="Q767" s="5">
        <f>IF($E767="",0,VLOOKUP(E767,'Lungo V Femm_'!$E:$K,7,))</f>
        <v>0</v>
      </c>
      <c r="R767" s="5">
        <f>IF($E767="",0,VLOOKUP(E767,'Lungo V Masc_'!$E:$K,7,))</f>
        <v>0</v>
      </c>
      <c r="S767" s="5">
        <f>IF($E767="",0,VLOOKUP(E767,'Vortex IV Femm_'!$E:$K,7,))</f>
        <v>0</v>
      </c>
      <c r="T767" s="5">
        <f>IF($E767="",0,VLOOKUP(E767,'Vortex IV Masc_'!$E:$K,7,))</f>
        <v>0</v>
      </c>
      <c r="U767" s="5">
        <f>IF($E767="",0,VLOOKUP(E767,'Vortex V Femm_'!$E:$K,7,))</f>
        <v>0</v>
      </c>
      <c r="V767" s="5">
        <f>IF($E767="",0,VLOOKUP(E767,'Vortex V Masc_'!$E:$K,7,))</f>
        <v>0</v>
      </c>
    </row>
    <row r="768" spans="1:22" x14ac:dyDescent="0.15">
      <c r="A768" s="5">
        <v>767</v>
      </c>
      <c r="E768" s="5" t="str">
        <f t="shared" si="26"/>
        <v/>
      </c>
      <c r="J768" s="5">
        <f t="shared" si="27"/>
        <v>0</v>
      </c>
      <c r="K768" s="5">
        <f>IF($E768="",0,VLOOKUP(E768,'50 IV Femm_'!$E:$K,7,))</f>
        <v>0</v>
      </c>
      <c r="L768" s="5">
        <f>IF($E768="",0,VLOOKUP(E768,'50 IV Masc_'!$E:$K,7,))</f>
        <v>0</v>
      </c>
      <c r="M768" s="5">
        <f>IF($E768="",0,VLOOKUP(E768,'50 V Femm_'!$E:$K,7,))</f>
        <v>0</v>
      </c>
      <c r="N768" s="5">
        <f>IF($E768="",0,VLOOKUP(E768,'50 V Masc_'!$E:$K,7,))</f>
        <v>0</v>
      </c>
      <c r="O768" s="5">
        <f>IF($E768="",0,VLOOKUP(E768,'Lungo IV Femm_'!$E:$K,7,))</f>
        <v>0</v>
      </c>
      <c r="P768" s="5">
        <f>IF($E768="",0,VLOOKUP(E768,'Lungo IV Masc_'!$E:$K,7,))</f>
        <v>0</v>
      </c>
      <c r="Q768" s="5">
        <f>IF($E768="",0,VLOOKUP(E768,'Lungo V Femm_'!$E:$K,7,))</f>
        <v>0</v>
      </c>
      <c r="R768" s="5">
        <f>IF($E768="",0,VLOOKUP(E768,'Lungo V Masc_'!$E:$K,7,))</f>
        <v>0</v>
      </c>
      <c r="S768" s="5">
        <f>IF($E768="",0,VLOOKUP(E768,'Vortex IV Femm_'!$E:$K,7,))</f>
        <v>0</v>
      </c>
      <c r="T768" s="5">
        <f>IF($E768="",0,VLOOKUP(E768,'Vortex IV Masc_'!$E:$K,7,))</f>
        <v>0</v>
      </c>
      <c r="U768" s="5">
        <f>IF($E768="",0,VLOOKUP(E768,'Vortex V Femm_'!$E:$K,7,))</f>
        <v>0</v>
      </c>
      <c r="V768" s="5">
        <f>IF($E768="",0,VLOOKUP(E768,'Vortex V Masc_'!$E:$K,7,))</f>
        <v>0</v>
      </c>
    </row>
    <row r="769" spans="1:22" x14ac:dyDescent="0.15">
      <c r="A769" s="5">
        <v>768</v>
      </c>
      <c r="E769" s="5" t="str">
        <f t="shared" si="26"/>
        <v/>
      </c>
      <c r="J769" s="5">
        <f t="shared" si="27"/>
        <v>0</v>
      </c>
      <c r="K769" s="5">
        <f>IF($E769="",0,VLOOKUP(E769,'50 IV Femm_'!$E:$K,7,))</f>
        <v>0</v>
      </c>
      <c r="L769" s="5">
        <f>IF($E769="",0,VLOOKUP(E769,'50 IV Masc_'!$E:$K,7,))</f>
        <v>0</v>
      </c>
      <c r="M769" s="5">
        <f>IF($E769="",0,VLOOKUP(E769,'50 V Femm_'!$E:$K,7,))</f>
        <v>0</v>
      </c>
      <c r="N769" s="5">
        <f>IF($E769="",0,VLOOKUP(E769,'50 V Masc_'!$E:$K,7,))</f>
        <v>0</v>
      </c>
      <c r="O769" s="5">
        <f>IF($E769="",0,VLOOKUP(E769,'Lungo IV Femm_'!$E:$K,7,))</f>
        <v>0</v>
      </c>
      <c r="P769" s="5">
        <f>IF($E769="",0,VLOOKUP(E769,'Lungo IV Masc_'!$E:$K,7,))</f>
        <v>0</v>
      </c>
      <c r="Q769" s="5">
        <f>IF($E769="",0,VLOOKUP(E769,'Lungo V Femm_'!$E:$K,7,))</f>
        <v>0</v>
      </c>
      <c r="R769" s="5">
        <f>IF($E769="",0,VLOOKUP(E769,'Lungo V Masc_'!$E:$K,7,))</f>
        <v>0</v>
      </c>
      <c r="S769" s="5">
        <f>IF($E769="",0,VLOOKUP(E769,'Vortex IV Femm_'!$E:$K,7,))</f>
        <v>0</v>
      </c>
      <c r="T769" s="5">
        <f>IF($E769="",0,VLOOKUP(E769,'Vortex IV Masc_'!$E:$K,7,))</f>
        <v>0</v>
      </c>
      <c r="U769" s="5">
        <f>IF($E769="",0,VLOOKUP(E769,'Vortex V Femm_'!$E:$K,7,))</f>
        <v>0</v>
      </c>
      <c r="V769" s="5">
        <f>IF($E769="",0,VLOOKUP(E769,'Vortex V Masc_'!$E:$K,7,))</f>
        <v>0</v>
      </c>
    </row>
    <row r="770" spans="1:22" x14ac:dyDescent="0.15">
      <c r="A770" s="5">
        <v>769</v>
      </c>
      <c r="E770" s="5" t="str">
        <f t="shared" si="26"/>
        <v/>
      </c>
      <c r="J770" s="5">
        <f t="shared" si="27"/>
        <v>0</v>
      </c>
      <c r="K770" s="5">
        <f>IF($E770="",0,VLOOKUP(E770,'50 IV Femm_'!$E:$K,7,))</f>
        <v>0</v>
      </c>
      <c r="L770" s="5">
        <f>IF($E770="",0,VLOOKUP(E770,'50 IV Masc_'!$E:$K,7,))</f>
        <v>0</v>
      </c>
      <c r="M770" s="5">
        <f>IF($E770="",0,VLOOKUP(E770,'50 V Femm_'!$E:$K,7,))</f>
        <v>0</v>
      </c>
      <c r="N770" s="5">
        <f>IF($E770="",0,VLOOKUP(E770,'50 V Masc_'!$E:$K,7,))</f>
        <v>0</v>
      </c>
      <c r="O770" s="5">
        <f>IF($E770="",0,VLOOKUP(E770,'Lungo IV Femm_'!$E:$K,7,))</f>
        <v>0</v>
      </c>
      <c r="P770" s="5">
        <f>IF($E770="",0,VLOOKUP(E770,'Lungo IV Masc_'!$E:$K,7,))</f>
        <v>0</v>
      </c>
      <c r="Q770" s="5">
        <f>IF($E770="",0,VLOOKUP(E770,'Lungo V Femm_'!$E:$K,7,))</f>
        <v>0</v>
      </c>
      <c r="R770" s="5">
        <f>IF($E770="",0,VLOOKUP(E770,'Lungo V Masc_'!$E:$K,7,))</f>
        <v>0</v>
      </c>
      <c r="S770" s="5">
        <f>IF($E770="",0,VLOOKUP(E770,'Vortex IV Femm_'!$E:$K,7,))</f>
        <v>0</v>
      </c>
      <c r="T770" s="5">
        <f>IF($E770="",0,VLOOKUP(E770,'Vortex IV Masc_'!$E:$K,7,))</f>
        <v>0</v>
      </c>
      <c r="U770" s="5">
        <f>IF($E770="",0,VLOOKUP(E770,'Vortex V Femm_'!$E:$K,7,))</f>
        <v>0</v>
      </c>
      <c r="V770" s="5">
        <f>IF($E770="",0,VLOOKUP(E770,'Vortex V Masc_'!$E:$K,7,))</f>
        <v>0</v>
      </c>
    </row>
    <row r="771" spans="1:22" x14ac:dyDescent="0.15">
      <c r="A771" s="5">
        <v>770</v>
      </c>
      <c r="E771" s="5" t="str">
        <f t="shared" si="26"/>
        <v/>
      </c>
      <c r="J771" s="5">
        <f t="shared" si="27"/>
        <v>0</v>
      </c>
      <c r="K771" s="5">
        <f>IF($E771="",0,VLOOKUP(E771,'50 IV Femm_'!$E:$K,7,))</f>
        <v>0</v>
      </c>
      <c r="L771" s="5">
        <f>IF($E771="",0,VLOOKUP(E771,'50 IV Masc_'!$E:$K,7,))</f>
        <v>0</v>
      </c>
      <c r="M771" s="5">
        <f>IF($E771="",0,VLOOKUP(E771,'50 V Femm_'!$E:$K,7,))</f>
        <v>0</v>
      </c>
      <c r="N771" s="5">
        <f>IF($E771="",0,VLOOKUP(E771,'50 V Masc_'!$E:$K,7,))</f>
        <v>0</v>
      </c>
      <c r="O771" s="5">
        <f>IF($E771="",0,VLOOKUP(E771,'Lungo IV Femm_'!$E:$K,7,))</f>
        <v>0</v>
      </c>
      <c r="P771" s="5">
        <f>IF($E771="",0,VLOOKUP(E771,'Lungo IV Masc_'!$E:$K,7,))</f>
        <v>0</v>
      </c>
      <c r="Q771" s="5">
        <f>IF($E771="",0,VLOOKUP(E771,'Lungo V Femm_'!$E:$K,7,))</f>
        <v>0</v>
      </c>
      <c r="R771" s="5">
        <f>IF($E771="",0,VLOOKUP(E771,'Lungo V Masc_'!$E:$K,7,))</f>
        <v>0</v>
      </c>
      <c r="S771" s="5">
        <f>IF($E771="",0,VLOOKUP(E771,'Vortex IV Femm_'!$E:$K,7,))</f>
        <v>0</v>
      </c>
      <c r="T771" s="5">
        <f>IF($E771="",0,VLOOKUP(E771,'Vortex IV Masc_'!$E:$K,7,))</f>
        <v>0</v>
      </c>
      <c r="U771" s="5">
        <f>IF($E771="",0,VLOOKUP(E771,'Vortex V Femm_'!$E:$K,7,))</f>
        <v>0</v>
      </c>
      <c r="V771" s="5">
        <f>IF($E771="",0,VLOOKUP(E771,'Vortex V Masc_'!$E:$K,7,))</f>
        <v>0</v>
      </c>
    </row>
    <row r="772" spans="1:22" x14ac:dyDescent="0.15">
      <c r="A772" s="5">
        <v>771</v>
      </c>
      <c r="E772" s="5" t="str">
        <f t="shared" si="26"/>
        <v/>
      </c>
      <c r="J772" s="5">
        <f t="shared" si="27"/>
        <v>0</v>
      </c>
      <c r="K772" s="5">
        <f>IF($E772="",0,VLOOKUP(E772,'50 IV Femm_'!$E:$K,7,))</f>
        <v>0</v>
      </c>
      <c r="L772" s="5">
        <f>IF($E772="",0,VLOOKUP(E772,'50 IV Masc_'!$E:$K,7,))</f>
        <v>0</v>
      </c>
      <c r="M772" s="5">
        <f>IF($E772="",0,VLOOKUP(E772,'50 V Femm_'!$E:$K,7,))</f>
        <v>0</v>
      </c>
      <c r="N772" s="5">
        <f>IF($E772="",0,VLOOKUP(E772,'50 V Masc_'!$E:$K,7,))</f>
        <v>0</v>
      </c>
      <c r="O772" s="5">
        <f>IF($E772="",0,VLOOKUP(E772,'Lungo IV Femm_'!$E:$K,7,))</f>
        <v>0</v>
      </c>
      <c r="P772" s="5">
        <f>IF($E772="",0,VLOOKUP(E772,'Lungo IV Masc_'!$E:$K,7,))</f>
        <v>0</v>
      </c>
      <c r="Q772" s="5">
        <f>IF($E772="",0,VLOOKUP(E772,'Lungo V Femm_'!$E:$K,7,))</f>
        <v>0</v>
      </c>
      <c r="R772" s="5">
        <f>IF($E772="",0,VLOOKUP(E772,'Lungo V Masc_'!$E:$K,7,))</f>
        <v>0</v>
      </c>
      <c r="S772" s="5">
        <f>IF($E772="",0,VLOOKUP(E772,'Vortex IV Femm_'!$E:$K,7,))</f>
        <v>0</v>
      </c>
      <c r="T772" s="5">
        <f>IF($E772="",0,VLOOKUP(E772,'Vortex IV Masc_'!$E:$K,7,))</f>
        <v>0</v>
      </c>
      <c r="U772" s="5">
        <f>IF($E772="",0,VLOOKUP(E772,'Vortex V Femm_'!$E:$K,7,))</f>
        <v>0</v>
      </c>
      <c r="V772" s="5">
        <f>IF($E772="",0,VLOOKUP(E772,'Vortex V Masc_'!$E:$K,7,))</f>
        <v>0</v>
      </c>
    </row>
    <row r="773" spans="1:22" x14ac:dyDescent="0.15">
      <c r="A773" s="5">
        <v>772</v>
      </c>
      <c r="E773" s="5" t="str">
        <f t="shared" si="26"/>
        <v/>
      </c>
      <c r="J773" s="5">
        <f t="shared" si="27"/>
        <v>0</v>
      </c>
      <c r="K773" s="5">
        <f>IF($E773="",0,VLOOKUP(E773,'50 IV Femm_'!$E:$K,7,))</f>
        <v>0</v>
      </c>
      <c r="L773" s="5">
        <f>IF($E773="",0,VLOOKUP(E773,'50 IV Masc_'!$E:$K,7,))</f>
        <v>0</v>
      </c>
      <c r="M773" s="5">
        <f>IF($E773="",0,VLOOKUP(E773,'50 V Femm_'!$E:$K,7,))</f>
        <v>0</v>
      </c>
      <c r="N773" s="5">
        <f>IF($E773="",0,VLOOKUP(E773,'50 V Masc_'!$E:$K,7,))</f>
        <v>0</v>
      </c>
      <c r="O773" s="5">
        <f>IF($E773="",0,VLOOKUP(E773,'Lungo IV Femm_'!$E:$K,7,))</f>
        <v>0</v>
      </c>
      <c r="P773" s="5">
        <f>IF($E773="",0,VLOOKUP(E773,'Lungo IV Masc_'!$E:$K,7,))</f>
        <v>0</v>
      </c>
      <c r="Q773" s="5">
        <f>IF($E773="",0,VLOOKUP(E773,'Lungo V Femm_'!$E:$K,7,))</f>
        <v>0</v>
      </c>
      <c r="R773" s="5">
        <f>IF($E773="",0,VLOOKUP(E773,'Lungo V Masc_'!$E:$K,7,))</f>
        <v>0</v>
      </c>
      <c r="S773" s="5">
        <f>IF($E773="",0,VLOOKUP(E773,'Vortex IV Femm_'!$E:$K,7,))</f>
        <v>0</v>
      </c>
      <c r="T773" s="5">
        <f>IF($E773="",0,VLOOKUP(E773,'Vortex IV Masc_'!$E:$K,7,))</f>
        <v>0</v>
      </c>
      <c r="U773" s="5">
        <f>IF($E773="",0,VLOOKUP(E773,'Vortex V Femm_'!$E:$K,7,))</f>
        <v>0</v>
      </c>
      <c r="V773" s="5">
        <f>IF($E773="",0,VLOOKUP(E773,'Vortex V Masc_'!$E:$K,7,))</f>
        <v>0</v>
      </c>
    </row>
    <row r="774" spans="1:22" x14ac:dyDescent="0.15">
      <c r="A774" s="5">
        <v>773</v>
      </c>
      <c r="E774" s="5" t="str">
        <f t="shared" si="26"/>
        <v/>
      </c>
      <c r="J774" s="5">
        <f t="shared" si="27"/>
        <v>0</v>
      </c>
      <c r="K774" s="5">
        <f>IF($E774="",0,VLOOKUP(E774,'50 IV Femm_'!$E:$K,7,))</f>
        <v>0</v>
      </c>
      <c r="L774" s="5">
        <f>IF($E774="",0,VLOOKUP(E774,'50 IV Masc_'!$E:$K,7,))</f>
        <v>0</v>
      </c>
      <c r="M774" s="5">
        <f>IF($E774="",0,VLOOKUP(E774,'50 V Femm_'!$E:$K,7,))</f>
        <v>0</v>
      </c>
      <c r="N774" s="5">
        <f>IF($E774="",0,VLOOKUP(E774,'50 V Masc_'!$E:$K,7,))</f>
        <v>0</v>
      </c>
      <c r="O774" s="5">
        <f>IF($E774="",0,VLOOKUP(E774,'Lungo IV Femm_'!$E:$K,7,))</f>
        <v>0</v>
      </c>
      <c r="P774" s="5">
        <f>IF($E774="",0,VLOOKUP(E774,'Lungo IV Masc_'!$E:$K,7,))</f>
        <v>0</v>
      </c>
      <c r="Q774" s="5">
        <f>IF($E774="",0,VLOOKUP(E774,'Lungo V Femm_'!$E:$K,7,))</f>
        <v>0</v>
      </c>
      <c r="R774" s="5">
        <f>IF($E774="",0,VLOOKUP(E774,'Lungo V Masc_'!$E:$K,7,))</f>
        <v>0</v>
      </c>
      <c r="S774" s="5">
        <f>IF($E774="",0,VLOOKUP(E774,'Vortex IV Femm_'!$E:$K,7,))</f>
        <v>0</v>
      </c>
      <c r="T774" s="5">
        <f>IF($E774="",0,VLOOKUP(E774,'Vortex IV Masc_'!$E:$K,7,))</f>
        <v>0</v>
      </c>
      <c r="U774" s="5">
        <f>IF($E774="",0,VLOOKUP(E774,'Vortex V Femm_'!$E:$K,7,))</f>
        <v>0</v>
      </c>
      <c r="V774" s="5">
        <f>IF($E774="",0,VLOOKUP(E774,'Vortex V Masc_'!$E:$K,7,))</f>
        <v>0</v>
      </c>
    </row>
    <row r="775" spans="1:22" x14ac:dyDescent="0.15">
      <c r="A775" s="5">
        <v>774</v>
      </c>
      <c r="E775" s="5" t="str">
        <f t="shared" si="26"/>
        <v/>
      </c>
      <c r="J775" s="5">
        <f t="shared" si="27"/>
        <v>0</v>
      </c>
      <c r="K775" s="5">
        <f>IF($E775="",0,VLOOKUP(E775,'50 IV Femm_'!$E:$K,7,))</f>
        <v>0</v>
      </c>
      <c r="L775" s="5">
        <f>IF($E775="",0,VLOOKUP(E775,'50 IV Masc_'!$E:$K,7,))</f>
        <v>0</v>
      </c>
      <c r="M775" s="5">
        <f>IF($E775="",0,VLOOKUP(E775,'50 V Femm_'!$E:$K,7,))</f>
        <v>0</v>
      </c>
      <c r="N775" s="5">
        <f>IF($E775="",0,VLOOKUP(E775,'50 V Masc_'!$E:$K,7,))</f>
        <v>0</v>
      </c>
      <c r="O775" s="5">
        <f>IF($E775="",0,VLOOKUP(E775,'Lungo IV Femm_'!$E:$K,7,))</f>
        <v>0</v>
      </c>
      <c r="P775" s="5">
        <f>IF($E775="",0,VLOOKUP(E775,'Lungo IV Masc_'!$E:$K,7,))</f>
        <v>0</v>
      </c>
      <c r="Q775" s="5">
        <f>IF($E775="",0,VLOOKUP(E775,'Lungo V Femm_'!$E:$K,7,))</f>
        <v>0</v>
      </c>
      <c r="R775" s="5">
        <f>IF($E775="",0,VLOOKUP(E775,'Lungo V Masc_'!$E:$K,7,))</f>
        <v>0</v>
      </c>
      <c r="S775" s="5">
        <f>IF($E775="",0,VLOOKUP(E775,'Vortex IV Femm_'!$E:$K,7,))</f>
        <v>0</v>
      </c>
      <c r="T775" s="5">
        <f>IF($E775="",0,VLOOKUP(E775,'Vortex IV Masc_'!$E:$K,7,))</f>
        <v>0</v>
      </c>
      <c r="U775" s="5">
        <f>IF($E775="",0,VLOOKUP(E775,'Vortex V Femm_'!$E:$K,7,))</f>
        <v>0</v>
      </c>
      <c r="V775" s="5">
        <f>IF($E775="",0,VLOOKUP(E775,'Vortex V Masc_'!$E:$K,7,))</f>
        <v>0</v>
      </c>
    </row>
    <row r="776" spans="1:22" x14ac:dyDescent="0.15">
      <c r="A776" s="5">
        <v>775</v>
      </c>
      <c r="E776" s="5" t="str">
        <f t="shared" si="26"/>
        <v/>
      </c>
      <c r="J776" s="5">
        <f t="shared" si="27"/>
        <v>0</v>
      </c>
      <c r="K776" s="5">
        <f>IF($E776="",0,VLOOKUP(E776,'50 IV Femm_'!$E:$K,7,))</f>
        <v>0</v>
      </c>
      <c r="L776" s="5">
        <f>IF($E776="",0,VLOOKUP(E776,'50 IV Masc_'!$E:$K,7,))</f>
        <v>0</v>
      </c>
      <c r="M776" s="5">
        <f>IF($E776="",0,VLOOKUP(E776,'50 V Femm_'!$E:$K,7,))</f>
        <v>0</v>
      </c>
      <c r="N776" s="5">
        <f>IF($E776="",0,VLOOKUP(E776,'50 V Masc_'!$E:$K,7,))</f>
        <v>0</v>
      </c>
      <c r="O776" s="5">
        <f>IF($E776="",0,VLOOKUP(E776,'Lungo IV Femm_'!$E:$K,7,))</f>
        <v>0</v>
      </c>
      <c r="P776" s="5">
        <f>IF($E776="",0,VLOOKUP(E776,'Lungo IV Masc_'!$E:$K,7,))</f>
        <v>0</v>
      </c>
      <c r="Q776" s="5">
        <f>IF($E776="",0,VLOOKUP(E776,'Lungo V Femm_'!$E:$K,7,))</f>
        <v>0</v>
      </c>
      <c r="R776" s="5">
        <f>IF($E776="",0,VLOOKUP(E776,'Lungo V Masc_'!$E:$K,7,))</f>
        <v>0</v>
      </c>
      <c r="S776" s="5">
        <f>IF($E776="",0,VLOOKUP(E776,'Vortex IV Femm_'!$E:$K,7,))</f>
        <v>0</v>
      </c>
      <c r="T776" s="5">
        <f>IF($E776="",0,VLOOKUP(E776,'Vortex IV Masc_'!$E:$K,7,))</f>
        <v>0</v>
      </c>
      <c r="U776" s="5">
        <f>IF($E776="",0,VLOOKUP(E776,'Vortex V Femm_'!$E:$K,7,))</f>
        <v>0</v>
      </c>
      <c r="V776" s="5">
        <f>IF($E776="",0,VLOOKUP(E776,'Vortex V Masc_'!$E:$K,7,))</f>
        <v>0</v>
      </c>
    </row>
    <row r="777" spans="1:22" x14ac:dyDescent="0.15">
      <c r="A777" s="5">
        <v>776</v>
      </c>
      <c r="E777" s="5" t="str">
        <f t="shared" si="26"/>
        <v/>
      </c>
      <c r="J777" s="5">
        <f t="shared" si="27"/>
        <v>0</v>
      </c>
      <c r="K777" s="5">
        <f>IF($E777="",0,VLOOKUP(E777,'50 IV Femm_'!$E:$K,7,))</f>
        <v>0</v>
      </c>
      <c r="L777" s="5">
        <f>IF($E777="",0,VLOOKUP(E777,'50 IV Masc_'!$E:$K,7,))</f>
        <v>0</v>
      </c>
      <c r="M777" s="5">
        <f>IF($E777="",0,VLOOKUP(E777,'50 V Femm_'!$E:$K,7,))</f>
        <v>0</v>
      </c>
      <c r="N777" s="5">
        <f>IF($E777="",0,VLOOKUP(E777,'50 V Masc_'!$E:$K,7,))</f>
        <v>0</v>
      </c>
      <c r="O777" s="5">
        <f>IF($E777="",0,VLOOKUP(E777,'Lungo IV Femm_'!$E:$K,7,))</f>
        <v>0</v>
      </c>
      <c r="P777" s="5">
        <f>IF($E777="",0,VLOOKUP(E777,'Lungo IV Masc_'!$E:$K,7,))</f>
        <v>0</v>
      </c>
      <c r="Q777" s="5">
        <f>IF($E777="",0,VLOOKUP(E777,'Lungo V Femm_'!$E:$K,7,))</f>
        <v>0</v>
      </c>
      <c r="R777" s="5">
        <f>IF($E777="",0,VLOOKUP(E777,'Lungo V Masc_'!$E:$K,7,))</f>
        <v>0</v>
      </c>
      <c r="S777" s="5">
        <f>IF($E777="",0,VLOOKUP(E777,'Vortex IV Femm_'!$E:$K,7,))</f>
        <v>0</v>
      </c>
      <c r="T777" s="5">
        <f>IF($E777="",0,VLOOKUP(E777,'Vortex IV Masc_'!$E:$K,7,))</f>
        <v>0</v>
      </c>
      <c r="U777" s="5">
        <f>IF($E777="",0,VLOOKUP(E777,'Vortex V Femm_'!$E:$K,7,))</f>
        <v>0</v>
      </c>
      <c r="V777" s="5">
        <f>IF($E777="",0,VLOOKUP(E777,'Vortex V Masc_'!$E:$K,7,))</f>
        <v>0</v>
      </c>
    </row>
    <row r="778" spans="1:22" x14ac:dyDescent="0.15">
      <c r="A778" s="5">
        <v>777</v>
      </c>
      <c r="E778" s="5" t="str">
        <f t="shared" si="26"/>
        <v/>
      </c>
      <c r="J778" s="5">
        <f t="shared" si="27"/>
        <v>0</v>
      </c>
      <c r="K778" s="5">
        <f>IF($E778="",0,VLOOKUP(E778,'50 IV Femm_'!$E:$K,7,))</f>
        <v>0</v>
      </c>
      <c r="L778" s="5">
        <f>IF($E778="",0,VLOOKUP(E778,'50 IV Masc_'!$E:$K,7,))</f>
        <v>0</v>
      </c>
      <c r="M778" s="5">
        <f>IF($E778="",0,VLOOKUP(E778,'50 V Femm_'!$E:$K,7,))</f>
        <v>0</v>
      </c>
      <c r="N778" s="5">
        <f>IF($E778="",0,VLOOKUP(E778,'50 V Masc_'!$E:$K,7,))</f>
        <v>0</v>
      </c>
      <c r="O778" s="5">
        <f>IF($E778="",0,VLOOKUP(E778,'Lungo IV Femm_'!$E:$K,7,))</f>
        <v>0</v>
      </c>
      <c r="P778" s="5">
        <f>IF($E778="",0,VLOOKUP(E778,'Lungo IV Masc_'!$E:$K,7,))</f>
        <v>0</v>
      </c>
      <c r="Q778" s="5">
        <f>IF($E778="",0,VLOOKUP(E778,'Lungo V Femm_'!$E:$K,7,))</f>
        <v>0</v>
      </c>
      <c r="R778" s="5">
        <f>IF($E778="",0,VLOOKUP(E778,'Lungo V Masc_'!$E:$K,7,))</f>
        <v>0</v>
      </c>
      <c r="S778" s="5">
        <f>IF($E778="",0,VLOOKUP(E778,'Vortex IV Femm_'!$E:$K,7,))</f>
        <v>0</v>
      </c>
      <c r="T778" s="5">
        <f>IF($E778="",0,VLOOKUP(E778,'Vortex IV Masc_'!$E:$K,7,))</f>
        <v>0</v>
      </c>
      <c r="U778" s="5">
        <f>IF($E778="",0,VLOOKUP(E778,'Vortex V Femm_'!$E:$K,7,))</f>
        <v>0</v>
      </c>
      <c r="V778" s="5">
        <f>IF($E778="",0,VLOOKUP(E778,'Vortex V Masc_'!$E:$K,7,))</f>
        <v>0</v>
      </c>
    </row>
    <row r="779" spans="1:22" x14ac:dyDescent="0.15">
      <c r="A779" s="5">
        <v>778</v>
      </c>
      <c r="E779" s="5" t="str">
        <f t="shared" si="26"/>
        <v/>
      </c>
      <c r="J779" s="5">
        <f t="shared" si="27"/>
        <v>0</v>
      </c>
      <c r="K779" s="5">
        <f>IF($E779="",0,VLOOKUP(E779,'50 IV Femm_'!$E:$K,7,))</f>
        <v>0</v>
      </c>
      <c r="L779" s="5">
        <f>IF($E779="",0,VLOOKUP(E779,'50 IV Masc_'!$E:$K,7,))</f>
        <v>0</v>
      </c>
      <c r="M779" s="5">
        <f>IF($E779="",0,VLOOKUP(E779,'50 V Femm_'!$E:$K,7,))</f>
        <v>0</v>
      </c>
      <c r="N779" s="5">
        <f>IF($E779="",0,VLOOKUP(E779,'50 V Masc_'!$E:$K,7,))</f>
        <v>0</v>
      </c>
      <c r="O779" s="5">
        <f>IF($E779="",0,VLOOKUP(E779,'Lungo IV Femm_'!$E:$K,7,))</f>
        <v>0</v>
      </c>
      <c r="P779" s="5">
        <f>IF($E779="",0,VLOOKUP(E779,'Lungo IV Masc_'!$E:$K,7,))</f>
        <v>0</v>
      </c>
      <c r="Q779" s="5">
        <f>IF($E779="",0,VLOOKUP(E779,'Lungo V Femm_'!$E:$K,7,))</f>
        <v>0</v>
      </c>
      <c r="R779" s="5">
        <f>IF($E779="",0,VLOOKUP(E779,'Lungo V Masc_'!$E:$K,7,))</f>
        <v>0</v>
      </c>
      <c r="S779" s="5">
        <f>IF($E779="",0,VLOOKUP(E779,'Vortex IV Femm_'!$E:$K,7,))</f>
        <v>0</v>
      </c>
      <c r="T779" s="5">
        <f>IF($E779="",0,VLOOKUP(E779,'Vortex IV Masc_'!$E:$K,7,))</f>
        <v>0</v>
      </c>
      <c r="U779" s="5">
        <f>IF($E779="",0,VLOOKUP(E779,'Vortex V Femm_'!$E:$K,7,))</f>
        <v>0</v>
      </c>
      <c r="V779" s="5">
        <f>IF($E779="",0,VLOOKUP(E779,'Vortex V Masc_'!$E:$K,7,))</f>
        <v>0</v>
      </c>
    </row>
    <row r="780" spans="1:22" x14ac:dyDescent="0.15">
      <c r="A780" s="5">
        <v>779</v>
      </c>
      <c r="E780" s="5" t="str">
        <f t="shared" si="26"/>
        <v/>
      </c>
      <c r="J780" s="5">
        <f t="shared" si="27"/>
        <v>0</v>
      </c>
      <c r="K780" s="5">
        <f>IF($E780="",0,VLOOKUP(E780,'50 IV Femm_'!$E:$K,7,))</f>
        <v>0</v>
      </c>
      <c r="L780" s="5">
        <f>IF($E780="",0,VLOOKUP(E780,'50 IV Masc_'!$E:$K,7,))</f>
        <v>0</v>
      </c>
      <c r="M780" s="5">
        <f>IF($E780="",0,VLOOKUP(E780,'50 V Femm_'!$E:$K,7,))</f>
        <v>0</v>
      </c>
      <c r="N780" s="5">
        <f>IF($E780="",0,VLOOKUP(E780,'50 V Masc_'!$E:$K,7,))</f>
        <v>0</v>
      </c>
      <c r="O780" s="5">
        <f>IF($E780="",0,VLOOKUP(E780,'Lungo IV Femm_'!$E:$K,7,))</f>
        <v>0</v>
      </c>
      <c r="P780" s="5">
        <f>IF($E780="",0,VLOOKUP(E780,'Lungo IV Masc_'!$E:$K,7,))</f>
        <v>0</v>
      </c>
      <c r="Q780" s="5">
        <f>IF($E780="",0,VLOOKUP(E780,'Lungo V Femm_'!$E:$K,7,))</f>
        <v>0</v>
      </c>
      <c r="R780" s="5">
        <f>IF($E780="",0,VLOOKUP(E780,'Lungo V Masc_'!$E:$K,7,))</f>
        <v>0</v>
      </c>
      <c r="S780" s="5">
        <f>IF($E780="",0,VLOOKUP(E780,'Vortex IV Femm_'!$E:$K,7,))</f>
        <v>0</v>
      </c>
      <c r="T780" s="5">
        <f>IF($E780="",0,VLOOKUP(E780,'Vortex IV Masc_'!$E:$K,7,))</f>
        <v>0</v>
      </c>
      <c r="U780" s="5">
        <f>IF($E780="",0,VLOOKUP(E780,'Vortex V Femm_'!$E:$K,7,))</f>
        <v>0</v>
      </c>
      <c r="V780" s="5">
        <f>IF($E780="",0,VLOOKUP(E780,'Vortex V Masc_'!$E:$K,7,))</f>
        <v>0</v>
      </c>
    </row>
    <row r="781" spans="1:22" x14ac:dyDescent="0.15">
      <c r="A781" s="5">
        <v>780</v>
      </c>
      <c r="E781" s="5" t="str">
        <f t="shared" si="26"/>
        <v/>
      </c>
      <c r="J781" s="5">
        <f t="shared" si="27"/>
        <v>0</v>
      </c>
      <c r="K781" s="5">
        <f>IF($E781="",0,VLOOKUP(E781,'50 IV Femm_'!$E:$K,7,))</f>
        <v>0</v>
      </c>
      <c r="L781" s="5">
        <f>IF($E781="",0,VLOOKUP(E781,'50 IV Masc_'!$E:$K,7,))</f>
        <v>0</v>
      </c>
      <c r="M781" s="5">
        <f>IF($E781="",0,VLOOKUP(E781,'50 V Femm_'!$E:$K,7,))</f>
        <v>0</v>
      </c>
      <c r="N781" s="5">
        <f>IF($E781="",0,VLOOKUP(E781,'50 V Masc_'!$E:$K,7,))</f>
        <v>0</v>
      </c>
      <c r="O781" s="5">
        <f>IF($E781="",0,VLOOKUP(E781,'Lungo IV Femm_'!$E:$K,7,))</f>
        <v>0</v>
      </c>
      <c r="P781" s="5">
        <f>IF($E781="",0,VLOOKUP(E781,'Lungo IV Masc_'!$E:$K,7,))</f>
        <v>0</v>
      </c>
      <c r="Q781" s="5">
        <f>IF($E781="",0,VLOOKUP(E781,'Lungo V Femm_'!$E:$K,7,))</f>
        <v>0</v>
      </c>
      <c r="R781" s="5">
        <f>IF($E781="",0,VLOOKUP(E781,'Lungo V Masc_'!$E:$K,7,))</f>
        <v>0</v>
      </c>
      <c r="S781" s="5">
        <f>IF($E781="",0,VLOOKUP(E781,'Vortex IV Femm_'!$E:$K,7,))</f>
        <v>0</v>
      </c>
      <c r="T781" s="5">
        <f>IF($E781="",0,VLOOKUP(E781,'Vortex IV Masc_'!$E:$K,7,))</f>
        <v>0</v>
      </c>
      <c r="U781" s="5">
        <f>IF($E781="",0,VLOOKUP(E781,'Vortex V Femm_'!$E:$K,7,))</f>
        <v>0</v>
      </c>
      <c r="V781" s="5">
        <f>IF($E781="",0,VLOOKUP(E781,'Vortex V Masc_'!$E:$K,7,))</f>
        <v>0</v>
      </c>
    </row>
    <row r="782" spans="1:22" x14ac:dyDescent="0.15">
      <c r="A782" s="5">
        <v>781</v>
      </c>
      <c r="E782" s="5" t="str">
        <f t="shared" si="26"/>
        <v/>
      </c>
      <c r="J782" s="5">
        <f t="shared" si="27"/>
        <v>0</v>
      </c>
      <c r="K782" s="5">
        <f>IF($E782="",0,VLOOKUP(E782,'50 IV Femm_'!$E:$K,7,))</f>
        <v>0</v>
      </c>
      <c r="L782" s="5">
        <f>IF($E782="",0,VLOOKUP(E782,'50 IV Masc_'!$E:$K,7,))</f>
        <v>0</v>
      </c>
      <c r="M782" s="5">
        <f>IF($E782="",0,VLOOKUP(E782,'50 V Femm_'!$E:$K,7,))</f>
        <v>0</v>
      </c>
      <c r="N782" s="5">
        <f>IF($E782="",0,VLOOKUP(E782,'50 V Masc_'!$E:$K,7,))</f>
        <v>0</v>
      </c>
      <c r="O782" s="5">
        <f>IF($E782="",0,VLOOKUP(E782,'Lungo IV Femm_'!$E:$K,7,))</f>
        <v>0</v>
      </c>
      <c r="P782" s="5">
        <f>IF($E782="",0,VLOOKUP(E782,'Lungo IV Masc_'!$E:$K,7,))</f>
        <v>0</v>
      </c>
      <c r="Q782" s="5">
        <f>IF($E782="",0,VLOOKUP(E782,'Lungo V Femm_'!$E:$K,7,))</f>
        <v>0</v>
      </c>
      <c r="R782" s="5">
        <f>IF($E782="",0,VLOOKUP(E782,'Lungo V Masc_'!$E:$K,7,))</f>
        <v>0</v>
      </c>
      <c r="S782" s="5">
        <f>IF($E782="",0,VLOOKUP(E782,'Vortex IV Femm_'!$E:$K,7,))</f>
        <v>0</v>
      </c>
      <c r="T782" s="5">
        <f>IF($E782="",0,VLOOKUP(E782,'Vortex IV Masc_'!$E:$K,7,))</f>
        <v>0</v>
      </c>
      <c r="U782" s="5">
        <f>IF($E782="",0,VLOOKUP(E782,'Vortex V Femm_'!$E:$K,7,))</f>
        <v>0</v>
      </c>
      <c r="V782" s="5">
        <f>IF($E782="",0,VLOOKUP(E782,'Vortex V Masc_'!$E:$K,7,))</f>
        <v>0</v>
      </c>
    </row>
    <row r="783" spans="1:22" x14ac:dyDescent="0.15">
      <c r="A783" s="5">
        <v>782</v>
      </c>
      <c r="E783" s="5" t="str">
        <f t="shared" si="26"/>
        <v/>
      </c>
      <c r="J783" s="5">
        <f t="shared" si="27"/>
        <v>0</v>
      </c>
      <c r="K783" s="5">
        <f>IF($E783="",0,VLOOKUP(E783,'50 IV Femm_'!$E:$K,7,))</f>
        <v>0</v>
      </c>
      <c r="L783" s="5">
        <f>IF($E783="",0,VLOOKUP(E783,'50 IV Masc_'!$E:$K,7,))</f>
        <v>0</v>
      </c>
      <c r="M783" s="5">
        <f>IF($E783="",0,VLOOKUP(E783,'50 V Femm_'!$E:$K,7,))</f>
        <v>0</v>
      </c>
      <c r="N783" s="5">
        <f>IF($E783="",0,VLOOKUP(E783,'50 V Masc_'!$E:$K,7,))</f>
        <v>0</v>
      </c>
      <c r="O783" s="5">
        <f>IF($E783="",0,VLOOKUP(E783,'Lungo IV Femm_'!$E:$K,7,))</f>
        <v>0</v>
      </c>
      <c r="P783" s="5">
        <f>IF($E783="",0,VLOOKUP(E783,'Lungo IV Masc_'!$E:$K,7,))</f>
        <v>0</v>
      </c>
      <c r="Q783" s="5">
        <f>IF($E783="",0,VLOOKUP(E783,'Lungo V Femm_'!$E:$K,7,))</f>
        <v>0</v>
      </c>
      <c r="R783" s="5">
        <f>IF($E783="",0,VLOOKUP(E783,'Lungo V Masc_'!$E:$K,7,))</f>
        <v>0</v>
      </c>
      <c r="S783" s="5">
        <f>IF($E783="",0,VLOOKUP(E783,'Vortex IV Femm_'!$E:$K,7,))</f>
        <v>0</v>
      </c>
      <c r="T783" s="5">
        <f>IF($E783="",0,VLOOKUP(E783,'Vortex IV Masc_'!$E:$K,7,))</f>
        <v>0</v>
      </c>
      <c r="U783" s="5">
        <f>IF($E783="",0,VLOOKUP(E783,'Vortex V Femm_'!$E:$K,7,))</f>
        <v>0</v>
      </c>
      <c r="V783" s="5">
        <f>IF($E783="",0,VLOOKUP(E783,'Vortex V Masc_'!$E:$K,7,))</f>
        <v>0</v>
      </c>
    </row>
    <row r="784" spans="1:22" x14ac:dyDescent="0.15">
      <c r="A784" s="5">
        <v>783</v>
      </c>
      <c r="E784" s="5" t="str">
        <f t="shared" si="26"/>
        <v/>
      </c>
      <c r="J784" s="5">
        <f t="shared" si="27"/>
        <v>0</v>
      </c>
      <c r="K784" s="5">
        <f>IF($E784="",0,VLOOKUP(E784,'50 IV Femm_'!$E:$K,7,))</f>
        <v>0</v>
      </c>
      <c r="L784" s="5">
        <f>IF($E784="",0,VLOOKUP(E784,'50 IV Masc_'!$E:$K,7,))</f>
        <v>0</v>
      </c>
      <c r="M784" s="5">
        <f>IF($E784="",0,VLOOKUP(E784,'50 V Femm_'!$E:$K,7,))</f>
        <v>0</v>
      </c>
      <c r="N784" s="5">
        <f>IF($E784="",0,VLOOKUP(E784,'50 V Masc_'!$E:$K,7,))</f>
        <v>0</v>
      </c>
      <c r="O784" s="5">
        <f>IF($E784="",0,VLOOKUP(E784,'Lungo IV Femm_'!$E:$K,7,))</f>
        <v>0</v>
      </c>
      <c r="P784" s="5">
        <f>IF($E784="",0,VLOOKUP(E784,'Lungo IV Masc_'!$E:$K,7,))</f>
        <v>0</v>
      </c>
      <c r="Q784" s="5">
        <f>IF($E784="",0,VLOOKUP(E784,'Lungo V Femm_'!$E:$K,7,))</f>
        <v>0</v>
      </c>
      <c r="R784" s="5">
        <f>IF($E784="",0,VLOOKUP(E784,'Lungo V Masc_'!$E:$K,7,))</f>
        <v>0</v>
      </c>
      <c r="S784" s="5">
        <f>IF($E784="",0,VLOOKUP(E784,'Vortex IV Femm_'!$E:$K,7,))</f>
        <v>0</v>
      </c>
      <c r="T784" s="5">
        <f>IF($E784="",0,VLOOKUP(E784,'Vortex IV Masc_'!$E:$K,7,))</f>
        <v>0</v>
      </c>
      <c r="U784" s="5">
        <f>IF($E784="",0,VLOOKUP(E784,'Vortex V Femm_'!$E:$K,7,))</f>
        <v>0</v>
      </c>
      <c r="V784" s="5">
        <f>IF($E784="",0,VLOOKUP(E784,'Vortex V Masc_'!$E:$K,7,))</f>
        <v>0</v>
      </c>
    </row>
    <row r="785" spans="1:22" x14ac:dyDescent="0.15">
      <c r="A785" s="5">
        <v>784</v>
      </c>
      <c r="E785" s="5" t="str">
        <f t="shared" si="26"/>
        <v/>
      </c>
      <c r="J785" s="5">
        <f t="shared" si="27"/>
        <v>0</v>
      </c>
      <c r="K785" s="5">
        <f>IF($E785="",0,VLOOKUP(E785,'50 IV Femm_'!$E:$K,7,))</f>
        <v>0</v>
      </c>
      <c r="L785" s="5">
        <f>IF($E785="",0,VLOOKUP(E785,'50 IV Masc_'!$E:$K,7,))</f>
        <v>0</v>
      </c>
      <c r="M785" s="5">
        <f>IF($E785="",0,VLOOKUP(E785,'50 V Femm_'!$E:$K,7,))</f>
        <v>0</v>
      </c>
      <c r="N785" s="5">
        <f>IF($E785="",0,VLOOKUP(E785,'50 V Masc_'!$E:$K,7,))</f>
        <v>0</v>
      </c>
      <c r="O785" s="5">
        <f>IF($E785="",0,VLOOKUP(E785,'Lungo IV Femm_'!$E:$K,7,))</f>
        <v>0</v>
      </c>
      <c r="P785" s="5">
        <f>IF($E785="",0,VLOOKUP(E785,'Lungo IV Masc_'!$E:$K,7,))</f>
        <v>0</v>
      </c>
      <c r="Q785" s="5">
        <f>IF($E785="",0,VLOOKUP(E785,'Lungo V Femm_'!$E:$K,7,))</f>
        <v>0</v>
      </c>
      <c r="R785" s="5">
        <f>IF($E785="",0,VLOOKUP(E785,'Lungo V Masc_'!$E:$K,7,))</f>
        <v>0</v>
      </c>
      <c r="S785" s="5">
        <f>IF($E785="",0,VLOOKUP(E785,'Vortex IV Femm_'!$E:$K,7,))</f>
        <v>0</v>
      </c>
      <c r="T785" s="5">
        <f>IF($E785="",0,VLOOKUP(E785,'Vortex IV Masc_'!$E:$K,7,))</f>
        <v>0</v>
      </c>
      <c r="U785" s="5">
        <f>IF($E785="",0,VLOOKUP(E785,'Vortex V Femm_'!$E:$K,7,))</f>
        <v>0</v>
      </c>
      <c r="V785" s="5">
        <f>IF($E785="",0,VLOOKUP(E785,'Vortex V Masc_'!$E:$K,7,))</f>
        <v>0</v>
      </c>
    </row>
    <row r="786" spans="1:22" x14ac:dyDescent="0.15">
      <c r="A786" s="5">
        <v>785</v>
      </c>
      <c r="E786" s="5" t="str">
        <f t="shared" si="26"/>
        <v/>
      </c>
      <c r="J786" s="5">
        <f t="shared" si="27"/>
        <v>0</v>
      </c>
      <c r="K786" s="5">
        <f>IF($E786="",0,VLOOKUP(E786,'50 IV Femm_'!$E:$K,7,))</f>
        <v>0</v>
      </c>
      <c r="L786" s="5">
        <f>IF($E786="",0,VLOOKUP(E786,'50 IV Masc_'!$E:$K,7,))</f>
        <v>0</v>
      </c>
      <c r="M786" s="5">
        <f>IF($E786="",0,VLOOKUP(E786,'50 V Femm_'!$E:$K,7,))</f>
        <v>0</v>
      </c>
      <c r="N786" s="5">
        <f>IF($E786="",0,VLOOKUP(E786,'50 V Masc_'!$E:$K,7,))</f>
        <v>0</v>
      </c>
      <c r="O786" s="5">
        <f>IF($E786="",0,VLOOKUP(E786,'Lungo IV Femm_'!$E:$K,7,))</f>
        <v>0</v>
      </c>
      <c r="P786" s="5">
        <f>IF($E786="",0,VLOOKUP(E786,'Lungo IV Masc_'!$E:$K,7,))</f>
        <v>0</v>
      </c>
      <c r="Q786" s="5">
        <f>IF($E786="",0,VLOOKUP(E786,'Lungo V Femm_'!$E:$K,7,))</f>
        <v>0</v>
      </c>
      <c r="R786" s="5">
        <f>IF($E786="",0,VLOOKUP(E786,'Lungo V Masc_'!$E:$K,7,))</f>
        <v>0</v>
      </c>
      <c r="S786" s="5">
        <f>IF($E786="",0,VLOOKUP(E786,'Vortex IV Femm_'!$E:$K,7,))</f>
        <v>0</v>
      </c>
      <c r="T786" s="5">
        <f>IF($E786="",0,VLOOKUP(E786,'Vortex IV Masc_'!$E:$K,7,))</f>
        <v>0</v>
      </c>
      <c r="U786" s="5">
        <f>IF($E786="",0,VLOOKUP(E786,'Vortex V Femm_'!$E:$K,7,))</f>
        <v>0</v>
      </c>
      <c r="V786" s="5">
        <f>IF($E786="",0,VLOOKUP(E786,'Vortex V Masc_'!$E:$K,7,))</f>
        <v>0</v>
      </c>
    </row>
    <row r="787" spans="1:22" x14ac:dyDescent="0.15">
      <c r="A787" s="5">
        <v>786</v>
      </c>
      <c r="E787" s="5" t="str">
        <f t="shared" si="26"/>
        <v/>
      </c>
      <c r="J787" s="5">
        <f t="shared" si="27"/>
        <v>0</v>
      </c>
      <c r="K787" s="5">
        <f>IF($E787="",0,VLOOKUP(E787,'50 IV Femm_'!$E:$K,7,))</f>
        <v>0</v>
      </c>
      <c r="L787" s="5">
        <f>IF($E787="",0,VLOOKUP(E787,'50 IV Masc_'!$E:$K,7,))</f>
        <v>0</v>
      </c>
      <c r="M787" s="5">
        <f>IF($E787="",0,VLOOKUP(E787,'50 V Femm_'!$E:$K,7,))</f>
        <v>0</v>
      </c>
      <c r="N787" s="5">
        <f>IF($E787="",0,VLOOKUP(E787,'50 V Masc_'!$E:$K,7,))</f>
        <v>0</v>
      </c>
      <c r="O787" s="5">
        <f>IF($E787="",0,VLOOKUP(E787,'Lungo IV Femm_'!$E:$K,7,))</f>
        <v>0</v>
      </c>
      <c r="P787" s="5">
        <f>IF($E787="",0,VLOOKUP(E787,'Lungo IV Masc_'!$E:$K,7,))</f>
        <v>0</v>
      </c>
      <c r="Q787" s="5">
        <f>IF($E787="",0,VLOOKUP(E787,'Lungo V Femm_'!$E:$K,7,))</f>
        <v>0</v>
      </c>
      <c r="R787" s="5">
        <f>IF($E787="",0,VLOOKUP(E787,'Lungo V Masc_'!$E:$K,7,))</f>
        <v>0</v>
      </c>
      <c r="S787" s="5">
        <f>IF($E787="",0,VLOOKUP(E787,'Vortex IV Femm_'!$E:$K,7,))</f>
        <v>0</v>
      </c>
      <c r="T787" s="5">
        <f>IF($E787="",0,VLOOKUP(E787,'Vortex IV Masc_'!$E:$K,7,))</f>
        <v>0</v>
      </c>
      <c r="U787" s="5">
        <f>IF($E787="",0,VLOOKUP(E787,'Vortex V Femm_'!$E:$K,7,))</f>
        <v>0</v>
      </c>
      <c r="V787" s="5">
        <f>IF($E787="",0,VLOOKUP(E787,'Vortex V Masc_'!$E:$K,7,))</f>
        <v>0</v>
      </c>
    </row>
    <row r="788" spans="1:22" x14ac:dyDescent="0.15">
      <c r="A788" s="5">
        <v>787</v>
      </c>
      <c r="E788" s="5" t="str">
        <f t="shared" si="26"/>
        <v/>
      </c>
      <c r="J788" s="5">
        <f t="shared" si="27"/>
        <v>0</v>
      </c>
      <c r="K788" s="5">
        <f>IF($E788="",0,VLOOKUP(E788,'50 IV Femm_'!$E:$K,7,))</f>
        <v>0</v>
      </c>
      <c r="L788" s="5">
        <f>IF($E788="",0,VLOOKUP(E788,'50 IV Masc_'!$E:$K,7,))</f>
        <v>0</v>
      </c>
      <c r="M788" s="5">
        <f>IF($E788="",0,VLOOKUP(E788,'50 V Femm_'!$E:$K,7,))</f>
        <v>0</v>
      </c>
      <c r="N788" s="5">
        <f>IF($E788="",0,VLOOKUP(E788,'50 V Masc_'!$E:$K,7,))</f>
        <v>0</v>
      </c>
      <c r="O788" s="5">
        <f>IF($E788="",0,VLOOKUP(E788,'Lungo IV Femm_'!$E:$K,7,))</f>
        <v>0</v>
      </c>
      <c r="P788" s="5">
        <f>IF($E788="",0,VLOOKUP(E788,'Lungo IV Masc_'!$E:$K,7,))</f>
        <v>0</v>
      </c>
      <c r="Q788" s="5">
        <f>IF($E788="",0,VLOOKUP(E788,'Lungo V Femm_'!$E:$K,7,))</f>
        <v>0</v>
      </c>
      <c r="R788" s="5">
        <f>IF($E788="",0,VLOOKUP(E788,'Lungo V Masc_'!$E:$K,7,))</f>
        <v>0</v>
      </c>
      <c r="S788" s="5">
        <f>IF($E788="",0,VLOOKUP(E788,'Vortex IV Femm_'!$E:$K,7,))</f>
        <v>0</v>
      </c>
      <c r="T788" s="5">
        <f>IF($E788="",0,VLOOKUP(E788,'Vortex IV Masc_'!$E:$K,7,))</f>
        <v>0</v>
      </c>
      <c r="U788" s="5">
        <f>IF($E788="",0,VLOOKUP(E788,'Vortex V Femm_'!$E:$K,7,))</f>
        <v>0</v>
      </c>
      <c r="V788" s="5">
        <f>IF($E788="",0,VLOOKUP(E788,'Vortex V Masc_'!$E:$K,7,))</f>
        <v>0</v>
      </c>
    </row>
    <row r="789" spans="1:22" x14ac:dyDescent="0.15">
      <c r="A789" s="5">
        <v>788</v>
      </c>
      <c r="E789" s="5" t="str">
        <f t="shared" si="26"/>
        <v/>
      </c>
      <c r="J789" s="5">
        <f t="shared" si="27"/>
        <v>0</v>
      </c>
      <c r="K789" s="5">
        <f>IF($E789="",0,VLOOKUP(E789,'50 IV Femm_'!$E:$K,7,))</f>
        <v>0</v>
      </c>
      <c r="L789" s="5">
        <f>IF($E789="",0,VLOOKUP(E789,'50 IV Masc_'!$E:$K,7,))</f>
        <v>0</v>
      </c>
      <c r="M789" s="5">
        <f>IF($E789="",0,VLOOKUP(E789,'50 V Femm_'!$E:$K,7,))</f>
        <v>0</v>
      </c>
      <c r="N789" s="5">
        <f>IF($E789="",0,VLOOKUP(E789,'50 V Masc_'!$E:$K,7,))</f>
        <v>0</v>
      </c>
      <c r="O789" s="5">
        <f>IF($E789="",0,VLOOKUP(E789,'Lungo IV Femm_'!$E:$K,7,))</f>
        <v>0</v>
      </c>
      <c r="P789" s="5">
        <f>IF($E789="",0,VLOOKUP(E789,'Lungo IV Masc_'!$E:$K,7,))</f>
        <v>0</v>
      </c>
      <c r="Q789" s="5">
        <f>IF($E789="",0,VLOOKUP(E789,'Lungo V Femm_'!$E:$K,7,))</f>
        <v>0</v>
      </c>
      <c r="R789" s="5">
        <f>IF($E789="",0,VLOOKUP(E789,'Lungo V Masc_'!$E:$K,7,))</f>
        <v>0</v>
      </c>
      <c r="S789" s="5">
        <f>IF($E789="",0,VLOOKUP(E789,'Vortex IV Femm_'!$E:$K,7,))</f>
        <v>0</v>
      </c>
      <c r="T789" s="5">
        <f>IF($E789="",0,VLOOKUP(E789,'Vortex IV Masc_'!$E:$K,7,))</f>
        <v>0</v>
      </c>
      <c r="U789" s="5">
        <f>IF($E789="",0,VLOOKUP(E789,'Vortex V Femm_'!$E:$K,7,))</f>
        <v>0</v>
      </c>
      <c r="V789" s="5">
        <f>IF($E789="",0,VLOOKUP(E789,'Vortex V Masc_'!$E:$K,7,))</f>
        <v>0</v>
      </c>
    </row>
    <row r="790" spans="1:22" x14ac:dyDescent="0.15">
      <c r="A790" s="5">
        <v>789</v>
      </c>
      <c r="E790" s="5" t="str">
        <f t="shared" si="26"/>
        <v/>
      </c>
      <c r="J790" s="5">
        <f t="shared" si="27"/>
        <v>0</v>
      </c>
      <c r="K790" s="5">
        <f>IF($E790="",0,VLOOKUP(E790,'50 IV Femm_'!$E:$K,7,))</f>
        <v>0</v>
      </c>
      <c r="L790" s="5">
        <f>IF($E790="",0,VLOOKUP(E790,'50 IV Masc_'!$E:$K,7,))</f>
        <v>0</v>
      </c>
      <c r="M790" s="5">
        <f>IF($E790="",0,VLOOKUP(E790,'50 V Femm_'!$E:$K,7,))</f>
        <v>0</v>
      </c>
      <c r="N790" s="5">
        <f>IF($E790="",0,VLOOKUP(E790,'50 V Masc_'!$E:$K,7,))</f>
        <v>0</v>
      </c>
      <c r="O790" s="5">
        <f>IF($E790="",0,VLOOKUP(E790,'Lungo IV Femm_'!$E:$K,7,))</f>
        <v>0</v>
      </c>
      <c r="P790" s="5">
        <f>IF($E790="",0,VLOOKUP(E790,'Lungo IV Masc_'!$E:$K,7,))</f>
        <v>0</v>
      </c>
      <c r="Q790" s="5">
        <f>IF($E790="",0,VLOOKUP(E790,'Lungo V Femm_'!$E:$K,7,))</f>
        <v>0</v>
      </c>
      <c r="R790" s="5">
        <f>IF($E790="",0,VLOOKUP(E790,'Lungo V Masc_'!$E:$K,7,))</f>
        <v>0</v>
      </c>
      <c r="S790" s="5">
        <f>IF($E790="",0,VLOOKUP(E790,'Vortex IV Femm_'!$E:$K,7,))</f>
        <v>0</v>
      </c>
      <c r="T790" s="5">
        <f>IF($E790="",0,VLOOKUP(E790,'Vortex IV Masc_'!$E:$K,7,))</f>
        <v>0</v>
      </c>
      <c r="U790" s="5">
        <f>IF($E790="",0,VLOOKUP(E790,'Vortex V Femm_'!$E:$K,7,))</f>
        <v>0</v>
      </c>
      <c r="V790" s="5">
        <f>IF($E790="",0,VLOOKUP(E790,'Vortex V Masc_'!$E:$K,7,))</f>
        <v>0</v>
      </c>
    </row>
    <row r="791" spans="1:22" x14ac:dyDescent="0.15">
      <c r="A791" s="5">
        <v>790</v>
      </c>
      <c r="E791" s="5" t="str">
        <f t="shared" si="26"/>
        <v/>
      </c>
      <c r="J791" s="5">
        <f t="shared" si="27"/>
        <v>0</v>
      </c>
      <c r="K791" s="5">
        <f>IF($E791="",0,VLOOKUP(E791,'50 IV Femm_'!$E:$K,7,))</f>
        <v>0</v>
      </c>
      <c r="L791" s="5">
        <f>IF($E791="",0,VLOOKUP(E791,'50 IV Masc_'!$E:$K,7,))</f>
        <v>0</v>
      </c>
      <c r="M791" s="5">
        <f>IF($E791="",0,VLOOKUP(E791,'50 V Femm_'!$E:$K,7,))</f>
        <v>0</v>
      </c>
      <c r="N791" s="5">
        <f>IF($E791="",0,VLOOKUP(E791,'50 V Masc_'!$E:$K,7,))</f>
        <v>0</v>
      </c>
      <c r="O791" s="5">
        <f>IF($E791="",0,VLOOKUP(E791,'Lungo IV Femm_'!$E:$K,7,))</f>
        <v>0</v>
      </c>
      <c r="P791" s="5">
        <f>IF($E791="",0,VLOOKUP(E791,'Lungo IV Masc_'!$E:$K,7,))</f>
        <v>0</v>
      </c>
      <c r="Q791" s="5">
        <f>IF($E791="",0,VLOOKUP(E791,'Lungo V Femm_'!$E:$K,7,))</f>
        <v>0</v>
      </c>
      <c r="R791" s="5">
        <f>IF($E791="",0,VLOOKUP(E791,'Lungo V Masc_'!$E:$K,7,))</f>
        <v>0</v>
      </c>
      <c r="S791" s="5">
        <f>IF($E791="",0,VLOOKUP(E791,'Vortex IV Femm_'!$E:$K,7,))</f>
        <v>0</v>
      </c>
      <c r="T791" s="5">
        <f>IF($E791="",0,VLOOKUP(E791,'Vortex IV Masc_'!$E:$K,7,))</f>
        <v>0</v>
      </c>
      <c r="U791" s="5">
        <f>IF($E791="",0,VLOOKUP(E791,'Vortex V Femm_'!$E:$K,7,))</f>
        <v>0</v>
      </c>
      <c r="V791" s="5">
        <f>IF($E791="",0,VLOOKUP(E791,'Vortex V Masc_'!$E:$K,7,))</f>
        <v>0</v>
      </c>
    </row>
    <row r="792" spans="1:22" x14ac:dyDescent="0.15">
      <c r="A792" s="5">
        <v>791</v>
      </c>
      <c r="E792" s="5" t="str">
        <f t="shared" si="26"/>
        <v/>
      </c>
      <c r="J792" s="5">
        <f t="shared" si="27"/>
        <v>0</v>
      </c>
      <c r="K792" s="5">
        <f>IF($E792="",0,VLOOKUP(E792,'50 IV Femm_'!$E:$K,7,))</f>
        <v>0</v>
      </c>
      <c r="L792" s="5">
        <f>IF($E792="",0,VLOOKUP(E792,'50 IV Masc_'!$E:$K,7,))</f>
        <v>0</v>
      </c>
      <c r="M792" s="5">
        <f>IF($E792="",0,VLOOKUP(E792,'50 V Femm_'!$E:$K,7,))</f>
        <v>0</v>
      </c>
      <c r="N792" s="5">
        <f>IF($E792="",0,VLOOKUP(E792,'50 V Masc_'!$E:$K,7,))</f>
        <v>0</v>
      </c>
      <c r="O792" s="5">
        <f>IF($E792="",0,VLOOKUP(E792,'Lungo IV Femm_'!$E:$K,7,))</f>
        <v>0</v>
      </c>
      <c r="P792" s="5">
        <f>IF($E792="",0,VLOOKUP(E792,'Lungo IV Masc_'!$E:$K,7,))</f>
        <v>0</v>
      </c>
      <c r="Q792" s="5">
        <f>IF($E792="",0,VLOOKUP(E792,'Lungo V Femm_'!$E:$K,7,))</f>
        <v>0</v>
      </c>
      <c r="R792" s="5">
        <f>IF($E792="",0,VLOOKUP(E792,'Lungo V Masc_'!$E:$K,7,))</f>
        <v>0</v>
      </c>
      <c r="S792" s="5">
        <f>IF($E792="",0,VLOOKUP(E792,'Vortex IV Femm_'!$E:$K,7,))</f>
        <v>0</v>
      </c>
      <c r="T792" s="5">
        <f>IF($E792="",0,VLOOKUP(E792,'Vortex IV Masc_'!$E:$K,7,))</f>
        <v>0</v>
      </c>
      <c r="U792" s="5">
        <f>IF($E792="",0,VLOOKUP(E792,'Vortex V Femm_'!$E:$K,7,))</f>
        <v>0</v>
      </c>
      <c r="V792" s="5">
        <f>IF($E792="",0,VLOOKUP(E792,'Vortex V Masc_'!$E:$K,7,))</f>
        <v>0</v>
      </c>
    </row>
    <row r="793" spans="1:22" x14ac:dyDescent="0.15">
      <c r="A793" s="5">
        <v>792</v>
      </c>
      <c r="E793" s="5" t="str">
        <f t="shared" si="26"/>
        <v/>
      </c>
      <c r="J793" s="5">
        <f t="shared" si="27"/>
        <v>0</v>
      </c>
      <c r="K793" s="5">
        <f>IF($E793="",0,VLOOKUP(E793,'50 IV Femm_'!$E:$K,7,))</f>
        <v>0</v>
      </c>
      <c r="L793" s="5">
        <f>IF($E793="",0,VLOOKUP(E793,'50 IV Masc_'!$E:$K,7,))</f>
        <v>0</v>
      </c>
      <c r="M793" s="5">
        <f>IF($E793="",0,VLOOKUP(E793,'50 V Femm_'!$E:$K,7,))</f>
        <v>0</v>
      </c>
      <c r="N793" s="5">
        <f>IF($E793="",0,VLOOKUP(E793,'50 V Masc_'!$E:$K,7,))</f>
        <v>0</v>
      </c>
      <c r="O793" s="5">
        <f>IF($E793="",0,VLOOKUP(E793,'Lungo IV Femm_'!$E:$K,7,))</f>
        <v>0</v>
      </c>
      <c r="P793" s="5">
        <f>IF($E793="",0,VLOOKUP(E793,'Lungo IV Masc_'!$E:$K,7,))</f>
        <v>0</v>
      </c>
      <c r="Q793" s="5">
        <f>IF($E793="",0,VLOOKUP(E793,'Lungo V Femm_'!$E:$K,7,))</f>
        <v>0</v>
      </c>
      <c r="R793" s="5">
        <f>IF($E793="",0,VLOOKUP(E793,'Lungo V Masc_'!$E:$K,7,))</f>
        <v>0</v>
      </c>
      <c r="S793" s="5">
        <f>IF($E793="",0,VLOOKUP(E793,'Vortex IV Femm_'!$E:$K,7,))</f>
        <v>0</v>
      </c>
      <c r="T793" s="5">
        <f>IF($E793="",0,VLOOKUP(E793,'Vortex IV Masc_'!$E:$K,7,))</f>
        <v>0</v>
      </c>
      <c r="U793" s="5">
        <f>IF($E793="",0,VLOOKUP(E793,'Vortex V Femm_'!$E:$K,7,))</f>
        <v>0</v>
      </c>
      <c r="V793" s="5">
        <f>IF($E793="",0,VLOOKUP(E793,'Vortex V Masc_'!$E:$K,7,))</f>
        <v>0</v>
      </c>
    </row>
    <row r="794" spans="1:22" x14ac:dyDescent="0.15">
      <c r="A794" s="5">
        <v>793</v>
      </c>
      <c r="E794" s="5" t="str">
        <f t="shared" si="26"/>
        <v/>
      </c>
      <c r="J794" s="5">
        <f t="shared" si="27"/>
        <v>0</v>
      </c>
      <c r="K794" s="5">
        <f>IF($E794="",0,VLOOKUP(E794,'50 IV Femm_'!$E:$K,7,))</f>
        <v>0</v>
      </c>
      <c r="L794" s="5">
        <f>IF($E794="",0,VLOOKUP(E794,'50 IV Masc_'!$E:$K,7,))</f>
        <v>0</v>
      </c>
      <c r="M794" s="5">
        <f>IF($E794="",0,VLOOKUP(E794,'50 V Femm_'!$E:$K,7,))</f>
        <v>0</v>
      </c>
      <c r="N794" s="5">
        <f>IF($E794="",0,VLOOKUP(E794,'50 V Masc_'!$E:$K,7,))</f>
        <v>0</v>
      </c>
      <c r="O794" s="5">
        <f>IF($E794="",0,VLOOKUP(E794,'Lungo IV Femm_'!$E:$K,7,))</f>
        <v>0</v>
      </c>
      <c r="P794" s="5">
        <f>IF($E794="",0,VLOOKUP(E794,'Lungo IV Masc_'!$E:$K,7,))</f>
        <v>0</v>
      </c>
      <c r="Q794" s="5">
        <f>IF($E794="",0,VLOOKUP(E794,'Lungo V Femm_'!$E:$K,7,))</f>
        <v>0</v>
      </c>
      <c r="R794" s="5">
        <f>IF($E794="",0,VLOOKUP(E794,'Lungo V Masc_'!$E:$K,7,))</f>
        <v>0</v>
      </c>
      <c r="S794" s="5">
        <f>IF($E794="",0,VLOOKUP(E794,'Vortex IV Femm_'!$E:$K,7,))</f>
        <v>0</v>
      </c>
      <c r="T794" s="5">
        <f>IF($E794="",0,VLOOKUP(E794,'Vortex IV Masc_'!$E:$K,7,))</f>
        <v>0</v>
      </c>
      <c r="U794" s="5">
        <f>IF($E794="",0,VLOOKUP(E794,'Vortex V Femm_'!$E:$K,7,))</f>
        <v>0</v>
      </c>
      <c r="V794" s="5">
        <f>IF($E794="",0,VLOOKUP(E794,'Vortex V Masc_'!$E:$K,7,))</f>
        <v>0</v>
      </c>
    </row>
    <row r="795" spans="1:22" x14ac:dyDescent="0.15">
      <c r="A795" s="5">
        <v>794</v>
      </c>
      <c r="E795" s="5" t="str">
        <f t="shared" si="26"/>
        <v/>
      </c>
      <c r="J795" s="5">
        <f t="shared" si="27"/>
        <v>0</v>
      </c>
      <c r="K795" s="5">
        <f>IF($E795="",0,VLOOKUP(E795,'50 IV Femm_'!$E:$K,7,))</f>
        <v>0</v>
      </c>
      <c r="L795" s="5">
        <f>IF($E795="",0,VLOOKUP(E795,'50 IV Masc_'!$E:$K,7,))</f>
        <v>0</v>
      </c>
      <c r="M795" s="5">
        <f>IF($E795="",0,VLOOKUP(E795,'50 V Femm_'!$E:$K,7,))</f>
        <v>0</v>
      </c>
      <c r="N795" s="5">
        <f>IF($E795="",0,VLOOKUP(E795,'50 V Masc_'!$E:$K,7,))</f>
        <v>0</v>
      </c>
      <c r="O795" s="5">
        <f>IF($E795="",0,VLOOKUP(E795,'Lungo IV Femm_'!$E:$K,7,))</f>
        <v>0</v>
      </c>
      <c r="P795" s="5">
        <f>IF($E795="",0,VLOOKUP(E795,'Lungo IV Masc_'!$E:$K,7,))</f>
        <v>0</v>
      </c>
      <c r="Q795" s="5">
        <f>IF($E795="",0,VLOOKUP(E795,'Lungo V Femm_'!$E:$K,7,))</f>
        <v>0</v>
      </c>
      <c r="R795" s="5">
        <f>IF($E795="",0,VLOOKUP(E795,'Lungo V Masc_'!$E:$K,7,))</f>
        <v>0</v>
      </c>
      <c r="S795" s="5">
        <f>IF($E795="",0,VLOOKUP(E795,'Vortex IV Femm_'!$E:$K,7,))</f>
        <v>0</v>
      </c>
      <c r="T795" s="5">
        <f>IF($E795="",0,VLOOKUP(E795,'Vortex IV Masc_'!$E:$K,7,))</f>
        <v>0</v>
      </c>
      <c r="U795" s="5">
        <f>IF($E795="",0,VLOOKUP(E795,'Vortex V Femm_'!$E:$K,7,))</f>
        <v>0</v>
      </c>
      <c r="V795" s="5">
        <f>IF($E795="",0,VLOOKUP(E795,'Vortex V Masc_'!$E:$K,7,))</f>
        <v>0</v>
      </c>
    </row>
    <row r="796" spans="1:22" x14ac:dyDescent="0.15">
      <c r="A796" s="5">
        <v>795</v>
      </c>
      <c r="E796" s="5" t="str">
        <f t="shared" si="26"/>
        <v/>
      </c>
      <c r="J796" s="5">
        <f t="shared" si="27"/>
        <v>0</v>
      </c>
      <c r="K796" s="5">
        <f>IF($E796="",0,VLOOKUP(E796,'50 IV Femm_'!$E:$K,7,))</f>
        <v>0</v>
      </c>
      <c r="L796" s="5">
        <f>IF($E796="",0,VLOOKUP(E796,'50 IV Masc_'!$E:$K,7,))</f>
        <v>0</v>
      </c>
      <c r="M796" s="5">
        <f>IF($E796="",0,VLOOKUP(E796,'50 V Femm_'!$E:$K,7,))</f>
        <v>0</v>
      </c>
      <c r="N796" s="5">
        <f>IF($E796="",0,VLOOKUP(E796,'50 V Masc_'!$E:$K,7,))</f>
        <v>0</v>
      </c>
      <c r="O796" s="5">
        <f>IF($E796="",0,VLOOKUP(E796,'Lungo IV Femm_'!$E:$K,7,))</f>
        <v>0</v>
      </c>
      <c r="P796" s="5">
        <f>IF($E796="",0,VLOOKUP(E796,'Lungo IV Masc_'!$E:$K,7,))</f>
        <v>0</v>
      </c>
      <c r="Q796" s="5">
        <f>IF($E796="",0,VLOOKUP(E796,'Lungo V Femm_'!$E:$K,7,))</f>
        <v>0</v>
      </c>
      <c r="R796" s="5">
        <f>IF($E796="",0,VLOOKUP(E796,'Lungo V Masc_'!$E:$K,7,))</f>
        <v>0</v>
      </c>
      <c r="S796" s="5">
        <f>IF($E796="",0,VLOOKUP(E796,'Vortex IV Femm_'!$E:$K,7,))</f>
        <v>0</v>
      </c>
      <c r="T796" s="5">
        <f>IF($E796="",0,VLOOKUP(E796,'Vortex IV Masc_'!$E:$K,7,))</f>
        <v>0</v>
      </c>
      <c r="U796" s="5">
        <f>IF($E796="",0,VLOOKUP(E796,'Vortex V Femm_'!$E:$K,7,))</f>
        <v>0</v>
      </c>
      <c r="V796" s="5">
        <f>IF($E796="",0,VLOOKUP(E796,'Vortex V Masc_'!$E:$K,7,))</f>
        <v>0</v>
      </c>
    </row>
    <row r="797" spans="1:22" x14ac:dyDescent="0.15">
      <c r="A797" s="5">
        <v>796</v>
      </c>
      <c r="E797" s="5" t="str">
        <f t="shared" si="26"/>
        <v/>
      </c>
      <c r="J797" s="5">
        <f t="shared" si="27"/>
        <v>0</v>
      </c>
      <c r="K797" s="5">
        <f>IF($E797="",0,VLOOKUP(E797,'50 IV Femm_'!$E:$K,7,))</f>
        <v>0</v>
      </c>
      <c r="L797" s="5">
        <f>IF($E797="",0,VLOOKUP(E797,'50 IV Masc_'!$E:$K,7,))</f>
        <v>0</v>
      </c>
      <c r="M797" s="5">
        <f>IF($E797="",0,VLOOKUP(E797,'50 V Femm_'!$E:$K,7,))</f>
        <v>0</v>
      </c>
      <c r="N797" s="5">
        <f>IF($E797="",0,VLOOKUP(E797,'50 V Masc_'!$E:$K,7,))</f>
        <v>0</v>
      </c>
      <c r="O797" s="5">
        <f>IF($E797="",0,VLOOKUP(E797,'Lungo IV Femm_'!$E:$K,7,))</f>
        <v>0</v>
      </c>
      <c r="P797" s="5">
        <f>IF($E797="",0,VLOOKUP(E797,'Lungo IV Masc_'!$E:$K,7,))</f>
        <v>0</v>
      </c>
      <c r="Q797" s="5">
        <f>IF($E797="",0,VLOOKUP(E797,'Lungo V Femm_'!$E:$K,7,))</f>
        <v>0</v>
      </c>
      <c r="R797" s="5">
        <f>IF($E797="",0,VLOOKUP(E797,'Lungo V Masc_'!$E:$K,7,))</f>
        <v>0</v>
      </c>
      <c r="S797" s="5">
        <f>IF($E797="",0,VLOOKUP(E797,'Vortex IV Femm_'!$E:$K,7,))</f>
        <v>0</v>
      </c>
      <c r="T797" s="5">
        <f>IF($E797="",0,VLOOKUP(E797,'Vortex IV Masc_'!$E:$K,7,))</f>
        <v>0</v>
      </c>
      <c r="U797" s="5">
        <f>IF($E797="",0,VLOOKUP(E797,'Vortex V Femm_'!$E:$K,7,))</f>
        <v>0</v>
      </c>
      <c r="V797" s="5">
        <f>IF($E797="",0,VLOOKUP(E797,'Vortex V Masc_'!$E:$K,7,))</f>
        <v>0</v>
      </c>
    </row>
    <row r="798" spans="1:22" x14ac:dyDescent="0.15">
      <c r="A798" s="5">
        <v>797</v>
      </c>
      <c r="E798" s="5" t="str">
        <f t="shared" si="26"/>
        <v/>
      </c>
      <c r="J798" s="5">
        <f t="shared" si="27"/>
        <v>0</v>
      </c>
      <c r="K798" s="5">
        <f>IF($E798="",0,VLOOKUP(E798,'50 IV Femm_'!$E:$K,7,))</f>
        <v>0</v>
      </c>
      <c r="L798" s="5">
        <f>IF($E798="",0,VLOOKUP(E798,'50 IV Masc_'!$E:$K,7,))</f>
        <v>0</v>
      </c>
      <c r="M798" s="5">
        <f>IF($E798="",0,VLOOKUP(E798,'50 V Femm_'!$E:$K,7,))</f>
        <v>0</v>
      </c>
      <c r="N798" s="5">
        <f>IF($E798="",0,VLOOKUP(E798,'50 V Masc_'!$E:$K,7,))</f>
        <v>0</v>
      </c>
      <c r="O798" s="5">
        <f>IF($E798="",0,VLOOKUP(E798,'Lungo IV Femm_'!$E:$K,7,))</f>
        <v>0</v>
      </c>
      <c r="P798" s="5">
        <f>IF($E798="",0,VLOOKUP(E798,'Lungo IV Masc_'!$E:$K,7,))</f>
        <v>0</v>
      </c>
      <c r="Q798" s="5">
        <f>IF($E798="",0,VLOOKUP(E798,'Lungo V Femm_'!$E:$K,7,))</f>
        <v>0</v>
      </c>
      <c r="R798" s="5">
        <f>IF($E798="",0,VLOOKUP(E798,'Lungo V Masc_'!$E:$K,7,))</f>
        <v>0</v>
      </c>
      <c r="S798" s="5">
        <f>IF($E798="",0,VLOOKUP(E798,'Vortex IV Femm_'!$E:$K,7,))</f>
        <v>0</v>
      </c>
      <c r="T798" s="5">
        <f>IF($E798="",0,VLOOKUP(E798,'Vortex IV Masc_'!$E:$K,7,))</f>
        <v>0</v>
      </c>
      <c r="U798" s="5">
        <f>IF($E798="",0,VLOOKUP(E798,'Vortex V Femm_'!$E:$K,7,))</f>
        <v>0</v>
      </c>
      <c r="V798" s="5">
        <f>IF($E798="",0,VLOOKUP(E798,'Vortex V Masc_'!$E:$K,7,))</f>
        <v>0</v>
      </c>
    </row>
    <row r="799" spans="1:22" x14ac:dyDescent="0.15">
      <c r="A799" s="5">
        <v>798</v>
      </c>
      <c r="E799" s="5" t="str">
        <f t="shared" si="26"/>
        <v/>
      </c>
      <c r="J799" s="5">
        <f t="shared" si="27"/>
        <v>0</v>
      </c>
      <c r="K799" s="5">
        <f>IF($E799="",0,VLOOKUP(E799,'50 IV Femm_'!$E:$K,7,))</f>
        <v>0</v>
      </c>
      <c r="L799" s="5">
        <f>IF($E799="",0,VLOOKUP(E799,'50 IV Masc_'!$E:$K,7,))</f>
        <v>0</v>
      </c>
      <c r="M799" s="5">
        <f>IF($E799="",0,VLOOKUP(E799,'50 V Femm_'!$E:$K,7,))</f>
        <v>0</v>
      </c>
      <c r="N799" s="5">
        <f>IF($E799="",0,VLOOKUP(E799,'50 V Masc_'!$E:$K,7,))</f>
        <v>0</v>
      </c>
      <c r="O799" s="5">
        <f>IF($E799="",0,VLOOKUP(E799,'Lungo IV Femm_'!$E:$K,7,))</f>
        <v>0</v>
      </c>
      <c r="P799" s="5">
        <f>IF($E799="",0,VLOOKUP(E799,'Lungo IV Masc_'!$E:$K,7,))</f>
        <v>0</v>
      </c>
      <c r="Q799" s="5">
        <f>IF($E799="",0,VLOOKUP(E799,'Lungo V Femm_'!$E:$K,7,))</f>
        <v>0</v>
      </c>
      <c r="R799" s="5">
        <f>IF($E799="",0,VLOOKUP(E799,'Lungo V Masc_'!$E:$K,7,))</f>
        <v>0</v>
      </c>
      <c r="S799" s="5">
        <f>IF($E799="",0,VLOOKUP(E799,'Vortex IV Femm_'!$E:$K,7,))</f>
        <v>0</v>
      </c>
      <c r="T799" s="5">
        <f>IF($E799="",0,VLOOKUP(E799,'Vortex IV Masc_'!$E:$K,7,))</f>
        <v>0</v>
      </c>
      <c r="U799" s="5">
        <f>IF($E799="",0,VLOOKUP(E799,'Vortex V Femm_'!$E:$K,7,))</f>
        <v>0</v>
      </c>
      <c r="V799" s="5">
        <f>IF($E799="",0,VLOOKUP(E799,'Vortex V Masc_'!$E:$K,7,))</f>
        <v>0</v>
      </c>
    </row>
    <row r="800" spans="1:22" x14ac:dyDescent="0.15">
      <c r="A800" s="5">
        <v>799</v>
      </c>
      <c r="E800" s="5" t="str">
        <f t="shared" si="26"/>
        <v/>
      </c>
      <c r="J800" s="5">
        <f t="shared" si="27"/>
        <v>0</v>
      </c>
      <c r="K800" s="5">
        <f>IF($E800="",0,VLOOKUP(E800,'50 IV Femm_'!$E:$K,7,))</f>
        <v>0</v>
      </c>
      <c r="L800" s="5">
        <f>IF($E800="",0,VLOOKUP(E800,'50 IV Masc_'!$E:$K,7,))</f>
        <v>0</v>
      </c>
      <c r="M800" s="5">
        <f>IF($E800="",0,VLOOKUP(E800,'50 V Femm_'!$E:$K,7,))</f>
        <v>0</v>
      </c>
      <c r="N800" s="5">
        <f>IF($E800="",0,VLOOKUP(E800,'50 V Masc_'!$E:$K,7,))</f>
        <v>0</v>
      </c>
      <c r="O800" s="5">
        <f>IF($E800="",0,VLOOKUP(E800,'Lungo IV Femm_'!$E:$K,7,))</f>
        <v>0</v>
      </c>
      <c r="P800" s="5">
        <f>IF($E800="",0,VLOOKUP(E800,'Lungo IV Masc_'!$E:$K,7,))</f>
        <v>0</v>
      </c>
      <c r="Q800" s="5">
        <f>IF($E800="",0,VLOOKUP(E800,'Lungo V Femm_'!$E:$K,7,))</f>
        <v>0</v>
      </c>
      <c r="R800" s="5">
        <f>IF($E800="",0,VLOOKUP(E800,'Lungo V Masc_'!$E:$K,7,))</f>
        <v>0</v>
      </c>
      <c r="S800" s="5">
        <f>IF($E800="",0,VLOOKUP(E800,'Vortex IV Femm_'!$E:$K,7,))</f>
        <v>0</v>
      </c>
      <c r="T800" s="5">
        <f>IF($E800="",0,VLOOKUP(E800,'Vortex IV Masc_'!$E:$K,7,))</f>
        <v>0</v>
      </c>
      <c r="U800" s="5">
        <f>IF($E800="",0,VLOOKUP(E800,'Vortex V Femm_'!$E:$K,7,))</f>
        <v>0</v>
      </c>
      <c r="V800" s="5">
        <f>IF($E800="",0,VLOOKUP(E800,'Vortex V Masc_'!$E:$K,7,))</f>
        <v>0</v>
      </c>
    </row>
    <row r="801" spans="1:22" x14ac:dyDescent="0.15">
      <c r="A801" s="5">
        <v>800</v>
      </c>
      <c r="E801" s="5" t="str">
        <f t="shared" si="26"/>
        <v/>
      </c>
      <c r="J801" s="5">
        <f t="shared" si="27"/>
        <v>0</v>
      </c>
      <c r="K801" s="5">
        <f>IF($E801="",0,VLOOKUP(E801,'50 IV Femm_'!$E:$K,7,))</f>
        <v>0</v>
      </c>
      <c r="L801" s="5">
        <f>IF($E801="",0,VLOOKUP(E801,'50 IV Masc_'!$E:$K,7,))</f>
        <v>0</v>
      </c>
      <c r="M801" s="5">
        <f>IF($E801="",0,VLOOKUP(E801,'50 V Femm_'!$E:$K,7,))</f>
        <v>0</v>
      </c>
      <c r="N801" s="5">
        <f>IF($E801="",0,VLOOKUP(E801,'50 V Masc_'!$E:$K,7,))</f>
        <v>0</v>
      </c>
      <c r="O801" s="5">
        <f>IF($E801="",0,VLOOKUP(E801,'Lungo IV Femm_'!$E:$K,7,))</f>
        <v>0</v>
      </c>
      <c r="P801" s="5">
        <f>IF($E801="",0,VLOOKUP(E801,'Lungo IV Masc_'!$E:$K,7,))</f>
        <v>0</v>
      </c>
      <c r="Q801" s="5">
        <f>IF($E801="",0,VLOOKUP(E801,'Lungo V Femm_'!$E:$K,7,))</f>
        <v>0</v>
      </c>
      <c r="R801" s="5">
        <f>IF($E801="",0,VLOOKUP(E801,'Lungo V Masc_'!$E:$K,7,))</f>
        <v>0</v>
      </c>
      <c r="S801" s="5">
        <f>IF($E801="",0,VLOOKUP(E801,'Vortex IV Femm_'!$E:$K,7,))</f>
        <v>0</v>
      </c>
      <c r="T801" s="5">
        <f>IF($E801="",0,VLOOKUP(E801,'Vortex IV Masc_'!$E:$K,7,))</f>
        <v>0</v>
      </c>
      <c r="U801" s="5">
        <f>IF($E801="",0,VLOOKUP(E801,'Vortex V Femm_'!$E:$K,7,))</f>
        <v>0</v>
      </c>
      <c r="V801" s="5">
        <f>IF($E801="",0,VLOOKUP(E801,'Vortex V Masc_'!$E:$K,7,))</f>
        <v>0</v>
      </c>
    </row>
    <row r="802" spans="1:22" x14ac:dyDescent="0.15">
      <c r="A802" s="5">
        <v>801</v>
      </c>
      <c r="E802" s="5" t="str">
        <f t="shared" si="26"/>
        <v/>
      </c>
      <c r="J802" s="5">
        <f t="shared" si="27"/>
        <v>0</v>
      </c>
      <c r="K802" s="5">
        <f>IF($E802="",0,VLOOKUP(E802,'50 IV Femm_'!$E:$K,7,))</f>
        <v>0</v>
      </c>
      <c r="L802" s="5">
        <f>IF($E802="",0,VLOOKUP(E802,'50 IV Masc_'!$E:$K,7,))</f>
        <v>0</v>
      </c>
      <c r="M802" s="5">
        <f>IF($E802="",0,VLOOKUP(E802,'50 V Femm_'!$E:$K,7,))</f>
        <v>0</v>
      </c>
      <c r="N802" s="5">
        <f>IF($E802="",0,VLOOKUP(E802,'50 V Masc_'!$E:$K,7,))</f>
        <v>0</v>
      </c>
      <c r="O802" s="5">
        <f>IF($E802="",0,VLOOKUP(E802,'Lungo IV Femm_'!$E:$K,7,))</f>
        <v>0</v>
      </c>
      <c r="P802" s="5">
        <f>IF($E802="",0,VLOOKUP(E802,'Lungo IV Masc_'!$E:$K,7,))</f>
        <v>0</v>
      </c>
      <c r="Q802" s="5">
        <f>IF($E802="",0,VLOOKUP(E802,'Lungo V Femm_'!$E:$K,7,))</f>
        <v>0</v>
      </c>
      <c r="R802" s="5">
        <f>IF($E802="",0,VLOOKUP(E802,'Lungo V Masc_'!$E:$K,7,))</f>
        <v>0</v>
      </c>
      <c r="S802" s="5">
        <f>IF($E802="",0,VLOOKUP(E802,'Vortex IV Femm_'!$E:$K,7,))</f>
        <v>0</v>
      </c>
      <c r="T802" s="5">
        <f>IF($E802="",0,VLOOKUP(E802,'Vortex IV Masc_'!$E:$K,7,))</f>
        <v>0</v>
      </c>
      <c r="U802" s="5">
        <f>IF($E802="",0,VLOOKUP(E802,'Vortex V Femm_'!$E:$K,7,))</f>
        <v>0</v>
      </c>
      <c r="V802" s="5">
        <f>IF($E802="",0,VLOOKUP(E802,'Vortex V Masc_'!$E:$K,7,))</f>
        <v>0</v>
      </c>
    </row>
    <row r="803" spans="1:22" x14ac:dyDescent="0.15">
      <c r="A803" s="5">
        <v>802</v>
      </c>
      <c r="E803" s="5" t="str">
        <f t="shared" ref="E803:E866" si="28">CONCATENATE(C803,D803)</f>
        <v/>
      </c>
      <c r="J803" s="5">
        <f t="shared" ref="J803:J866" si="29">SUMIF(K803:V803,"&lt;&gt;#N/D")</f>
        <v>0</v>
      </c>
      <c r="K803" s="5">
        <f>IF($E803="",0,VLOOKUP(E803,'50 IV Femm_'!$E:$K,7,))</f>
        <v>0</v>
      </c>
      <c r="L803" s="5">
        <f>IF($E803="",0,VLOOKUP(E803,'50 IV Masc_'!$E:$K,7,))</f>
        <v>0</v>
      </c>
      <c r="M803" s="5">
        <f>IF($E803="",0,VLOOKUP(E803,'50 V Femm_'!$E:$K,7,))</f>
        <v>0</v>
      </c>
      <c r="N803" s="5">
        <f>IF($E803="",0,VLOOKUP(E803,'50 V Masc_'!$E:$K,7,))</f>
        <v>0</v>
      </c>
      <c r="O803" s="5">
        <f>IF($E803="",0,VLOOKUP(E803,'Lungo IV Femm_'!$E:$K,7,))</f>
        <v>0</v>
      </c>
      <c r="P803" s="5">
        <f>IF($E803="",0,VLOOKUP(E803,'Lungo IV Masc_'!$E:$K,7,))</f>
        <v>0</v>
      </c>
      <c r="Q803" s="5">
        <f>IF($E803="",0,VLOOKUP(E803,'Lungo V Femm_'!$E:$K,7,))</f>
        <v>0</v>
      </c>
      <c r="R803" s="5">
        <f>IF($E803="",0,VLOOKUP(E803,'Lungo V Masc_'!$E:$K,7,))</f>
        <v>0</v>
      </c>
      <c r="S803" s="5">
        <f>IF($E803="",0,VLOOKUP(E803,'Vortex IV Femm_'!$E:$K,7,))</f>
        <v>0</v>
      </c>
      <c r="T803" s="5">
        <f>IF($E803="",0,VLOOKUP(E803,'Vortex IV Masc_'!$E:$K,7,))</f>
        <v>0</v>
      </c>
      <c r="U803" s="5">
        <f>IF($E803="",0,VLOOKUP(E803,'Vortex V Femm_'!$E:$K,7,))</f>
        <v>0</v>
      </c>
      <c r="V803" s="5">
        <f>IF($E803="",0,VLOOKUP(E803,'Vortex V Masc_'!$E:$K,7,))</f>
        <v>0</v>
      </c>
    </row>
    <row r="804" spans="1:22" x14ac:dyDescent="0.15">
      <c r="A804" s="5">
        <v>803</v>
      </c>
      <c r="E804" s="5" t="str">
        <f t="shared" si="28"/>
        <v/>
      </c>
      <c r="J804" s="5">
        <f t="shared" si="29"/>
        <v>0</v>
      </c>
      <c r="K804" s="5">
        <f>IF($E804="",0,VLOOKUP(E804,'50 IV Femm_'!$E:$K,7,))</f>
        <v>0</v>
      </c>
      <c r="L804" s="5">
        <f>IF($E804="",0,VLOOKUP(E804,'50 IV Masc_'!$E:$K,7,))</f>
        <v>0</v>
      </c>
      <c r="M804" s="5">
        <f>IF($E804="",0,VLOOKUP(E804,'50 V Femm_'!$E:$K,7,))</f>
        <v>0</v>
      </c>
      <c r="N804" s="5">
        <f>IF($E804="",0,VLOOKUP(E804,'50 V Masc_'!$E:$K,7,))</f>
        <v>0</v>
      </c>
      <c r="O804" s="5">
        <f>IF($E804="",0,VLOOKUP(E804,'Lungo IV Femm_'!$E:$K,7,))</f>
        <v>0</v>
      </c>
      <c r="P804" s="5">
        <f>IF($E804="",0,VLOOKUP(E804,'Lungo IV Masc_'!$E:$K,7,))</f>
        <v>0</v>
      </c>
      <c r="Q804" s="5">
        <f>IF($E804="",0,VLOOKUP(E804,'Lungo V Femm_'!$E:$K,7,))</f>
        <v>0</v>
      </c>
      <c r="R804" s="5">
        <f>IF($E804="",0,VLOOKUP(E804,'Lungo V Masc_'!$E:$K,7,))</f>
        <v>0</v>
      </c>
      <c r="S804" s="5">
        <f>IF($E804="",0,VLOOKUP(E804,'Vortex IV Femm_'!$E:$K,7,))</f>
        <v>0</v>
      </c>
      <c r="T804" s="5">
        <f>IF($E804="",0,VLOOKUP(E804,'Vortex IV Masc_'!$E:$K,7,))</f>
        <v>0</v>
      </c>
      <c r="U804" s="5">
        <f>IF($E804="",0,VLOOKUP(E804,'Vortex V Femm_'!$E:$K,7,))</f>
        <v>0</v>
      </c>
      <c r="V804" s="5">
        <f>IF($E804="",0,VLOOKUP(E804,'Vortex V Masc_'!$E:$K,7,))</f>
        <v>0</v>
      </c>
    </row>
    <row r="805" spans="1:22" x14ac:dyDescent="0.15">
      <c r="A805" s="5">
        <v>804</v>
      </c>
      <c r="E805" s="5" t="str">
        <f t="shared" si="28"/>
        <v/>
      </c>
      <c r="J805" s="5">
        <f t="shared" si="29"/>
        <v>0</v>
      </c>
      <c r="K805" s="5">
        <f>IF($E805="",0,VLOOKUP(E805,'50 IV Femm_'!$E:$K,7,))</f>
        <v>0</v>
      </c>
      <c r="L805" s="5">
        <f>IF($E805="",0,VLOOKUP(E805,'50 IV Masc_'!$E:$K,7,))</f>
        <v>0</v>
      </c>
      <c r="M805" s="5">
        <f>IF($E805="",0,VLOOKUP(E805,'50 V Femm_'!$E:$K,7,))</f>
        <v>0</v>
      </c>
      <c r="N805" s="5">
        <f>IF($E805="",0,VLOOKUP(E805,'50 V Masc_'!$E:$K,7,))</f>
        <v>0</v>
      </c>
      <c r="O805" s="5">
        <f>IF($E805="",0,VLOOKUP(E805,'Lungo IV Femm_'!$E:$K,7,))</f>
        <v>0</v>
      </c>
      <c r="P805" s="5">
        <f>IF($E805="",0,VLOOKUP(E805,'Lungo IV Masc_'!$E:$K,7,))</f>
        <v>0</v>
      </c>
      <c r="Q805" s="5">
        <f>IF($E805="",0,VLOOKUP(E805,'Lungo V Femm_'!$E:$K,7,))</f>
        <v>0</v>
      </c>
      <c r="R805" s="5">
        <f>IF($E805="",0,VLOOKUP(E805,'Lungo V Masc_'!$E:$K,7,))</f>
        <v>0</v>
      </c>
      <c r="S805" s="5">
        <f>IF($E805="",0,VLOOKUP(E805,'Vortex IV Femm_'!$E:$K,7,))</f>
        <v>0</v>
      </c>
      <c r="T805" s="5">
        <f>IF($E805="",0,VLOOKUP(E805,'Vortex IV Masc_'!$E:$K,7,))</f>
        <v>0</v>
      </c>
      <c r="U805" s="5">
        <f>IF($E805="",0,VLOOKUP(E805,'Vortex V Femm_'!$E:$K,7,))</f>
        <v>0</v>
      </c>
      <c r="V805" s="5">
        <f>IF($E805="",0,VLOOKUP(E805,'Vortex V Masc_'!$E:$K,7,))</f>
        <v>0</v>
      </c>
    </row>
    <row r="806" spans="1:22" x14ac:dyDescent="0.15">
      <c r="A806" s="5">
        <v>805</v>
      </c>
      <c r="E806" s="5" t="str">
        <f t="shared" si="28"/>
        <v/>
      </c>
      <c r="J806" s="5">
        <f t="shared" si="29"/>
        <v>0</v>
      </c>
      <c r="K806" s="5">
        <f>IF($E806="",0,VLOOKUP(E806,'50 IV Femm_'!$E:$K,7,))</f>
        <v>0</v>
      </c>
      <c r="L806" s="5">
        <f>IF($E806="",0,VLOOKUP(E806,'50 IV Masc_'!$E:$K,7,))</f>
        <v>0</v>
      </c>
      <c r="M806" s="5">
        <f>IF($E806="",0,VLOOKUP(E806,'50 V Femm_'!$E:$K,7,))</f>
        <v>0</v>
      </c>
      <c r="N806" s="5">
        <f>IF($E806="",0,VLOOKUP(E806,'50 V Masc_'!$E:$K,7,))</f>
        <v>0</v>
      </c>
      <c r="O806" s="5">
        <f>IF($E806="",0,VLOOKUP(E806,'Lungo IV Femm_'!$E:$K,7,))</f>
        <v>0</v>
      </c>
      <c r="P806" s="5">
        <f>IF($E806="",0,VLOOKUP(E806,'Lungo IV Masc_'!$E:$K,7,))</f>
        <v>0</v>
      </c>
      <c r="Q806" s="5">
        <f>IF($E806="",0,VLOOKUP(E806,'Lungo V Femm_'!$E:$K,7,))</f>
        <v>0</v>
      </c>
      <c r="R806" s="5">
        <f>IF($E806="",0,VLOOKUP(E806,'Lungo V Masc_'!$E:$K,7,))</f>
        <v>0</v>
      </c>
      <c r="S806" s="5">
        <f>IF($E806="",0,VLOOKUP(E806,'Vortex IV Femm_'!$E:$K,7,))</f>
        <v>0</v>
      </c>
      <c r="T806" s="5">
        <f>IF($E806="",0,VLOOKUP(E806,'Vortex IV Masc_'!$E:$K,7,))</f>
        <v>0</v>
      </c>
      <c r="U806" s="5">
        <f>IF($E806="",0,VLOOKUP(E806,'Vortex V Femm_'!$E:$K,7,))</f>
        <v>0</v>
      </c>
      <c r="V806" s="5">
        <f>IF($E806="",0,VLOOKUP(E806,'Vortex V Masc_'!$E:$K,7,))</f>
        <v>0</v>
      </c>
    </row>
    <row r="807" spans="1:22" x14ac:dyDescent="0.15">
      <c r="A807" s="5">
        <v>806</v>
      </c>
      <c r="E807" s="5" t="str">
        <f t="shared" si="28"/>
        <v/>
      </c>
      <c r="J807" s="5">
        <f t="shared" si="29"/>
        <v>0</v>
      </c>
      <c r="K807" s="5">
        <f>IF($E807="",0,VLOOKUP(E807,'50 IV Femm_'!$E:$K,7,))</f>
        <v>0</v>
      </c>
      <c r="L807" s="5">
        <f>IF($E807="",0,VLOOKUP(E807,'50 IV Masc_'!$E:$K,7,))</f>
        <v>0</v>
      </c>
      <c r="M807" s="5">
        <f>IF($E807="",0,VLOOKUP(E807,'50 V Femm_'!$E:$K,7,))</f>
        <v>0</v>
      </c>
      <c r="N807" s="5">
        <f>IF($E807="",0,VLOOKUP(E807,'50 V Masc_'!$E:$K,7,))</f>
        <v>0</v>
      </c>
      <c r="O807" s="5">
        <f>IF($E807="",0,VLOOKUP(E807,'Lungo IV Femm_'!$E:$K,7,))</f>
        <v>0</v>
      </c>
      <c r="P807" s="5">
        <f>IF($E807="",0,VLOOKUP(E807,'Lungo IV Masc_'!$E:$K,7,))</f>
        <v>0</v>
      </c>
      <c r="Q807" s="5">
        <f>IF($E807="",0,VLOOKUP(E807,'Lungo V Femm_'!$E:$K,7,))</f>
        <v>0</v>
      </c>
      <c r="R807" s="5">
        <f>IF($E807="",0,VLOOKUP(E807,'Lungo V Masc_'!$E:$K,7,))</f>
        <v>0</v>
      </c>
      <c r="S807" s="5">
        <f>IF($E807="",0,VLOOKUP(E807,'Vortex IV Femm_'!$E:$K,7,))</f>
        <v>0</v>
      </c>
      <c r="T807" s="5">
        <f>IF($E807="",0,VLOOKUP(E807,'Vortex IV Masc_'!$E:$K,7,))</f>
        <v>0</v>
      </c>
      <c r="U807" s="5">
        <f>IF($E807="",0,VLOOKUP(E807,'Vortex V Femm_'!$E:$K,7,))</f>
        <v>0</v>
      </c>
      <c r="V807" s="5">
        <f>IF($E807="",0,VLOOKUP(E807,'Vortex V Masc_'!$E:$K,7,))</f>
        <v>0</v>
      </c>
    </row>
    <row r="808" spans="1:22" x14ac:dyDescent="0.15">
      <c r="A808" s="5">
        <v>807</v>
      </c>
      <c r="E808" s="5" t="str">
        <f t="shared" si="28"/>
        <v/>
      </c>
      <c r="J808" s="5">
        <f t="shared" si="29"/>
        <v>0</v>
      </c>
      <c r="K808" s="5">
        <f>IF($E808="",0,VLOOKUP(E808,'50 IV Femm_'!$E:$K,7,))</f>
        <v>0</v>
      </c>
      <c r="L808" s="5">
        <f>IF($E808="",0,VLOOKUP(E808,'50 IV Masc_'!$E:$K,7,))</f>
        <v>0</v>
      </c>
      <c r="M808" s="5">
        <f>IF($E808="",0,VLOOKUP(E808,'50 V Femm_'!$E:$K,7,))</f>
        <v>0</v>
      </c>
      <c r="N808" s="5">
        <f>IF($E808="",0,VLOOKUP(E808,'50 V Masc_'!$E:$K,7,))</f>
        <v>0</v>
      </c>
      <c r="O808" s="5">
        <f>IF($E808="",0,VLOOKUP(E808,'Lungo IV Femm_'!$E:$K,7,))</f>
        <v>0</v>
      </c>
      <c r="P808" s="5">
        <f>IF($E808="",0,VLOOKUP(E808,'Lungo IV Masc_'!$E:$K,7,))</f>
        <v>0</v>
      </c>
      <c r="Q808" s="5">
        <f>IF($E808="",0,VLOOKUP(E808,'Lungo V Femm_'!$E:$K,7,))</f>
        <v>0</v>
      </c>
      <c r="R808" s="5">
        <f>IF($E808="",0,VLOOKUP(E808,'Lungo V Masc_'!$E:$K,7,))</f>
        <v>0</v>
      </c>
      <c r="S808" s="5">
        <f>IF($E808="",0,VLOOKUP(E808,'Vortex IV Femm_'!$E:$K,7,))</f>
        <v>0</v>
      </c>
      <c r="T808" s="5">
        <f>IF($E808="",0,VLOOKUP(E808,'Vortex IV Masc_'!$E:$K,7,))</f>
        <v>0</v>
      </c>
      <c r="U808" s="5">
        <f>IF($E808="",0,VLOOKUP(E808,'Vortex V Femm_'!$E:$K,7,))</f>
        <v>0</v>
      </c>
      <c r="V808" s="5">
        <f>IF($E808="",0,VLOOKUP(E808,'Vortex V Masc_'!$E:$K,7,))</f>
        <v>0</v>
      </c>
    </row>
    <row r="809" spans="1:22" x14ac:dyDescent="0.15">
      <c r="A809" s="5">
        <v>808</v>
      </c>
      <c r="E809" s="5" t="str">
        <f t="shared" si="28"/>
        <v/>
      </c>
      <c r="J809" s="5">
        <f t="shared" si="29"/>
        <v>0</v>
      </c>
      <c r="K809" s="5">
        <f>IF($E809="",0,VLOOKUP(E809,'50 IV Femm_'!$E:$K,7,))</f>
        <v>0</v>
      </c>
      <c r="L809" s="5">
        <f>IF($E809="",0,VLOOKUP(E809,'50 IV Masc_'!$E:$K,7,))</f>
        <v>0</v>
      </c>
      <c r="M809" s="5">
        <f>IF($E809="",0,VLOOKUP(E809,'50 V Femm_'!$E:$K,7,))</f>
        <v>0</v>
      </c>
      <c r="N809" s="5">
        <f>IF($E809="",0,VLOOKUP(E809,'50 V Masc_'!$E:$K,7,))</f>
        <v>0</v>
      </c>
      <c r="O809" s="5">
        <f>IF($E809="",0,VLOOKUP(E809,'Lungo IV Femm_'!$E:$K,7,))</f>
        <v>0</v>
      </c>
      <c r="P809" s="5">
        <f>IF($E809="",0,VLOOKUP(E809,'Lungo IV Masc_'!$E:$K,7,))</f>
        <v>0</v>
      </c>
      <c r="Q809" s="5">
        <f>IF($E809="",0,VLOOKUP(E809,'Lungo V Femm_'!$E:$K,7,))</f>
        <v>0</v>
      </c>
      <c r="R809" s="5">
        <f>IF($E809="",0,VLOOKUP(E809,'Lungo V Masc_'!$E:$K,7,))</f>
        <v>0</v>
      </c>
      <c r="S809" s="5">
        <f>IF($E809="",0,VLOOKUP(E809,'Vortex IV Femm_'!$E:$K,7,))</f>
        <v>0</v>
      </c>
      <c r="T809" s="5">
        <f>IF($E809="",0,VLOOKUP(E809,'Vortex IV Masc_'!$E:$K,7,))</f>
        <v>0</v>
      </c>
      <c r="U809" s="5">
        <f>IF($E809="",0,VLOOKUP(E809,'Vortex V Femm_'!$E:$K,7,))</f>
        <v>0</v>
      </c>
      <c r="V809" s="5">
        <f>IF($E809="",0,VLOOKUP(E809,'Vortex V Masc_'!$E:$K,7,))</f>
        <v>0</v>
      </c>
    </row>
    <row r="810" spans="1:22" x14ac:dyDescent="0.15">
      <c r="A810" s="5">
        <v>809</v>
      </c>
      <c r="E810" s="5" t="str">
        <f t="shared" si="28"/>
        <v/>
      </c>
      <c r="J810" s="5">
        <f t="shared" si="29"/>
        <v>0</v>
      </c>
      <c r="K810" s="5">
        <f>IF($E810="",0,VLOOKUP(E810,'50 IV Femm_'!$E:$K,7,))</f>
        <v>0</v>
      </c>
      <c r="L810" s="5">
        <f>IF($E810="",0,VLOOKUP(E810,'50 IV Masc_'!$E:$K,7,))</f>
        <v>0</v>
      </c>
      <c r="M810" s="5">
        <f>IF($E810="",0,VLOOKUP(E810,'50 V Femm_'!$E:$K,7,))</f>
        <v>0</v>
      </c>
      <c r="N810" s="5">
        <f>IF($E810="",0,VLOOKUP(E810,'50 V Masc_'!$E:$K,7,))</f>
        <v>0</v>
      </c>
      <c r="O810" s="5">
        <f>IF($E810="",0,VLOOKUP(E810,'Lungo IV Femm_'!$E:$K,7,))</f>
        <v>0</v>
      </c>
      <c r="P810" s="5">
        <f>IF($E810="",0,VLOOKUP(E810,'Lungo IV Masc_'!$E:$K,7,))</f>
        <v>0</v>
      </c>
      <c r="Q810" s="5">
        <f>IF($E810="",0,VLOOKUP(E810,'Lungo V Femm_'!$E:$K,7,))</f>
        <v>0</v>
      </c>
      <c r="R810" s="5">
        <f>IF($E810="",0,VLOOKUP(E810,'Lungo V Masc_'!$E:$K,7,))</f>
        <v>0</v>
      </c>
      <c r="S810" s="5">
        <f>IF($E810="",0,VLOOKUP(E810,'Vortex IV Femm_'!$E:$K,7,))</f>
        <v>0</v>
      </c>
      <c r="T810" s="5">
        <f>IF($E810="",0,VLOOKUP(E810,'Vortex IV Masc_'!$E:$K,7,))</f>
        <v>0</v>
      </c>
      <c r="U810" s="5">
        <f>IF($E810="",0,VLOOKUP(E810,'Vortex V Femm_'!$E:$K,7,))</f>
        <v>0</v>
      </c>
      <c r="V810" s="5">
        <f>IF($E810="",0,VLOOKUP(E810,'Vortex V Masc_'!$E:$K,7,))</f>
        <v>0</v>
      </c>
    </row>
    <row r="811" spans="1:22" x14ac:dyDescent="0.15">
      <c r="A811" s="5">
        <v>810</v>
      </c>
      <c r="E811" s="5" t="str">
        <f t="shared" si="28"/>
        <v/>
      </c>
      <c r="J811" s="5">
        <f t="shared" si="29"/>
        <v>0</v>
      </c>
      <c r="K811" s="5">
        <f>IF($E811="",0,VLOOKUP(E811,'50 IV Femm_'!$E:$K,7,))</f>
        <v>0</v>
      </c>
      <c r="L811" s="5">
        <f>IF($E811="",0,VLOOKUP(E811,'50 IV Masc_'!$E:$K,7,))</f>
        <v>0</v>
      </c>
      <c r="M811" s="5">
        <f>IF($E811="",0,VLOOKUP(E811,'50 V Femm_'!$E:$K,7,))</f>
        <v>0</v>
      </c>
      <c r="N811" s="5">
        <f>IF($E811="",0,VLOOKUP(E811,'50 V Masc_'!$E:$K,7,))</f>
        <v>0</v>
      </c>
      <c r="O811" s="5">
        <f>IF($E811="",0,VLOOKUP(E811,'Lungo IV Femm_'!$E:$K,7,))</f>
        <v>0</v>
      </c>
      <c r="P811" s="5">
        <f>IF($E811="",0,VLOOKUP(E811,'Lungo IV Masc_'!$E:$K,7,))</f>
        <v>0</v>
      </c>
      <c r="Q811" s="5">
        <f>IF($E811="",0,VLOOKUP(E811,'Lungo V Femm_'!$E:$K,7,))</f>
        <v>0</v>
      </c>
      <c r="R811" s="5">
        <f>IF($E811="",0,VLOOKUP(E811,'Lungo V Masc_'!$E:$K,7,))</f>
        <v>0</v>
      </c>
      <c r="S811" s="5">
        <f>IF($E811="",0,VLOOKUP(E811,'Vortex IV Femm_'!$E:$K,7,))</f>
        <v>0</v>
      </c>
      <c r="T811" s="5">
        <f>IF($E811="",0,VLOOKUP(E811,'Vortex IV Masc_'!$E:$K,7,))</f>
        <v>0</v>
      </c>
      <c r="U811" s="5">
        <f>IF($E811="",0,VLOOKUP(E811,'Vortex V Femm_'!$E:$K,7,))</f>
        <v>0</v>
      </c>
      <c r="V811" s="5">
        <f>IF($E811="",0,VLOOKUP(E811,'Vortex V Masc_'!$E:$K,7,))</f>
        <v>0</v>
      </c>
    </row>
    <row r="812" spans="1:22" x14ac:dyDescent="0.15">
      <c r="A812" s="5">
        <v>811</v>
      </c>
      <c r="E812" s="5" t="str">
        <f t="shared" si="28"/>
        <v/>
      </c>
      <c r="J812" s="5">
        <f t="shared" si="29"/>
        <v>0</v>
      </c>
      <c r="K812" s="5">
        <f>IF($E812="",0,VLOOKUP(E812,'50 IV Femm_'!$E:$K,7,))</f>
        <v>0</v>
      </c>
      <c r="L812" s="5">
        <f>IF($E812="",0,VLOOKUP(E812,'50 IV Masc_'!$E:$K,7,))</f>
        <v>0</v>
      </c>
      <c r="M812" s="5">
        <f>IF($E812="",0,VLOOKUP(E812,'50 V Femm_'!$E:$K,7,))</f>
        <v>0</v>
      </c>
      <c r="N812" s="5">
        <f>IF($E812="",0,VLOOKUP(E812,'50 V Masc_'!$E:$K,7,))</f>
        <v>0</v>
      </c>
      <c r="O812" s="5">
        <f>IF($E812="",0,VLOOKUP(E812,'Lungo IV Femm_'!$E:$K,7,))</f>
        <v>0</v>
      </c>
      <c r="P812" s="5">
        <f>IF($E812="",0,VLOOKUP(E812,'Lungo IV Masc_'!$E:$K,7,))</f>
        <v>0</v>
      </c>
      <c r="Q812" s="5">
        <f>IF($E812="",0,VLOOKUP(E812,'Lungo V Femm_'!$E:$K,7,))</f>
        <v>0</v>
      </c>
      <c r="R812" s="5">
        <f>IF($E812="",0,VLOOKUP(E812,'Lungo V Masc_'!$E:$K,7,))</f>
        <v>0</v>
      </c>
      <c r="S812" s="5">
        <f>IF($E812="",0,VLOOKUP(E812,'Vortex IV Femm_'!$E:$K,7,))</f>
        <v>0</v>
      </c>
      <c r="T812" s="5">
        <f>IF($E812="",0,VLOOKUP(E812,'Vortex IV Masc_'!$E:$K,7,))</f>
        <v>0</v>
      </c>
      <c r="U812" s="5">
        <f>IF($E812="",0,VLOOKUP(E812,'Vortex V Femm_'!$E:$K,7,))</f>
        <v>0</v>
      </c>
      <c r="V812" s="5">
        <f>IF($E812="",0,VLOOKUP(E812,'Vortex V Masc_'!$E:$K,7,))</f>
        <v>0</v>
      </c>
    </row>
    <row r="813" spans="1:22" x14ac:dyDescent="0.15">
      <c r="A813" s="5">
        <v>812</v>
      </c>
      <c r="E813" s="5" t="str">
        <f t="shared" si="28"/>
        <v/>
      </c>
      <c r="J813" s="5">
        <f t="shared" si="29"/>
        <v>0</v>
      </c>
      <c r="K813" s="5">
        <f>IF($E813="",0,VLOOKUP(E813,'50 IV Femm_'!$E:$K,7,))</f>
        <v>0</v>
      </c>
      <c r="L813" s="5">
        <f>IF($E813="",0,VLOOKUP(E813,'50 IV Masc_'!$E:$K,7,))</f>
        <v>0</v>
      </c>
      <c r="M813" s="5">
        <f>IF($E813="",0,VLOOKUP(E813,'50 V Femm_'!$E:$K,7,))</f>
        <v>0</v>
      </c>
      <c r="N813" s="5">
        <f>IF($E813="",0,VLOOKUP(E813,'50 V Masc_'!$E:$K,7,))</f>
        <v>0</v>
      </c>
      <c r="O813" s="5">
        <f>IF($E813="",0,VLOOKUP(E813,'Lungo IV Femm_'!$E:$K,7,))</f>
        <v>0</v>
      </c>
      <c r="P813" s="5">
        <f>IF($E813="",0,VLOOKUP(E813,'Lungo IV Masc_'!$E:$K,7,))</f>
        <v>0</v>
      </c>
      <c r="Q813" s="5">
        <f>IF($E813="",0,VLOOKUP(E813,'Lungo V Femm_'!$E:$K,7,))</f>
        <v>0</v>
      </c>
      <c r="R813" s="5">
        <f>IF($E813="",0,VLOOKUP(E813,'Lungo V Masc_'!$E:$K,7,))</f>
        <v>0</v>
      </c>
      <c r="S813" s="5">
        <f>IF($E813="",0,VLOOKUP(E813,'Vortex IV Femm_'!$E:$K,7,))</f>
        <v>0</v>
      </c>
      <c r="T813" s="5">
        <f>IF($E813="",0,VLOOKUP(E813,'Vortex IV Masc_'!$E:$K,7,))</f>
        <v>0</v>
      </c>
      <c r="U813" s="5">
        <f>IF($E813="",0,VLOOKUP(E813,'Vortex V Femm_'!$E:$K,7,))</f>
        <v>0</v>
      </c>
      <c r="V813" s="5">
        <f>IF($E813="",0,VLOOKUP(E813,'Vortex V Masc_'!$E:$K,7,))</f>
        <v>0</v>
      </c>
    </row>
    <row r="814" spans="1:22" x14ac:dyDescent="0.15">
      <c r="A814" s="5">
        <v>813</v>
      </c>
      <c r="E814" s="5" t="str">
        <f t="shared" si="28"/>
        <v/>
      </c>
      <c r="J814" s="5">
        <f t="shared" si="29"/>
        <v>0</v>
      </c>
      <c r="K814" s="5">
        <f>IF($E814="",0,VLOOKUP(E814,'50 IV Femm_'!$E:$K,7,))</f>
        <v>0</v>
      </c>
      <c r="L814" s="5">
        <f>IF($E814="",0,VLOOKUP(E814,'50 IV Masc_'!$E:$K,7,))</f>
        <v>0</v>
      </c>
      <c r="M814" s="5">
        <f>IF($E814="",0,VLOOKUP(E814,'50 V Femm_'!$E:$K,7,))</f>
        <v>0</v>
      </c>
      <c r="N814" s="5">
        <f>IF($E814="",0,VLOOKUP(E814,'50 V Masc_'!$E:$K,7,))</f>
        <v>0</v>
      </c>
      <c r="O814" s="5">
        <f>IF($E814="",0,VLOOKUP(E814,'Lungo IV Femm_'!$E:$K,7,))</f>
        <v>0</v>
      </c>
      <c r="P814" s="5">
        <f>IF($E814="",0,VLOOKUP(E814,'Lungo IV Masc_'!$E:$K,7,))</f>
        <v>0</v>
      </c>
      <c r="Q814" s="5">
        <f>IF($E814="",0,VLOOKUP(E814,'Lungo V Femm_'!$E:$K,7,))</f>
        <v>0</v>
      </c>
      <c r="R814" s="5">
        <f>IF($E814="",0,VLOOKUP(E814,'Lungo V Masc_'!$E:$K,7,))</f>
        <v>0</v>
      </c>
      <c r="S814" s="5">
        <f>IF($E814="",0,VLOOKUP(E814,'Vortex IV Femm_'!$E:$K,7,))</f>
        <v>0</v>
      </c>
      <c r="T814" s="5">
        <f>IF($E814="",0,VLOOKUP(E814,'Vortex IV Masc_'!$E:$K,7,))</f>
        <v>0</v>
      </c>
      <c r="U814" s="5">
        <f>IF($E814="",0,VLOOKUP(E814,'Vortex V Femm_'!$E:$K,7,))</f>
        <v>0</v>
      </c>
      <c r="V814" s="5">
        <f>IF($E814="",0,VLOOKUP(E814,'Vortex V Masc_'!$E:$K,7,))</f>
        <v>0</v>
      </c>
    </row>
    <row r="815" spans="1:22" x14ac:dyDescent="0.15">
      <c r="A815" s="5">
        <v>814</v>
      </c>
      <c r="E815" s="5" t="str">
        <f t="shared" si="28"/>
        <v/>
      </c>
      <c r="J815" s="5">
        <f t="shared" si="29"/>
        <v>0</v>
      </c>
      <c r="K815" s="5">
        <f>IF($E815="",0,VLOOKUP(E815,'50 IV Femm_'!$E:$K,7,))</f>
        <v>0</v>
      </c>
      <c r="L815" s="5">
        <f>IF($E815="",0,VLOOKUP(E815,'50 IV Masc_'!$E:$K,7,))</f>
        <v>0</v>
      </c>
      <c r="M815" s="5">
        <f>IF($E815="",0,VLOOKUP(E815,'50 V Femm_'!$E:$K,7,))</f>
        <v>0</v>
      </c>
      <c r="N815" s="5">
        <f>IF($E815="",0,VLOOKUP(E815,'50 V Masc_'!$E:$K,7,))</f>
        <v>0</v>
      </c>
      <c r="O815" s="5">
        <f>IF($E815="",0,VLOOKUP(E815,'Lungo IV Femm_'!$E:$K,7,))</f>
        <v>0</v>
      </c>
      <c r="P815" s="5">
        <f>IF($E815="",0,VLOOKUP(E815,'Lungo IV Masc_'!$E:$K,7,))</f>
        <v>0</v>
      </c>
      <c r="Q815" s="5">
        <f>IF($E815="",0,VLOOKUP(E815,'Lungo V Femm_'!$E:$K,7,))</f>
        <v>0</v>
      </c>
      <c r="R815" s="5">
        <f>IF($E815="",0,VLOOKUP(E815,'Lungo V Masc_'!$E:$K,7,))</f>
        <v>0</v>
      </c>
      <c r="S815" s="5">
        <f>IF($E815="",0,VLOOKUP(E815,'Vortex IV Femm_'!$E:$K,7,))</f>
        <v>0</v>
      </c>
      <c r="T815" s="5">
        <f>IF($E815="",0,VLOOKUP(E815,'Vortex IV Masc_'!$E:$K,7,))</f>
        <v>0</v>
      </c>
      <c r="U815" s="5">
        <f>IF($E815="",0,VLOOKUP(E815,'Vortex V Femm_'!$E:$K,7,))</f>
        <v>0</v>
      </c>
      <c r="V815" s="5">
        <f>IF($E815="",0,VLOOKUP(E815,'Vortex V Masc_'!$E:$K,7,))</f>
        <v>0</v>
      </c>
    </row>
    <row r="816" spans="1:22" x14ac:dyDescent="0.15">
      <c r="A816" s="5">
        <v>815</v>
      </c>
      <c r="E816" s="5" t="str">
        <f t="shared" si="28"/>
        <v/>
      </c>
      <c r="J816" s="5">
        <f t="shared" si="29"/>
        <v>0</v>
      </c>
      <c r="K816" s="5">
        <f>IF($E816="",0,VLOOKUP(E816,'50 IV Femm_'!$E:$K,7,))</f>
        <v>0</v>
      </c>
      <c r="L816" s="5">
        <f>IF($E816="",0,VLOOKUP(E816,'50 IV Masc_'!$E:$K,7,))</f>
        <v>0</v>
      </c>
      <c r="M816" s="5">
        <f>IF($E816="",0,VLOOKUP(E816,'50 V Femm_'!$E:$K,7,))</f>
        <v>0</v>
      </c>
      <c r="N816" s="5">
        <f>IF($E816="",0,VLOOKUP(E816,'50 V Masc_'!$E:$K,7,))</f>
        <v>0</v>
      </c>
      <c r="O816" s="5">
        <f>IF($E816="",0,VLOOKUP(E816,'Lungo IV Femm_'!$E:$K,7,))</f>
        <v>0</v>
      </c>
      <c r="P816" s="5">
        <f>IF($E816="",0,VLOOKUP(E816,'Lungo IV Masc_'!$E:$K,7,))</f>
        <v>0</v>
      </c>
      <c r="Q816" s="5">
        <f>IF($E816="",0,VLOOKUP(E816,'Lungo V Femm_'!$E:$K,7,))</f>
        <v>0</v>
      </c>
      <c r="R816" s="5">
        <f>IF($E816="",0,VLOOKUP(E816,'Lungo V Masc_'!$E:$K,7,))</f>
        <v>0</v>
      </c>
      <c r="S816" s="5">
        <f>IF($E816="",0,VLOOKUP(E816,'Vortex IV Femm_'!$E:$K,7,))</f>
        <v>0</v>
      </c>
      <c r="T816" s="5">
        <f>IF($E816="",0,VLOOKUP(E816,'Vortex IV Masc_'!$E:$K,7,))</f>
        <v>0</v>
      </c>
      <c r="U816" s="5">
        <f>IF($E816="",0,VLOOKUP(E816,'Vortex V Femm_'!$E:$K,7,))</f>
        <v>0</v>
      </c>
      <c r="V816" s="5">
        <f>IF($E816="",0,VLOOKUP(E816,'Vortex V Masc_'!$E:$K,7,))</f>
        <v>0</v>
      </c>
    </row>
    <row r="817" spans="1:22" x14ac:dyDescent="0.15">
      <c r="A817" s="5">
        <v>816</v>
      </c>
      <c r="E817" s="5" t="str">
        <f t="shared" si="28"/>
        <v/>
      </c>
      <c r="J817" s="5">
        <f t="shared" si="29"/>
        <v>0</v>
      </c>
      <c r="K817" s="5">
        <f>IF($E817="",0,VLOOKUP(E817,'50 IV Femm_'!$E:$K,7,))</f>
        <v>0</v>
      </c>
      <c r="L817" s="5">
        <f>IF($E817="",0,VLOOKUP(E817,'50 IV Masc_'!$E:$K,7,))</f>
        <v>0</v>
      </c>
      <c r="M817" s="5">
        <f>IF($E817="",0,VLOOKUP(E817,'50 V Femm_'!$E:$K,7,))</f>
        <v>0</v>
      </c>
      <c r="N817" s="5">
        <f>IF($E817="",0,VLOOKUP(E817,'50 V Masc_'!$E:$K,7,))</f>
        <v>0</v>
      </c>
      <c r="O817" s="5">
        <f>IF($E817="",0,VLOOKUP(E817,'Lungo IV Femm_'!$E:$K,7,))</f>
        <v>0</v>
      </c>
      <c r="P817" s="5">
        <f>IF($E817="",0,VLOOKUP(E817,'Lungo IV Masc_'!$E:$K,7,))</f>
        <v>0</v>
      </c>
      <c r="Q817" s="5">
        <f>IF($E817="",0,VLOOKUP(E817,'Lungo V Femm_'!$E:$K,7,))</f>
        <v>0</v>
      </c>
      <c r="R817" s="5">
        <f>IF($E817="",0,VLOOKUP(E817,'Lungo V Masc_'!$E:$K,7,))</f>
        <v>0</v>
      </c>
      <c r="S817" s="5">
        <f>IF($E817="",0,VLOOKUP(E817,'Vortex IV Femm_'!$E:$K,7,))</f>
        <v>0</v>
      </c>
      <c r="T817" s="5">
        <f>IF($E817="",0,VLOOKUP(E817,'Vortex IV Masc_'!$E:$K,7,))</f>
        <v>0</v>
      </c>
      <c r="U817" s="5">
        <f>IF($E817="",0,VLOOKUP(E817,'Vortex V Femm_'!$E:$K,7,))</f>
        <v>0</v>
      </c>
      <c r="V817" s="5">
        <f>IF($E817="",0,VLOOKUP(E817,'Vortex V Masc_'!$E:$K,7,))</f>
        <v>0</v>
      </c>
    </row>
    <row r="818" spans="1:22" x14ac:dyDescent="0.15">
      <c r="A818" s="5">
        <v>817</v>
      </c>
      <c r="E818" s="5" t="str">
        <f t="shared" si="28"/>
        <v/>
      </c>
      <c r="J818" s="5">
        <f t="shared" si="29"/>
        <v>0</v>
      </c>
      <c r="K818" s="5">
        <f>IF($E818="",0,VLOOKUP(E818,'50 IV Femm_'!$E:$K,7,))</f>
        <v>0</v>
      </c>
      <c r="L818" s="5">
        <f>IF($E818="",0,VLOOKUP(E818,'50 IV Masc_'!$E:$K,7,))</f>
        <v>0</v>
      </c>
      <c r="M818" s="5">
        <f>IF($E818="",0,VLOOKUP(E818,'50 V Femm_'!$E:$K,7,))</f>
        <v>0</v>
      </c>
      <c r="N818" s="5">
        <f>IF($E818="",0,VLOOKUP(E818,'50 V Masc_'!$E:$K,7,))</f>
        <v>0</v>
      </c>
      <c r="O818" s="5">
        <f>IF($E818="",0,VLOOKUP(E818,'Lungo IV Femm_'!$E:$K,7,))</f>
        <v>0</v>
      </c>
      <c r="P818" s="5">
        <f>IF($E818="",0,VLOOKUP(E818,'Lungo IV Masc_'!$E:$K,7,))</f>
        <v>0</v>
      </c>
      <c r="Q818" s="5">
        <f>IF($E818="",0,VLOOKUP(E818,'Lungo V Femm_'!$E:$K,7,))</f>
        <v>0</v>
      </c>
      <c r="R818" s="5">
        <f>IF($E818="",0,VLOOKUP(E818,'Lungo V Masc_'!$E:$K,7,))</f>
        <v>0</v>
      </c>
      <c r="S818" s="5">
        <f>IF($E818="",0,VLOOKUP(E818,'Vortex IV Femm_'!$E:$K,7,))</f>
        <v>0</v>
      </c>
      <c r="T818" s="5">
        <f>IF($E818="",0,VLOOKUP(E818,'Vortex IV Masc_'!$E:$K,7,))</f>
        <v>0</v>
      </c>
      <c r="U818" s="5">
        <f>IF($E818="",0,VLOOKUP(E818,'Vortex V Femm_'!$E:$K,7,))</f>
        <v>0</v>
      </c>
      <c r="V818" s="5">
        <f>IF($E818="",0,VLOOKUP(E818,'Vortex V Masc_'!$E:$K,7,))</f>
        <v>0</v>
      </c>
    </row>
    <row r="819" spans="1:22" x14ac:dyDescent="0.15">
      <c r="A819" s="5">
        <v>818</v>
      </c>
      <c r="E819" s="5" t="str">
        <f t="shared" si="28"/>
        <v/>
      </c>
      <c r="J819" s="5">
        <f t="shared" si="29"/>
        <v>0</v>
      </c>
      <c r="K819" s="5">
        <f>IF($E819="",0,VLOOKUP(E819,'50 IV Femm_'!$E:$K,7,))</f>
        <v>0</v>
      </c>
      <c r="L819" s="5">
        <f>IF($E819="",0,VLOOKUP(E819,'50 IV Masc_'!$E:$K,7,))</f>
        <v>0</v>
      </c>
      <c r="M819" s="5">
        <f>IF($E819="",0,VLOOKUP(E819,'50 V Femm_'!$E:$K,7,))</f>
        <v>0</v>
      </c>
      <c r="N819" s="5">
        <f>IF($E819="",0,VLOOKUP(E819,'50 V Masc_'!$E:$K,7,))</f>
        <v>0</v>
      </c>
      <c r="O819" s="5">
        <f>IF($E819="",0,VLOOKUP(E819,'Lungo IV Femm_'!$E:$K,7,))</f>
        <v>0</v>
      </c>
      <c r="P819" s="5">
        <f>IF($E819="",0,VLOOKUP(E819,'Lungo IV Masc_'!$E:$K,7,))</f>
        <v>0</v>
      </c>
      <c r="Q819" s="5">
        <f>IF($E819="",0,VLOOKUP(E819,'Lungo V Femm_'!$E:$K,7,))</f>
        <v>0</v>
      </c>
      <c r="R819" s="5">
        <f>IF($E819="",0,VLOOKUP(E819,'Lungo V Masc_'!$E:$K,7,))</f>
        <v>0</v>
      </c>
      <c r="S819" s="5">
        <f>IF($E819="",0,VLOOKUP(E819,'Vortex IV Femm_'!$E:$K,7,))</f>
        <v>0</v>
      </c>
      <c r="T819" s="5">
        <f>IF($E819="",0,VLOOKUP(E819,'Vortex IV Masc_'!$E:$K,7,))</f>
        <v>0</v>
      </c>
      <c r="U819" s="5">
        <f>IF($E819="",0,VLOOKUP(E819,'Vortex V Femm_'!$E:$K,7,))</f>
        <v>0</v>
      </c>
      <c r="V819" s="5">
        <f>IF($E819="",0,VLOOKUP(E819,'Vortex V Masc_'!$E:$K,7,))</f>
        <v>0</v>
      </c>
    </row>
    <row r="820" spans="1:22" x14ac:dyDescent="0.15">
      <c r="A820" s="5">
        <v>819</v>
      </c>
      <c r="E820" s="5" t="str">
        <f t="shared" si="28"/>
        <v/>
      </c>
      <c r="J820" s="5">
        <f t="shared" si="29"/>
        <v>0</v>
      </c>
      <c r="K820" s="5">
        <f>IF($E820="",0,VLOOKUP(E820,'50 IV Femm_'!$E:$K,7,))</f>
        <v>0</v>
      </c>
      <c r="L820" s="5">
        <f>IF($E820="",0,VLOOKUP(E820,'50 IV Masc_'!$E:$K,7,))</f>
        <v>0</v>
      </c>
      <c r="M820" s="5">
        <f>IF($E820="",0,VLOOKUP(E820,'50 V Femm_'!$E:$K,7,))</f>
        <v>0</v>
      </c>
      <c r="N820" s="5">
        <f>IF($E820="",0,VLOOKUP(E820,'50 V Masc_'!$E:$K,7,))</f>
        <v>0</v>
      </c>
      <c r="O820" s="5">
        <f>IF($E820="",0,VLOOKUP(E820,'Lungo IV Femm_'!$E:$K,7,))</f>
        <v>0</v>
      </c>
      <c r="P820" s="5">
        <f>IF($E820="",0,VLOOKUP(E820,'Lungo IV Masc_'!$E:$K,7,))</f>
        <v>0</v>
      </c>
      <c r="Q820" s="5">
        <f>IF($E820="",0,VLOOKUP(E820,'Lungo V Femm_'!$E:$K,7,))</f>
        <v>0</v>
      </c>
      <c r="R820" s="5">
        <f>IF($E820="",0,VLOOKUP(E820,'Lungo V Masc_'!$E:$K,7,))</f>
        <v>0</v>
      </c>
      <c r="S820" s="5">
        <f>IF($E820="",0,VLOOKUP(E820,'Vortex IV Femm_'!$E:$K,7,))</f>
        <v>0</v>
      </c>
      <c r="T820" s="5">
        <f>IF($E820="",0,VLOOKUP(E820,'Vortex IV Masc_'!$E:$K,7,))</f>
        <v>0</v>
      </c>
      <c r="U820" s="5">
        <f>IF($E820="",0,VLOOKUP(E820,'Vortex V Femm_'!$E:$K,7,))</f>
        <v>0</v>
      </c>
      <c r="V820" s="5">
        <f>IF($E820="",0,VLOOKUP(E820,'Vortex V Masc_'!$E:$K,7,))</f>
        <v>0</v>
      </c>
    </row>
    <row r="821" spans="1:22" x14ac:dyDescent="0.15">
      <c r="A821" s="5">
        <v>820</v>
      </c>
      <c r="E821" s="5" t="str">
        <f t="shared" si="28"/>
        <v/>
      </c>
      <c r="J821" s="5">
        <f t="shared" si="29"/>
        <v>0</v>
      </c>
      <c r="K821" s="5">
        <f>IF($E821="",0,VLOOKUP(E821,'50 IV Femm_'!$E:$K,7,))</f>
        <v>0</v>
      </c>
      <c r="L821" s="5">
        <f>IF($E821="",0,VLOOKUP(E821,'50 IV Masc_'!$E:$K,7,))</f>
        <v>0</v>
      </c>
      <c r="M821" s="5">
        <f>IF($E821="",0,VLOOKUP(E821,'50 V Femm_'!$E:$K,7,))</f>
        <v>0</v>
      </c>
      <c r="N821" s="5">
        <f>IF($E821="",0,VLOOKUP(E821,'50 V Masc_'!$E:$K,7,))</f>
        <v>0</v>
      </c>
      <c r="O821" s="5">
        <f>IF($E821="",0,VLOOKUP(E821,'Lungo IV Femm_'!$E:$K,7,))</f>
        <v>0</v>
      </c>
      <c r="P821" s="5">
        <f>IF($E821="",0,VLOOKUP(E821,'Lungo IV Masc_'!$E:$K,7,))</f>
        <v>0</v>
      </c>
      <c r="Q821" s="5">
        <f>IF($E821="",0,VLOOKUP(E821,'Lungo V Femm_'!$E:$K,7,))</f>
        <v>0</v>
      </c>
      <c r="R821" s="5">
        <f>IF($E821="",0,VLOOKUP(E821,'Lungo V Masc_'!$E:$K,7,))</f>
        <v>0</v>
      </c>
      <c r="S821" s="5">
        <f>IF($E821="",0,VLOOKUP(E821,'Vortex IV Femm_'!$E:$K,7,))</f>
        <v>0</v>
      </c>
      <c r="T821" s="5">
        <f>IF($E821="",0,VLOOKUP(E821,'Vortex IV Masc_'!$E:$K,7,))</f>
        <v>0</v>
      </c>
      <c r="U821" s="5">
        <f>IF($E821="",0,VLOOKUP(E821,'Vortex V Femm_'!$E:$K,7,))</f>
        <v>0</v>
      </c>
      <c r="V821" s="5">
        <f>IF($E821="",0,VLOOKUP(E821,'Vortex V Masc_'!$E:$K,7,))</f>
        <v>0</v>
      </c>
    </row>
    <row r="822" spans="1:22" x14ac:dyDescent="0.15">
      <c r="A822" s="5">
        <v>821</v>
      </c>
      <c r="E822" s="5" t="str">
        <f t="shared" si="28"/>
        <v/>
      </c>
      <c r="J822" s="5">
        <f t="shared" si="29"/>
        <v>0</v>
      </c>
      <c r="K822" s="5">
        <f>IF($E822="",0,VLOOKUP(E822,'50 IV Femm_'!$E:$K,7,))</f>
        <v>0</v>
      </c>
      <c r="L822" s="5">
        <f>IF($E822="",0,VLOOKUP(E822,'50 IV Masc_'!$E:$K,7,))</f>
        <v>0</v>
      </c>
      <c r="M822" s="5">
        <f>IF($E822="",0,VLOOKUP(E822,'50 V Femm_'!$E:$K,7,))</f>
        <v>0</v>
      </c>
      <c r="N822" s="5">
        <f>IF($E822="",0,VLOOKUP(E822,'50 V Masc_'!$E:$K,7,))</f>
        <v>0</v>
      </c>
      <c r="O822" s="5">
        <f>IF($E822="",0,VLOOKUP(E822,'Lungo IV Femm_'!$E:$K,7,))</f>
        <v>0</v>
      </c>
      <c r="P822" s="5">
        <f>IF($E822="",0,VLOOKUP(E822,'Lungo IV Masc_'!$E:$K,7,))</f>
        <v>0</v>
      </c>
      <c r="Q822" s="5">
        <f>IF($E822="",0,VLOOKUP(E822,'Lungo V Femm_'!$E:$K,7,))</f>
        <v>0</v>
      </c>
      <c r="R822" s="5">
        <f>IF($E822="",0,VLOOKUP(E822,'Lungo V Masc_'!$E:$K,7,))</f>
        <v>0</v>
      </c>
      <c r="S822" s="5">
        <f>IF($E822="",0,VLOOKUP(E822,'Vortex IV Femm_'!$E:$K,7,))</f>
        <v>0</v>
      </c>
      <c r="T822" s="5">
        <f>IF($E822="",0,VLOOKUP(E822,'Vortex IV Masc_'!$E:$K,7,))</f>
        <v>0</v>
      </c>
      <c r="U822" s="5">
        <f>IF($E822="",0,VLOOKUP(E822,'Vortex V Femm_'!$E:$K,7,))</f>
        <v>0</v>
      </c>
      <c r="V822" s="5">
        <f>IF($E822="",0,VLOOKUP(E822,'Vortex V Masc_'!$E:$K,7,))</f>
        <v>0</v>
      </c>
    </row>
    <row r="823" spans="1:22" x14ac:dyDescent="0.15">
      <c r="A823" s="5">
        <v>822</v>
      </c>
      <c r="E823" s="5" t="str">
        <f t="shared" si="28"/>
        <v/>
      </c>
      <c r="J823" s="5">
        <f t="shared" si="29"/>
        <v>0</v>
      </c>
      <c r="K823" s="5">
        <f>IF($E823="",0,VLOOKUP(E823,'50 IV Femm_'!$E:$K,7,))</f>
        <v>0</v>
      </c>
      <c r="L823" s="5">
        <f>IF($E823="",0,VLOOKUP(E823,'50 IV Masc_'!$E:$K,7,))</f>
        <v>0</v>
      </c>
      <c r="M823" s="5">
        <f>IF($E823="",0,VLOOKUP(E823,'50 V Femm_'!$E:$K,7,))</f>
        <v>0</v>
      </c>
      <c r="N823" s="5">
        <f>IF($E823="",0,VLOOKUP(E823,'50 V Masc_'!$E:$K,7,))</f>
        <v>0</v>
      </c>
      <c r="O823" s="5">
        <f>IF($E823="",0,VLOOKUP(E823,'Lungo IV Femm_'!$E:$K,7,))</f>
        <v>0</v>
      </c>
      <c r="P823" s="5">
        <f>IF($E823="",0,VLOOKUP(E823,'Lungo IV Masc_'!$E:$K,7,))</f>
        <v>0</v>
      </c>
      <c r="Q823" s="5">
        <f>IF($E823="",0,VLOOKUP(E823,'Lungo V Femm_'!$E:$K,7,))</f>
        <v>0</v>
      </c>
      <c r="R823" s="5">
        <f>IF($E823="",0,VLOOKUP(E823,'Lungo V Masc_'!$E:$K,7,))</f>
        <v>0</v>
      </c>
      <c r="S823" s="5">
        <f>IF($E823="",0,VLOOKUP(E823,'Vortex IV Femm_'!$E:$K,7,))</f>
        <v>0</v>
      </c>
      <c r="T823" s="5">
        <f>IF($E823="",0,VLOOKUP(E823,'Vortex IV Masc_'!$E:$K,7,))</f>
        <v>0</v>
      </c>
      <c r="U823" s="5">
        <f>IF($E823="",0,VLOOKUP(E823,'Vortex V Femm_'!$E:$K,7,))</f>
        <v>0</v>
      </c>
      <c r="V823" s="5">
        <f>IF($E823="",0,VLOOKUP(E823,'Vortex V Masc_'!$E:$K,7,))</f>
        <v>0</v>
      </c>
    </row>
    <row r="824" spans="1:22" x14ac:dyDescent="0.15">
      <c r="A824" s="5">
        <v>823</v>
      </c>
      <c r="E824" s="5" t="str">
        <f t="shared" si="28"/>
        <v/>
      </c>
      <c r="J824" s="5">
        <f t="shared" si="29"/>
        <v>0</v>
      </c>
      <c r="K824" s="5">
        <f>IF($E824="",0,VLOOKUP(E824,'50 IV Femm_'!$E:$K,7,))</f>
        <v>0</v>
      </c>
      <c r="L824" s="5">
        <f>IF($E824="",0,VLOOKUP(E824,'50 IV Masc_'!$E:$K,7,))</f>
        <v>0</v>
      </c>
      <c r="M824" s="5">
        <f>IF($E824="",0,VLOOKUP(E824,'50 V Femm_'!$E:$K,7,))</f>
        <v>0</v>
      </c>
      <c r="N824" s="5">
        <f>IF($E824="",0,VLOOKUP(E824,'50 V Masc_'!$E:$K,7,))</f>
        <v>0</v>
      </c>
      <c r="O824" s="5">
        <f>IF($E824="",0,VLOOKUP(E824,'Lungo IV Femm_'!$E:$K,7,))</f>
        <v>0</v>
      </c>
      <c r="P824" s="5">
        <f>IF($E824="",0,VLOOKUP(E824,'Lungo IV Masc_'!$E:$K,7,))</f>
        <v>0</v>
      </c>
      <c r="Q824" s="5">
        <f>IF($E824="",0,VLOOKUP(E824,'Lungo V Femm_'!$E:$K,7,))</f>
        <v>0</v>
      </c>
      <c r="R824" s="5">
        <f>IF($E824="",0,VLOOKUP(E824,'Lungo V Masc_'!$E:$K,7,))</f>
        <v>0</v>
      </c>
      <c r="S824" s="5">
        <f>IF($E824="",0,VLOOKUP(E824,'Vortex IV Femm_'!$E:$K,7,))</f>
        <v>0</v>
      </c>
      <c r="T824" s="5">
        <f>IF($E824="",0,VLOOKUP(E824,'Vortex IV Masc_'!$E:$K,7,))</f>
        <v>0</v>
      </c>
      <c r="U824" s="5">
        <f>IF($E824="",0,VLOOKUP(E824,'Vortex V Femm_'!$E:$K,7,))</f>
        <v>0</v>
      </c>
      <c r="V824" s="5">
        <f>IF($E824="",0,VLOOKUP(E824,'Vortex V Masc_'!$E:$K,7,))</f>
        <v>0</v>
      </c>
    </row>
    <row r="825" spans="1:22" x14ac:dyDescent="0.15">
      <c r="A825" s="5">
        <v>824</v>
      </c>
      <c r="E825" s="5" t="str">
        <f t="shared" si="28"/>
        <v/>
      </c>
      <c r="J825" s="5">
        <f t="shared" si="29"/>
        <v>0</v>
      </c>
      <c r="K825" s="5">
        <f>IF($E825="",0,VLOOKUP(E825,'50 IV Femm_'!$E:$K,7,))</f>
        <v>0</v>
      </c>
      <c r="L825" s="5">
        <f>IF($E825="",0,VLOOKUP(E825,'50 IV Masc_'!$E:$K,7,))</f>
        <v>0</v>
      </c>
      <c r="M825" s="5">
        <f>IF($E825="",0,VLOOKUP(E825,'50 V Femm_'!$E:$K,7,))</f>
        <v>0</v>
      </c>
      <c r="N825" s="5">
        <f>IF($E825="",0,VLOOKUP(E825,'50 V Masc_'!$E:$K,7,))</f>
        <v>0</v>
      </c>
      <c r="O825" s="5">
        <f>IF($E825="",0,VLOOKUP(E825,'Lungo IV Femm_'!$E:$K,7,))</f>
        <v>0</v>
      </c>
      <c r="P825" s="5">
        <f>IF($E825="",0,VLOOKUP(E825,'Lungo IV Masc_'!$E:$K,7,))</f>
        <v>0</v>
      </c>
      <c r="Q825" s="5">
        <f>IF($E825="",0,VLOOKUP(E825,'Lungo V Femm_'!$E:$K,7,))</f>
        <v>0</v>
      </c>
      <c r="R825" s="5">
        <f>IF($E825="",0,VLOOKUP(E825,'Lungo V Masc_'!$E:$K,7,))</f>
        <v>0</v>
      </c>
      <c r="S825" s="5">
        <f>IF($E825="",0,VLOOKUP(E825,'Vortex IV Femm_'!$E:$K,7,))</f>
        <v>0</v>
      </c>
      <c r="T825" s="5">
        <f>IF($E825="",0,VLOOKUP(E825,'Vortex IV Masc_'!$E:$K,7,))</f>
        <v>0</v>
      </c>
      <c r="U825" s="5">
        <f>IF($E825="",0,VLOOKUP(E825,'Vortex V Femm_'!$E:$K,7,))</f>
        <v>0</v>
      </c>
      <c r="V825" s="5">
        <f>IF($E825="",0,VLOOKUP(E825,'Vortex V Masc_'!$E:$K,7,))</f>
        <v>0</v>
      </c>
    </row>
    <row r="826" spans="1:22" x14ac:dyDescent="0.15">
      <c r="A826" s="5">
        <v>825</v>
      </c>
      <c r="E826" s="5" t="str">
        <f t="shared" si="28"/>
        <v/>
      </c>
      <c r="J826" s="5">
        <f t="shared" si="29"/>
        <v>0</v>
      </c>
      <c r="K826" s="5">
        <f>IF($E826="",0,VLOOKUP(E826,'50 IV Femm_'!$E:$K,7,))</f>
        <v>0</v>
      </c>
      <c r="L826" s="5">
        <f>IF($E826="",0,VLOOKUP(E826,'50 IV Masc_'!$E:$K,7,))</f>
        <v>0</v>
      </c>
      <c r="M826" s="5">
        <f>IF($E826="",0,VLOOKUP(E826,'50 V Femm_'!$E:$K,7,))</f>
        <v>0</v>
      </c>
      <c r="N826" s="5">
        <f>IF($E826="",0,VLOOKUP(E826,'50 V Masc_'!$E:$K,7,))</f>
        <v>0</v>
      </c>
      <c r="O826" s="5">
        <f>IF($E826="",0,VLOOKUP(E826,'Lungo IV Femm_'!$E:$K,7,))</f>
        <v>0</v>
      </c>
      <c r="P826" s="5">
        <f>IF($E826="",0,VLOOKUP(E826,'Lungo IV Masc_'!$E:$K,7,))</f>
        <v>0</v>
      </c>
      <c r="Q826" s="5">
        <f>IF($E826="",0,VLOOKUP(E826,'Lungo V Femm_'!$E:$K,7,))</f>
        <v>0</v>
      </c>
      <c r="R826" s="5">
        <f>IF($E826="",0,VLOOKUP(E826,'Lungo V Masc_'!$E:$K,7,))</f>
        <v>0</v>
      </c>
      <c r="S826" s="5">
        <f>IF($E826="",0,VLOOKUP(E826,'Vortex IV Femm_'!$E:$K,7,))</f>
        <v>0</v>
      </c>
      <c r="T826" s="5">
        <f>IF($E826="",0,VLOOKUP(E826,'Vortex IV Masc_'!$E:$K,7,))</f>
        <v>0</v>
      </c>
      <c r="U826" s="5">
        <f>IF($E826="",0,VLOOKUP(E826,'Vortex V Femm_'!$E:$K,7,))</f>
        <v>0</v>
      </c>
      <c r="V826" s="5">
        <f>IF($E826="",0,VLOOKUP(E826,'Vortex V Masc_'!$E:$K,7,))</f>
        <v>0</v>
      </c>
    </row>
    <row r="827" spans="1:22" x14ac:dyDescent="0.15">
      <c r="A827" s="5">
        <v>826</v>
      </c>
      <c r="E827" s="5" t="str">
        <f t="shared" si="28"/>
        <v/>
      </c>
      <c r="J827" s="5">
        <f t="shared" si="29"/>
        <v>0</v>
      </c>
      <c r="K827" s="5">
        <f>IF($E827="",0,VLOOKUP(E827,'50 IV Femm_'!$E:$K,7,))</f>
        <v>0</v>
      </c>
      <c r="L827" s="5">
        <f>IF($E827="",0,VLOOKUP(E827,'50 IV Masc_'!$E:$K,7,))</f>
        <v>0</v>
      </c>
      <c r="M827" s="5">
        <f>IF($E827="",0,VLOOKUP(E827,'50 V Femm_'!$E:$K,7,))</f>
        <v>0</v>
      </c>
      <c r="N827" s="5">
        <f>IF($E827="",0,VLOOKUP(E827,'50 V Masc_'!$E:$K,7,))</f>
        <v>0</v>
      </c>
      <c r="O827" s="5">
        <f>IF($E827="",0,VLOOKUP(E827,'Lungo IV Femm_'!$E:$K,7,))</f>
        <v>0</v>
      </c>
      <c r="P827" s="5">
        <f>IF($E827="",0,VLOOKUP(E827,'Lungo IV Masc_'!$E:$K,7,))</f>
        <v>0</v>
      </c>
      <c r="Q827" s="5">
        <f>IF($E827="",0,VLOOKUP(E827,'Lungo V Femm_'!$E:$K,7,))</f>
        <v>0</v>
      </c>
      <c r="R827" s="5">
        <f>IF($E827="",0,VLOOKUP(E827,'Lungo V Masc_'!$E:$K,7,))</f>
        <v>0</v>
      </c>
      <c r="S827" s="5">
        <f>IF($E827="",0,VLOOKUP(E827,'Vortex IV Femm_'!$E:$K,7,))</f>
        <v>0</v>
      </c>
      <c r="T827" s="5">
        <f>IF($E827="",0,VLOOKUP(E827,'Vortex IV Masc_'!$E:$K,7,))</f>
        <v>0</v>
      </c>
      <c r="U827" s="5">
        <f>IF($E827="",0,VLOOKUP(E827,'Vortex V Femm_'!$E:$K,7,))</f>
        <v>0</v>
      </c>
      <c r="V827" s="5">
        <f>IF($E827="",0,VLOOKUP(E827,'Vortex V Masc_'!$E:$K,7,))</f>
        <v>0</v>
      </c>
    </row>
    <row r="828" spans="1:22" x14ac:dyDescent="0.15">
      <c r="A828" s="5">
        <v>827</v>
      </c>
      <c r="E828" s="5" t="str">
        <f t="shared" si="28"/>
        <v/>
      </c>
      <c r="J828" s="5">
        <f t="shared" si="29"/>
        <v>0</v>
      </c>
      <c r="K828" s="5">
        <f>IF($E828="",0,VLOOKUP(E828,'50 IV Femm_'!$E:$K,7,))</f>
        <v>0</v>
      </c>
      <c r="L828" s="5">
        <f>IF($E828="",0,VLOOKUP(E828,'50 IV Masc_'!$E:$K,7,))</f>
        <v>0</v>
      </c>
      <c r="M828" s="5">
        <f>IF($E828="",0,VLOOKUP(E828,'50 V Femm_'!$E:$K,7,))</f>
        <v>0</v>
      </c>
      <c r="N828" s="5">
        <f>IF($E828="",0,VLOOKUP(E828,'50 V Masc_'!$E:$K,7,))</f>
        <v>0</v>
      </c>
      <c r="O828" s="5">
        <f>IF($E828="",0,VLOOKUP(E828,'Lungo IV Femm_'!$E:$K,7,))</f>
        <v>0</v>
      </c>
      <c r="P828" s="5">
        <f>IF($E828="",0,VLOOKUP(E828,'Lungo IV Masc_'!$E:$K,7,))</f>
        <v>0</v>
      </c>
      <c r="Q828" s="5">
        <f>IF($E828="",0,VLOOKUP(E828,'Lungo V Femm_'!$E:$K,7,))</f>
        <v>0</v>
      </c>
      <c r="R828" s="5">
        <f>IF($E828="",0,VLOOKUP(E828,'Lungo V Masc_'!$E:$K,7,))</f>
        <v>0</v>
      </c>
      <c r="S828" s="5">
        <f>IF($E828="",0,VLOOKUP(E828,'Vortex IV Femm_'!$E:$K,7,))</f>
        <v>0</v>
      </c>
      <c r="T828" s="5">
        <f>IF($E828="",0,VLOOKUP(E828,'Vortex IV Masc_'!$E:$K,7,))</f>
        <v>0</v>
      </c>
      <c r="U828" s="5">
        <f>IF($E828="",0,VLOOKUP(E828,'Vortex V Femm_'!$E:$K,7,))</f>
        <v>0</v>
      </c>
      <c r="V828" s="5">
        <f>IF($E828="",0,VLOOKUP(E828,'Vortex V Masc_'!$E:$K,7,))</f>
        <v>0</v>
      </c>
    </row>
    <row r="829" spans="1:22" x14ac:dyDescent="0.15">
      <c r="A829" s="5">
        <v>828</v>
      </c>
      <c r="E829" s="5" t="str">
        <f t="shared" si="28"/>
        <v/>
      </c>
      <c r="J829" s="5">
        <f t="shared" si="29"/>
        <v>0</v>
      </c>
      <c r="K829" s="5">
        <f>IF($E829="",0,VLOOKUP(E829,'50 IV Femm_'!$E:$K,7,))</f>
        <v>0</v>
      </c>
      <c r="L829" s="5">
        <f>IF($E829="",0,VLOOKUP(E829,'50 IV Masc_'!$E:$K,7,))</f>
        <v>0</v>
      </c>
      <c r="M829" s="5">
        <f>IF($E829="",0,VLOOKUP(E829,'50 V Femm_'!$E:$K,7,))</f>
        <v>0</v>
      </c>
      <c r="N829" s="5">
        <f>IF($E829="",0,VLOOKUP(E829,'50 V Masc_'!$E:$K,7,))</f>
        <v>0</v>
      </c>
      <c r="O829" s="5">
        <f>IF($E829="",0,VLOOKUP(E829,'Lungo IV Femm_'!$E:$K,7,))</f>
        <v>0</v>
      </c>
      <c r="P829" s="5">
        <f>IF($E829="",0,VLOOKUP(E829,'Lungo IV Masc_'!$E:$K,7,))</f>
        <v>0</v>
      </c>
      <c r="Q829" s="5">
        <f>IF($E829="",0,VLOOKUP(E829,'Lungo V Femm_'!$E:$K,7,))</f>
        <v>0</v>
      </c>
      <c r="R829" s="5">
        <f>IF($E829="",0,VLOOKUP(E829,'Lungo V Masc_'!$E:$K,7,))</f>
        <v>0</v>
      </c>
      <c r="S829" s="5">
        <f>IF($E829="",0,VLOOKUP(E829,'Vortex IV Femm_'!$E:$K,7,))</f>
        <v>0</v>
      </c>
      <c r="T829" s="5">
        <f>IF($E829="",0,VLOOKUP(E829,'Vortex IV Masc_'!$E:$K,7,))</f>
        <v>0</v>
      </c>
      <c r="U829" s="5">
        <f>IF($E829="",0,VLOOKUP(E829,'Vortex V Femm_'!$E:$K,7,))</f>
        <v>0</v>
      </c>
      <c r="V829" s="5">
        <f>IF($E829="",0,VLOOKUP(E829,'Vortex V Masc_'!$E:$K,7,))</f>
        <v>0</v>
      </c>
    </row>
    <row r="830" spans="1:22" x14ac:dyDescent="0.15">
      <c r="A830" s="5">
        <v>829</v>
      </c>
      <c r="E830" s="5" t="str">
        <f t="shared" si="28"/>
        <v/>
      </c>
      <c r="J830" s="5">
        <f t="shared" si="29"/>
        <v>0</v>
      </c>
      <c r="K830" s="5">
        <f>IF($E830="",0,VLOOKUP(E830,'50 IV Femm_'!$E:$K,7,))</f>
        <v>0</v>
      </c>
      <c r="L830" s="5">
        <f>IF($E830="",0,VLOOKUP(E830,'50 IV Masc_'!$E:$K,7,))</f>
        <v>0</v>
      </c>
      <c r="M830" s="5">
        <f>IF($E830="",0,VLOOKUP(E830,'50 V Femm_'!$E:$K,7,))</f>
        <v>0</v>
      </c>
      <c r="N830" s="5">
        <f>IF($E830="",0,VLOOKUP(E830,'50 V Masc_'!$E:$K,7,))</f>
        <v>0</v>
      </c>
      <c r="O830" s="5">
        <f>IF($E830="",0,VLOOKUP(E830,'Lungo IV Femm_'!$E:$K,7,))</f>
        <v>0</v>
      </c>
      <c r="P830" s="5">
        <f>IF($E830="",0,VLOOKUP(E830,'Lungo IV Masc_'!$E:$K,7,))</f>
        <v>0</v>
      </c>
      <c r="Q830" s="5">
        <f>IF($E830="",0,VLOOKUP(E830,'Lungo V Femm_'!$E:$K,7,))</f>
        <v>0</v>
      </c>
      <c r="R830" s="5">
        <f>IF($E830="",0,VLOOKUP(E830,'Lungo V Masc_'!$E:$K,7,))</f>
        <v>0</v>
      </c>
      <c r="S830" s="5">
        <f>IF($E830="",0,VLOOKUP(E830,'Vortex IV Femm_'!$E:$K,7,))</f>
        <v>0</v>
      </c>
      <c r="T830" s="5">
        <f>IF($E830="",0,VLOOKUP(E830,'Vortex IV Masc_'!$E:$K,7,))</f>
        <v>0</v>
      </c>
      <c r="U830" s="5">
        <f>IF($E830="",0,VLOOKUP(E830,'Vortex V Femm_'!$E:$K,7,))</f>
        <v>0</v>
      </c>
      <c r="V830" s="5">
        <f>IF($E830="",0,VLOOKUP(E830,'Vortex V Masc_'!$E:$K,7,))</f>
        <v>0</v>
      </c>
    </row>
    <row r="831" spans="1:22" x14ac:dyDescent="0.15">
      <c r="A831" s="5">
        <v>830</v>
      </c>
      <c r="E831" s="5" t="str">
        <f t="shared" si="28"/>
        <v/>
      </c>
      <c r="J831" s="5">
        <f t="shared" si="29"/>
        <v>0</v>
      </c>
      <c r="K831" s="5">
        <f>IF($E831="",0,VLOOKUP(E831,'50 IV Femm_'!$E:$K,7,))</f>
        <v>0</v>
      </c>
      <c r="L831" s="5">
        <f>IF($E831="",0,VLOOKUP(E831,'50 IV Masc_'!$E:$K,7,))</f>
        <v>0</v>
      </c>
      <c r="M831" s="5">
        <f>IF($E831="",0,VLOOKUP(E831,'50 V Femm_'!$E:$K,7,))</f>
        <v>0</v>
      </c>
      <c r="N831" s="5">
        <f>IF($E831="",0,VLOOKUP(E831,'50 V Masc_'!$E:$K,7,))</f>
        <v>0</v>
      </c>
      <c r="O831" s="5">
        <f>IF($E831="",0,VLOOKUP(E831,'Lungo IV Femm_'!$E:$K,7,))</f>
        <v>0</v>
      </c>
      <c r="P831" s="5">
        <f>IF($E831="",0,VLOOKUP(E831,'Lungo IV Masc_'!$E:$K,7,))</f>
        <v>0</v>
      </c>
      <c r="Q831" s="5">
        <f>IF($E831="",0,VLOOKUP(E831,'Lungo V Femm_'!$E:$K,7,))</f>
        <v>0</v>
      </c>
      <c r="R831" s="5">
        <f>IF($E831="",0,VLOOKUP(E831,'Lungo V Masc_'!$E:$K,7,))</f>
        <v>0</v>
      </c>
      <c r="S831" s="5">
        <f>IF($E831="",0,VLOOKUP(E831,'Vortex IV Femm_'!$E:$K,7,))</f>
        <v>0</v>
      </c>
      <c r="T831" s="5">
        <f>IF($E831="",0,VLOOKUP(E831,'Vortex IV Masc_'!$E:$K,7,))</f>
        <v>0</v>
      </c>
      <c r="U831" s="5">
        <f>IF($E831="",0,VLOOKUP(E831,'Vortex V Femm_'!$E:$K,7,))</f>
        <v>0</v>
      </c>
      <c r="V831" s="5">
        <f>IF($E831="",0,VLOOKUP(E831,'Vortex V Masc_'!$E:$K,7,))</f>
        <v>0</v>
      </c>
    </row>
    <row r="832" spans="1:22" x14ac:dyDescent="0.15">
      <c r="A832" s="5">
        <v>831</v>
      </c>
      <c r="E832" s="5" t="str">
        <f t="shared" si="28"/>
        <v/>
      </c>
      <c r="J832" s="5">
        <f t="shared" si="29"/>
        <v>0</v>
      </c>
      <c r="K832" s="5">
        <f>IF($E832="",0,VLOOKUP(E832,'50 IV Femm_'!$E:$K,7,))</f>
        <v>0</v>
      </c>
      <c r="L832" s="5">
        <f>IF($E832="",0,VLOOKUP(E832,'50 IV Masc_'!$E:$K,7,))</f>
        <v>0</v>
      </c>
      <c r="M832" s="5">
        <f>IF($E832="",0,VLOOKUP(E832,'50 V Femm_'!$E:$K,7,))</f>
        <v>0</v>
      </c>
      <c r="N832" s="5">
        <f>IF($E832="",0,VLOOKUP(E832,'50 V Masc_'!$E:$K,7,))</f>
        <v>0</v>
      </c>
      <c r="O832" s="5">
        <f>IF($E832="",0,VLOOKUP(E832,'Lungo IV Femm_'!$E:$K,7,))</f>
        <v>0</v>
      </c>
      <c r="P832" s="5">
        <f>IF($E832="",0,VLOOKUP(E832,'Lungo IV Masc_'!$E:$K,7,))</f>
        <v>0</v>
      </c>
      <c r="Q832" s="5">
        <f>IF($E832="",0,VLOOKUP(E832,'Lungo V Femm_'!$E:$K,7,))</f>
        <v>0</v>
      </c>
      <c r="R832" s="5">
        <f>IF($E832="",0,VLOOKUP(E832,'Lungo V Masc_'!$E:$K,7,))</f>
        <v>0</v>
      </c>
      <c r="S832" s="5">
        <f>IF($E832="",0,VLOOKUP(E832,'Vortex IV Femm_'!$E:$K,7,))</f>
        <v>0</v>
      </c>
      <c r="T832" s="5">
        <f>IF($E832="",0,VLOOKUP(E832,'Vortex IV Masc_'!$E:$K,7,))</f>
        <v>0</v>
      </c>
      <c r="U832" s="5">
        <f>IF($E832="",0,VLOOKUP(E832,'Vortex V Femm_'!$E:$K,7,))</f>
        <v>0</v>
      </c>
      <c r="V832" s="5">
        <f>IF($E832="",0,VLOOKUP(E832,'Vortex V Masc_'!$E:$K,7,))</f>
        <v>0</v>
      </c>
    </row>
    <row r="833" spans="1:22" x14ac:dyDescent="0.15">
      <c r="A833" s="5">
        <v>832</v>
      </c>
      <c r="E833" s="5" t="str">
        <f t="shared" si="28"/>
        <v/>
      </c>
      <c r="J833" s="5">
        <f t="shared" si="29"/>
        <v>0</v>
      </c>
      <c r="K833" s="5">
        <f>IF($E833="",0,VLOOKUP(E833,'50 IV Femm_'!$E:$K,7,))</f>
        <v>0</v>
      </c>
      <c r="L833" s="5">
        <f>IF($E833="",0,VLOOKUP(E833,'50 IV Masc_'!$E:$K,7,))</f>
        <v>0</v>
      </c>
      <c r="M833" s="5">
        <f>IF($E833="",0,VLOOKUP(E833,'50 V Femm_'!$E:$K,7,))</f>
        <v>0</v>
      </c>
      <c r="N833" s="5">
        <f>IF($E833="",0,VLOOKUP(E833,'50 V Masc_'!$E:$K,7,))</f>
        <v>0</v>
      </c>
      <c r="O833" s="5">
        <f>IF($E833="",0,VLOOKUP(E833,'Lungo IV Femm_'!$E:$K,7,))</f>
        <v>0</v>
      </c>
      <c r="P833" s="5">
        <f>IF($E833="",0,VLOOKUP(E833,'Lungo IV Masc_'!$E:$K,7,))</f>
        <v>0</v>
      </c>
      <c r="Q833" s="5">
        <f>IF($E833="",0,VLOOKUP(E833,'Lungo V Femm_'!$E:$K,7,))</f>
        <v>0</v>
      </c>
      <c r="R833" s="5">
        <f>IF($E833="",0,VLOOKUP(E833,'Lungo V Masc_'!$E:$K,7,))</f>
        <v>0</v>
      </c>
      <c r="S833" s="5">
        <f>IF($E833="",0,VLOOKUP(E833,'Vortex IV Femm_'!$E:$K,7,))</f>
        <v>0</v>
      </c>
      <c r="T833" s="5">
        <f>IF($E833="",0,VLOOKUP(E833,'Vortex IV Masc_'!$E:$K,7,))</f>
        <v>0</v>
      </c>
      <c r="U833" s="5">
        <f>IF($E833="",0,VLOOKUP(E833,'Vortex V Femm_'!$E:$K,7,))</f>
        <v>0</v>
      </c>
      <c r="V833" s="5">
        <f>IF($E833="",0,VLOOKUP(E833,'Vortex V Masc_'!$E:$K,7,))</f>
        <v>0</v>
      </c>
    </row>
    <row r="834" spans="1:22" x14ac:dyDescent="0.15">
      <c r="A834" s="5">
        <v>833</v>
      </c>
      <c r="E834" s="5" t="str">
        <f t="shared" si="28"/>
        <v/>
      </c>
      <c r="J834" s="5">
        <f t="shared" si="29"/>
        <v>0</v>
      </c>
      <c r="K834" s="5">
        <f>IF($E834="",0,VLOOKUP(E834,'50 IV Femm_'!$E:$K,7,))</f>
        <v>0</v>
      </c>
      <c r="L834" s="5">
        <f>IF($E834="",0,VLOOKUP(E834,'50 IV Masc_'!$E:$K,7,))</f>
        <v>0</v>
      </c>
      <c r="M834" s="5">
        <f>IF($E834="",0,VLOOKUP(E834,'50 V Femm_'!$E:$K,7,))</f>
        <v>0</v>
      </c>
      <c r="N834" s="5">
        <f>IF($E834="",0,VLOOKUP(E834,'50 V Masc_'!$E:$K,7,))</f>
        <v>0</v>
      </c>
      <c r="O834" s="5">
        <f>IF($E834="",0,VLOOKUP(E834,'Lungo IV Femm_'!$E:$K,7,))</f>
        <v>0</v>
      </c>
      <c r="P834" s="5">
        <f>IF($E834="",0,VLOOKUP(E834,'Lungo IV Masc_'!$E:$K,7,))</f>
        <v>0</v>
      </c>
      <c r="Q834" s="5">
        <f>IF($E834="",0,VLOOKUP(E834,'Lungo V Femm_'!$E:$K,7,))</f>
        <v>0</v>
      </c>
      <c r="R834" s="5">
        <f>IF($E834="",0,VLOOKUP(E834,'Lungo V Masc_'!$E:$K,7,))</f>
        <v>0</v>
      </c>
      <c r="S834" s="5">
        <f>IF($E834="",0,VLOOKUP(E834,'Vortex IV Femm_'!$E:$K,7,))</f>
        <v>0</v>
      </c>
      <c r="T834" s="5">
        <f>IF($E834="",0,VLOOKUP(E834,'Vortex IV Masc_'!$E:$K,7,))</f>
        <v>0</v>
      </c>
      <c r="U834" s="5">
        <f>IF($E834="",0,VLOOKUP(E834,'Vortex V Femm_'!$E:$K,7,))</f>
        <v>0</v>
      </c>
      <c r="V834" s="5">
        <f>IF($E834="",0,VLOOKUP(E834,'Vortex V Masc_'!$E:$K,7,))</f>
        <v>0</v>
      </c>
    </row>
    <row r="835" spans="1:22" x14ac:dyDescent="0.15">
      <c r="A835" s="5">
        <v>834</v>
      </c>
      <c r="E835" s="5" t="str">
        <f t="shared" si="28"/>
        <v/>
      </c>
      <c r="J835" s="5">
        <f t="shared" si="29"/>
        <v>0</v>
      </c>
      <c r="K835" s="5">
        <f>IF($E835="",0,VLOOKUP(E835,'50 IV Femm_'!$E:$K,7,))</f>
        <v>0</v>
      </c>
      <c r="L835" s="5">
        <f>IF($E835="",0,VLOOKUP(E835,'50 IV Masc_'!$E:$K,7,))</f>
        <v>0</v>
      </c>
      <c r="M835" s="5">
        <f>IF($E835="",0,VLOOKUP(E835,'50 V Femm_'!$E:$K,7,))</f>
        <v>0</v>
      </c>
      <c r="N835" s="5">
        <f>IF($E835="",0,VLOOKUP(E835,'50 V Masc_'!$E:$K,7,))</f>
        <v>0</v>
      </c>
      <c r="O835" s="5">
        <f>IF($E835="",0,VLOOKUP(E835,'Lungo IV Femm_'!$E:$K,7,))</f>
        <v>0</v>
      </c>
      <c r="P835" s="5">
        <f>IF($E835="",0,VLOOKUP(E835,'Lungo IV Masc_'!$E:$K,7,))</f>
        <v>0</v>
      </c>
      <c r="Q835" s="5">
        <f>IF($E835="",0,VLOOKUP(E835,'Lungo V Femm_'!$E:$K,7,))</f>
        <v>0</v>
      </c>
      <c r="R835" s="5">
        <f>IF($E835="",0,VLOOKUP(E835,'Lungo V Masc_'!$E:$K,7,))</f>
        <v>0</v>
      </c>
      <c r="S835" s="5">
        <f>IF($E835="",0,VLOOKUP(E835,'Vortex IV Femm_'!$E:$K,7,))</f>
        <v>0</v>
      </c>
      <c r="T835" s="5">
        <f>IF($E835="",0,VLOOKUP(E835,'Vortex IV Masc_'!$E:$K,7,))</f>
        <v>0</v>
      </c>
      <c r="U835" s="5">
        <f>IF($E835="",0,VLOOKUP(E835,'Vortex V Femm_'!$E:$K,7,))</f>
        <v>0</v>
      </c>
      <c r="V835" s="5">
        <f>IF($E835="",0,VLOOKUP(E835,'Vortex V Masc_'!$E:$K,7,))</f>
        <v>0</v>
      </c>
    </row>
    <row r="836" spans="1:22" x14ac:dyDescent="0.15">
      <c r="A836" s="5">
        <v>835</v>
      </c>
      <c r="E836" s="5" t="str">
        <f t="shared" si="28"/>
        <v/>
      </c>
      <c r="J836" s="5">
        <f t="shared" si="29"/>
        <v>0</v>
      </c>
      <c r="K836" s="5">
        <f>IF($E836="",0,VLOOKUP(E836,'50 IV Femm_'!$E:$K,7,))</f>
        <v>0</v>
      </c>
      <c r="L836" s="5">
        <f>IF($E836="",0,VLOOKUP(E836,'50 IV Masc_'!$E:$K,7,))</f>
        <v>0</v>
      </c>
      <c r="M836" s="5">
        <f>IF($E836="",0,VLOOKUP(E836,'50 V Femm_'!$E:$K,7,))</f>
        <v>0</v>
      </c>
      <c r="N836" s="5">
        <f>IF($E836="",0,VLOOKUP(E836,'50 V Masc_'!$E:$K,7,))</f>
        <v>0</v>
      </c>
      <c r="O836" s="5">
        <f>IF($E836="",0,VLOOKUP(E836,'Lungo IV Femm_'!$E:$K,7,))</f>
        <v>0</v>
      </c>
      <c r="P836" s="5">
        <f>IF($E836="",0,VLOOKUP(E836,'Lungo IV Masc_'!$E:$K,7,))</f>
        <v>0</v>
      </c>
      <c r="Q836" s="5">
        <f>IF($E836="",0,VLOOKUP(E836,'Lungo V Femm_'!$E:$K,7,))</f>
        <v>0</v>
      </c>
      <c r="R836" s="5">
        <f>IF($E836="",0,VLOOKUP(E836,'Lungo V Masc_'!$E:$K,7,))</f>
        <v>0</v>
      </c>
      <c r="S836" s="5">
        <f>IF($E836="",0,VLOOKUP(E836,'Vortex IV Femm_'!$E:$K,7,))</f>
        <v>0</v>
      </c>
      <c r="T836" s="5">
        <f>IF($E836="",0,VLOOKUP(E836,'Vortex IV Masc_'!$E:$K,7,))</f>
        <v>0</v>
      </c>
      <c r="U836" s="5">
        <f>IF($E836="",0,VLOOKUP(E836,'Vortex V Femm_'!$E:$K,7,))</f>
        <v>0</v>
      </c>
      <c r="V836" s="5">
        <f>IF($E836="",0,VLOOKUP(E836,'Vortex V Masc_'!$E:$K,7,))</f>
        <v>0</v>
      </c>
    </row>
    <row r="837" spans="1:22" x14ac:dyDescent="0.15">
      <c r="A837" s="5">
        <v>836</v>
      </c>
      <c r="E837" s="5" t="str">
        <f t="shared" si="28"/>
        <v/>
      </c>
      <c r="J837" s="5">
        <f t="shared" si="29"/>
        <v>0</v>
      </c>
      <c r="K837" s="5">
        <f>IF($E837="",0,VLOOKUP(E837,'50 IV Femm_'!$E:$K,7,))</f>
        <v>0</v>
      </c>
      <c r="L837" s="5">
        <f>IF($E837="",0,VLOOKUP(E837,'50 IV Masc_'!$E:$K,7,))</f>
        <v>0</v>
      </c>
      <c r="M837" s="5">
        <f>IF($E837="",0,VLOOKUP(E837,'50 V Femm_'!$E:$K,7,))</f>
        <v>0</v>
      </c>
      <c r="N837" s="5">
        <f>IF($E837="",0,VLOOKUP(E837,'50 V Masc_'!$E:$K,7,))</f>
        <v>0</v>
      </c>
      <c r="O837" s="5">
        <f>IF($E837="",0,VLOOKUP(E837,'Lungo IV Femm_'!$E:$K,7,))</f>
        <v>0</v>
      </c>
      <c r="P837" s="5">
        <f>IF($E837="",0,VLOOKUP(E837,'Lungo IV Masc_'!$E:$K,7,))</f>
        <v>0</v>
      </c>
      <c r="Q837" s="5">
        <f>IF($E837="",0,VLOOKUP(E837,'Lungo V Femm_'!$E:$K,7,))</f>
        <v>0</v>
      </c>
      <c r="R837" s="5">
        <f>IF($E837="",0,VLOOKUP(E837,'Lungo V Masc_'!$E:$K,7,))</f>
        <v>0</v>
      </c>
      <c r="S837" s="5">
        <f>IF($E837="",0,VLOOKUP(E837,'Vortex IV Femm_'!$E:$K,7,))</f>
        <v>0</v>
      </c>
      <c r="T837" s="5">
        <f>IF($E837="",0,VLOOKUP(E837,'Vortex IV Masc_'!$E:$K,7,))</f>
        <v>0</v>
      </c>
      <c r="U837" s="5">
        <f>IF($E837="",0,VLOOKUP(E837,'Vortex V Femm_'!$E:$K,7,))</f>
        <v>0</v>
      </c>
      <c r="V837" s="5">
        <f>IF($E837="",0,VLOOKUP(E837,'Vortex V Masc_'!$E:$K,7,))</f>
        <v>0</v>
      </c>
    </row>
    <row r="838" spans="1:22" x14ac:dyDescent="0.15">
      <c r="A838" s="5">
        <v>837</v>
      </c>
      <c r="E838" s="5" t="str">
        <f t="shared" si="28"/>
        <v/>
      </c>
      <c r="J838" s="5">
        <f t="shared" si="29"/>
        <v>0</v>
      </c>
      <c r="K838" s="5">
        <f>IF($E838="",0,VLOOKUP(E838,'50 IV Femm_'!$E:$K,7,))</f>
        <v>0</v>
      </c>
      <c r="L838" s="5">
        <f>IF($E838="",0,VLOOKUP(E838,'50 IV Masc_'!$E:$K,7,))</f>
        <v>0</v>
      </c>
      <c r="M838" s="5">
        <f>IF($E838="",0,VLOOKUP(E838,'50 V Femm_'!$E:$K,7,))</f>
        <v>0</v>
      </c>
      <c r="N838" s="5">
        <f>IF($E838="",0,VLOOKUP(E838,'50 V Masc_'!$E:$K,7,))</f>
        <v>0</v>
      </c>
      <c r="O838" s="5">
        <f>IF($E838="",0,VLOOKUP(E838,'Lungo IV Femm_'!$E:$K,7,))</f>
        <v>0</v>
      </c>
      <c r="P838" s="5">
        <f>IF($E838="",0,VLOOKUP(E838,'Lungo IV Masc_'!$E:$K,7,))</f>
        <v>0</v>
      </c>
      <c r="Q838" s="5">
        <f>IF($E838="",0,VLOOKUP(E838,'Lungo V Femm_'!$E:$K,7,))</f>
        <v>0</v>
      </c>
      <c r="R838" s="5">
        <f>IF($E838="",0,VLOOKUP(E838,'Lungo V Masc_'!$E:$K,7,))</f>
        <v>0</v>
      </c>
      <c r="S838" s="5">
        <f>IF($E838="",0,VLOOKUP(E838,'Vortex IV Femm_'!$E:$K,7,))</f>
        <v>0</v>
      </c>
      <c r="T838" s="5">
        <f>IF($E838="",0,VLOOKUP(E838,'Vortex IV Masc_'!$E:$K,7,))</f>
        <v>0</v>
      </c>
      <c r="U838" s="5">
        <f>IF($E838="",0,VLOOKUP(E838,'Vortex V Femm_'!$E:$K,7,))</f>
        <v>0</v>
      </c>
      <c r="V838" s="5">
        <f>IF($E838="",0,VLOOKUP(E838,'Vortex V Masc_'!$E:$K,7,))</f>
        <v>0</v>
      </c>
    </row>
    <row r="839" spans="1:22" x14ac:dyDescent="0.15">
      <c r="A839" s="5">
        <v>838</v>
      </c>
      <c r="E839" s="5" t="str">
        <f t="shared" si="28"/>
        <v/>
      </c>
      <c r="J839" s="5">
        <f t="shared" si="29"/>
        <v>0</v>
      </c>
      <c r="K839" s="5">
        <f>IF($E839="",0,VLOOKUP(E839,'50 IV Femm_'!$E:$K,7,))</f>
        <v>0</v>
      </c>
      <c r="L839" s="5">
        <f>IF($E839="",0,VLOOKUP(E839,'50 IV Masc_'!$E:$K,7,))</f>
        <v>0</v>
      </c>
      <c r="M839" s="5">
        <f>IF($E839="",0,VLOOKUP(E839,'50 V Femm_'!$E:$K,7,))</f>
        <v>0</v>
      </c>
      <c r="N839" s="5">
        <f>IF($E839="",0,VLOOKUP(E839,'50 V Masc_'!$E:$K,7,))</f>
        <v>0</v>
      </c>
      <c r="O839" s="5">
        <f>IF($E839="",0,VLOOKUP(E839,'Lungo IV Femm_'!$E:$K,7,))</f>
        <v>0</v>
      </c>
      <c r="P839" s="5">
        <f>IF($E839="",0,VLOOKUP(E839,'Lungo IV Masc_'!$E:$K,7,))</f>
        <v>0</v>
      </c>
      <c r="Q839" s="5">
        <f>IF($E839="",0,VLOOKUP(E839,'Lungo V Femm_'!$E:$K,7,))</f>
        <v>0</v>
      </c>
      <c r="R839" s="5">
        <f>IF($E839="",0,VLOOKUP(E839,'Lungo V Masc_'!$E:$K,7,))</f>
        <v>0</v>
      </c>
      <c r="S839" s="5">
        <f>IF($E839="",0,VLOOKUP(E839,'Vortex IV Femm_'!$E:$K,7,))</f>
        <v>0</v>
      </c>
      <c r="T839" s="5">
        <f>IF($E839="",0,VLOOKUP(E839,'Vortex IV Masc_'!$E:$K,7,))</f>
        <v>0</v>
      </c>
      <c r="U839" s="5">
        <f>IF($E839="",0,VLOOKUP(E839,'Vortex V Femm_'!$E:$K,7,))</f>
        <v>0</v>
      </c>
      <c r="V839" s="5">
        <f>IF($E839="",0,VLOOKUP(E839,'Vortex V Masc_'!$E:$K,7,))</f>
        <v>0</v>
      </c>
    </row>
    <row r="840" spans="1:22" x14ac:dyDescent="0.15">
      <c r="A840" s="5">
        <v>839</v>
      </c>
      <c r="E840" s="5" t="str">
        <f t="shared" si="28"/>
        <v/>
      </c>
      <c r="J840" s="5">
        <f t="shared" si="29"/>
        <v>0</v>
      </c>
      <c r="K840" s="5">
        <f>IF($E840="",0,VLOOKUP(E840,'50 IV Femm_'!$E:$K,7,))</f>
        <v>0</v>
      </c>
      <c r="L840" s="5">
        <f>IF($E840="",0,VLOOKUP(E840,'50 IV Masc_'!$E:$K,7,))</f>
        <v>0</v>
      </c>
      <c r="M840" s="5">
        <f>IF($E840="",0,VLOOKUP(E840,'50 V Femm_'!$E:$K,7,))</f>
        <v>0</v>
      </c>
      <c r="N840" s="5">
        <f>IF($E840="",0,VLOOKUP(E840,'50 V Masc_'!$E:$K,7,))</f>
        <v>0</v>
      </c>
      <c r="O840" s="5">
        <f>IF($E840="",0,VLOOKUP(E840,'Lungo IV Femm_'!$E:$K,7,))</f>
        <v>0</v>
      </c>
      <c r="P840" s="5">
        <f>IF($E840="",0,VLOOKUP(E840,'Lungo IV Masc_'!$E:$K,7,))</f>
        <v>0</v>
      </c>
      <c r="Q840" s="5">
        <f>IF($E840="",0,VLOOKUP(E840,'Lungo V Femm_'!$E:$K,7,))</f>
        <v>0</v>
      </c>
      <c r="R840" s="5">
        <f>IF($E840="",0,VLOOKUP(E840,'Lungo V Masc_'!$E:$K,7,))</f>
        <v>0</v>
      </c>
      <c r="S840" s="5">
        <f>IF($E840="",0,VLOOKUP(E840,'Vortex IV Femm_'!$E:$K,7,))</f>
        <v>0</v>
      </c>
      <c r="T840" s="5">
        <f>IF($E840="",0,VLOOKUP(E840,'Vortex IV Masc_'!$E:$K,7,))</f>
        <v>0</v>
      </c>
      <c r="U840" s="5">
        <f>IF($E840="",0,VLOOKUP(E840,'Vortex V Femm_'!$E:$K,7,))</f>
        <v>0</v>
      </c>
      <c r="V840" s="5">
        <f>IF($E840="",0,VLOOKUP(E840,'Vortex V Masc_'!$E:$K,7,))</f>
        <v>0</v>
      </c>
    </row>
    <row r="841" spans="1:22" x14ac:dyDescent="0.15">
      <c r="A841" s="5">
        <v>840</v>
      </c>
      <c r="E841" s="5" t="str">
        <f t="shared" si="28"/>
        <v/>
      </c>
      <c r="J841" s="5">
        <f t="shared" si="29"/>
        <v>0</v>
      </c>
      <c r="K841" s="5">
        <f>IF($E841="",0,VLOOKUP(E841,'50 IV Femm_'!$E:$K,7,))</f>
        <v>0</v>
      </c>
      <c r="L841" s="5">
        <f>IF($E841="",0,VLOOKUP(E841,'50 IV Masc_'!$E:$K,7,))</f>
        <v>0</v>
      </c>
      <c r="M841" s="5">
        <f>IF($E841="",0,VLOOKUP(E841,'50 V Femm_'!$E:$K,7,))</f>
        <v>0</v>
      </c>
      <c r="N841" s="5">
        <f>IF($E841="",0,VLOOKUP(E841,'50 V Masc_'!$E:$K,7,))</f>
        <v>0</v>
      </c>
      <c r="O841" s="5">
        <f>IF($E841="",0,VLOOKUP(E841,'Lungo IV Femm_'!$E:$K,7,))</f>
        <v>0</v>
      </c>
      <c r="P841" s="5">
        <f>IF($E841="",0,VLOOKUP(E841,'Lungo IV Masc_'!$E:$K,7,))</f>
        <v>0</v>
      </c>
      <c r="Q841" s="5">
        <f>IF($E841="",0,VLOOKUP(E841,'Lungo V Femm_'!$E:$K,7,))</f>
        <v>0</v>
      </c>
      <c r="R841" s="5">
        <f>IF($E841="",0,VLOOKUP(E841,'Lungo V Masc_'!$E:$K,7,))</f>
        <v>0</v>
      </c>
      <c r="S841" s="5">
        <f>IF($E841="",0,VLOOKUP(E841,'Vortex IV Femm_'!$E:$K,7,))</f>
        <v>0</v>
      </c>
      <c r="T841" s="5">
        <f>IF($E841="",0,VLOOKUP(E841,'Vortex IV Masc_'!$E:$K,7,))</f>
        <v>0</v>
      </c>
      <c r="U841" s="5">
        <f>IF($E841="",0,VLOOKUP(E841,'Vortex V Femm_'!$E:$K,7,))</f>
        <v>0</v>
      </c>
      <c r="V841" s="5">
        <f>IF($E841="",0,VLOOKUP(E841,'Vortex V Masc_'!$E:$K,7,))</f>
        <v>0</v>
      </c>
    </row>
    <row r="842" spans="1:22" x14ac:dyDescent="0.15">
      <c r="A842" s="5">
        <v>841</v>
      </c>
      <c r="E842" s="5" t="str">
        <f t="shared" si="28"/>
        <v/>
      </c>
      <c r="J842" s="5">
        <f t="shared" si="29"/>
        <v>0</v>
      </c>
      <c r="K842" s="5">
        <f>IF($E842="",0,VLOOKUP(E842,'50 IV Femm_'!$E:$K,7,))</f>
        <v>0</v>
      </c>
      <c r="L842" s="5">
        <f>IF($E842="",0,VLOOKUP(E842,'50 IV Masc_'!$E:$K,7,))</f>
        <v>0</v>
      </c>
      <c r="M842" s="5">
        <f>IF($E842="",0,VLOOKUP(E842,'50 V Femm_'!$E:$K,7,))</f>
        <v>0</v>
      </c>
      <c r="N842" s="5">
        <f>IF($E842="",0,VLOOKUP(E842,'50 V Masc_'!$E:$K,7,))</f>
        <v>0</v>
      </c>
      <c r="O842" s="5">
        <f>IF($E842="",0,VLOOKUP(E842,'Lungo IV Femm_'!$E:$K,7,))</f>
        <v>0</v>
      </c>
      <c r="P842" s="5">
        <f>IF($E842="",0,VLOOKUP(E842,'Lungo IV Masc_'!$E:$K,7,))</f>
        <v>0</v>
      </c>
      <c r="Q842" s="5">
        <f>IF($E842="",0,VLOOKUP(E842,'Lungo V Femm_'!$E:$K,7,))</f>
        <v>0</v>
      </c>
      <c r="R842" s="5">
        <f>IF($E842="",0,VLOOKUP(E842,'Lungo V Masc_'!$E:$K,7,))</f>
        <v>0</v>
      </c>
      <c r="S842" s="5">
        <f>IF($E842="",0,VLOOKUP(E842,'Vortex IV Femm_'!$E:$K,7,))</f>
        <v>0</v>
      </c>
      <c r="T842" s="5">
        <f>IF($E842="",0,VLOOKUP(E842,'Vortex IV Masc_'!$E:$K,7,))</f>
        <v>0</v>
      </c>
      <c r="U842" s="5">
        <f>IF($E842="",0,VLOOKUP(E842,'Vortex V Femm_'!$E:$K,7,))</f>
        <v>0</v>
      </c>
      <c r="V842" s="5">
        <f>IF($E842="",0,VLOOKUP(E842,'Vortex V Masc_'!$E:$K,7,))</f>
        <v>0</v>
      </c>
    </row>
    <row r="843" spans="1:22" x14ac:dyDescent="0.15">
      <c r="A843" s="5">
        <v>842</v>
      </c>
      <c r="E843" s="5" t="str">
        <f t="shared" si="28"/>
        <v/>
      </c>
      <c r="J843" s="5">
        <f t="shared" si="29"/>
        <v>0</v>
      </c>
      <c r="K843" s="5">
        <f>IF($E843="",0,VLOOKUP(E843,'50 IV Femm_'!$E:$K,7,))</f>
        <v>0</v>
      </c>
      <c r="L843" s="5">
        <f>IF($E843="",0,VLOOKUP(E843,'50 IV Masc_'!$E:$K,7,))</f>
        <v>0</v>
      </c>
      <c r="M843" s="5">
        <f>IF($E843="",0,VLOOKUP(E843,'50 V Femm_'!$E:$K,7,))</f>
        <v>0</v>
      </c>
      <c r="N843" s="5">
        <f>IF($E843="",0,VLOOKUP(E843,'50 V Masc_'!$E:$K,7,))</f>
        <v>0</v>
      </c>
      <c r="O843" s="5">
        <f>IF($E843="",0,VLOOKUP(E843,'Lungo IV Femm_'!$E:$K,7,))</f>
        <v>0</v>
      </c>
      <c r="P843" s="5">
        <f>IF($E843="",0,VLOOKUP(E843,'Lungo IV Masc_'!$E:$K,7,))</f>
        <v>0</v>
      </c>
      <c r="Q843" s="5">
        <f>IF($E843="",0,VLOOKUP(E843,'Lungo V Femm_'!$E:$K,7,))</f>
        <v>0</v>
      </c>
      <c r="R843" s="5">
        <f>IF($E843="",0,VLOOKUP(E843,'Lungo V Masc_'!$E:$K,7,))</f>
        <v>0</v>
      </c>
      <c r="S843" s="5">
        <f>IF($E843="",0,VLOOKUP(E843,'Vortex IV Femm_'!$E:$K,7,))</f>
        <v>0</v>
      </c>
      <c r="T843" s="5">
        <f>IF($E843="",0,VLOOKUP(E843,'Vortex IV Masc_'!$E:$K,7,))</f>
        <v>0</v>
      </c>
      <c r="U843" s="5">
        <f>IF($E843="",0,VLOOKUP(E843,'Vortex V Femm_'!$E:$K,7,))</f>
        <v>0</v>
      </c>
      <c r="V843" s="5">
        <f>IF($E843="",0,VLOOKUP(E843,'Vortex V Masc_'!$E:$K,7,))</f>
        <v>0</v>
      </c>
    </row>
    <row r="844" spans="1:22" x14ac:dyDescent="0.15">
      <c r="A844" s="5">
        <v>843</v>
      </c>
      <c r="E844" s="5" t="str">
        <f t="shared" si="28"/>
        <v/>
      </c>
      <c r="J844" s="5">
        <f t="shared" si="29"/>
        <v>0</v>
      </c>
      <c r="K844" s="5">
        <f>IF($E844="",0,VLOOKUP(E844,'50 IV Femm_'!$E:$K,7,))</f>
        <v>0</v>
      </c>
      <c r="L844" s="5">
        <f>IF($E844="",0,VLOOKUP(E844,'50 IV Masc_'!$E:$K,7,))</f>
        <v>0</v>
      </c>
      <c r="M844" s="5">
        <f>IF($E844="",0,VLOOKUP(E844,'50 V Femm_'!$E:$K,7,))</f>
        <v>0</v>
      </c>
      <c r="N844" s="5">
        <f>IF($E844="",0,VLOOKUP(E844,'50 V Masc_'!$E:$K,7,))</f>
        <v>0</v>
      </c>
      <c r="O844" s="5">
        <f>IF($E844="",0,VLOOKUP(E844,'Lungo IV Femm_'!$E:$K,7,))</f>
        <v>0</v>
      </c>
      <c r="P844" s="5">
        <f>IF($E844="",0,VLOOKUP(E844,'Lungo IV Masc_'!$E:$K,7,))</f>
        <v>0</v>
      </c>
      <c r="Q844" s="5">
        <f>IF($E844="",0,VLOOKUP(E844,'Lungo V Femm_'!$E:$K,7,))</f>
        <v>0</v>
      </c>
      <c r="R844" s="5">
        <f>IF($E844="",0,VLOOKUP(E844,'Lungo V Masc_'!$E:$K,7,))</f>
        <v>0</v>
      </c>
      <c r="S844" s="5">
        <f>IF($E844="",0,VLOOKUP(E844,'Vortex IV Femm_'!$E:$K,7,))</f>
        <v>0</v>
      </c>
      <c r="T844" s="5">
        <f>IF($E844="",0,VLOOKUP(E844,'Vortex IV Masc_'!$E:$K,7,))</f>
        <v>0</v>
      </c>
      <c r="U844" s="5">
        <f>IF($E844="",0,VLOOKUP(E844,'Vortex V Femm_'!$E:$K,7,))</f>
        <v>0</v>
      </c>
      <c r="V844" s="5">
        <f>IF($E844="",0,VLOOKUP(E844,'Vortex V Masc_'!$E:$K,7,))</f>
        <v>0</v>
      </c>
    </row>
    <row r="845" spans="1:22" x14ac:dyDescent="0.15">
      <c r="A845" s="5">
        <v>844</v>
      </c>
      <c r="E845" s="5" t="str">
        <f t="shared" si="28"/>
        <v/>
      </c>
      <c r="J845" s="5">
        <f t="shared" si="29"/>
        <v>0</v>
      </c>
      <c r="K845" s="5">
        <f>IF($E845="",0,VLOOKUP(E845,'50 IV Femm_'!$E:$K,7,))</f>
        <v>0</v>
      </c>
      <c r="L845" s="5">
        <f>IF($E845="",0,VLOOKUP(E845,'50 IV Masc_'!$E:$K,7,))</f>
        <v>0</v>
      </c>
      <c r="M845" s="5">
        <f>IF($E845="",0,VLOOKUP(E845,'50 V Femm_'!$E:$K,7,))</f>
        <v>0</v>
      </c>
      <c r="N845" s="5">
        <f>IF($E845="",0,VLOOKUP(E845,'50 V Masc_'!$E:$K,7,))</f>
        <v>0</v>
      </c>
      <c r="O845" s="5">
        <f>IF($E845="",0,VLOOKUP(E845,'Lungo IV Femm_'!$E:$K,7,))</f>
        <v>0</v>
      </c>
      <c r="P845" s="5">
        <f>IF($E845="",0,VLOOKUP(E845,'Lungo IV Masc_'!$E:$K,7,))</f>
        <v>0</v>
      </c>
      <c r="Q845" s="5">
        <f>IF($E845="",0,VLOOKUP(E845,'Lungo V Femm_'!$E:$K,7,))</f>
        <v>0</v>
      </c>
      <c r="R845" s="5">
        <f>IF($E845="",0,VLOOKUP(E845,'Lungo V Masc_'!$E:$K,7,))</f>
        <v>0</v>
      </c>
      <c r="S845" s="5">
        <f>IF($E845="",0,VLOOKUP(E845,'Vortex IV Femm_'!$E:$K,7,))</f>
        <v>0</v>
      </c>
      <c r="T845" s="5">
        <f>IF($E845="",0,VLOOKUP(E845,'Vortex IV Masc_'!$E:$K,7,))</f>
        <v>0</v>
      </c>
      <c r="U845" s="5">
        <f>IF($E845="",0,VLOOKUP(E845,'Vortex V Femm_'!$E:$K,7,))</f>
        <v>0</v>
      </c>
      <c r="V845" s="5">
        <f>IF($E845="",0,VLOOKUP(E845,'Vortex V Masc_'!$E:$K,7,))</f>
        <v>0</v>
      </c>
    </row>
    <row r="846" spans="1:22" x14ac:dyDescent="0.15">
      <c r="A846" s="5">
        <v>845</v>
      </c>
      <c r="E846" s="5" t="str">
        <f t="shared" si="28"/>
        <v/>
      </c>
      <c r="J846" s="5">
        <f t="shared" si="29"/>
        <v>0</v>
      </c>
      <c r="K846" s="5">
        <f>IF($E846="",0,VLOOKUP(E846,'50 IV Femm_'!$E:$K,7,))</f>
        <v>0</v>
      </c>
      <c r="L846" s="5">
        <f>IF($E846="",0,VLOOKUP(E846,'50 IV Masc_'!$E:$K,7,))</f>
        <v>0</v>
      </c>
      <c r="M846" s="5">
        <f>IF($E846="",0,VLOOKUP(E846,'50 V Femm_'!$E:$K,7,))</f>
        <v>0</v>
      </c>
      <c r="N846" s="5">
        <f>IF($E846="",0,VLOOKUP(E846,'50 V Masc_'!$E:$K,7,))</f>
        <v>0</v>
      </c>
      <c r="O846" s="5">
        <f>IF($E846="",0,VLOOKUP(E846,'Lungo IV Femm_'!$E:$K,7,))</f>
        <v>0</v>
      </c>
      <c r="P846" s="5">
        <f>IF($E846="",0,VLOOKUP(E846,'Lungo IV Masc_'!$E:$K,7,))</f>
        <v>0</v>
      </c>
      <c r="Q846" s="5">
        <f>IF($E846="",0,VLOOKUP(E846,'Lungo V Femm_'!$E:$K,7,))</f>
        <v>0</v>
      </c>
      <c r="R846" s="5">
        <f>IF($E846="",0,VLOOKUP(E846,'Lungo V Masc_'!$E:$K,7,))</f>
        <v>0</v>
      </c>
      <c r="S846" s="5">
        <f>IF($E846="",0,VLOOKUP(E846,'Vortex IV Femm_'!$E:$K,7,))</f>
        <v>0</v>
      </c>
      <c r="T846" s="5">
        <f>IF($E846="",0,VLOOKUP(E846,'Vortex IV Masc_'!$E:$K,7,))</f>
        <v>0</v>
      </c>
      <c r="U846" s="5">
        <f>IF($E846="",0,VLOOKUP(E846,'Vortex V Femm_'!$E:$K,7,))</f>
        <v>0</v>
      </c>
      <c r="V846" s="5">
        <f>IF($E846="",0,VLOOKUP(E846,'Vortex V Masc_'!$E:$K,7,))</f>
        <v>0</v>
      </c>
    </row>
    <row r="847" spans="1:22" x14ac:dyDescent="0.15">
      <c r="A847" s="5">
        <v>846</v>
      </c>
      <c r="E847" s="5" t="str">
        <f t="shared" si="28"/>
        <v/>
      </c>
      <c r="J847" s="5">
        <f t="shared" si="29"/>
        <v>0</v>
      </c>
      <c r="K847" s="5">
        <f>IF($E847="",0,VLOOKUP(E847,'50 IV Femm_'!$E:$K,7,))</f>
        <v>0</v>
      </c>
      <c r="L847" s="5">
        <f>IF($E847="",0,VLOOKUP(E847,'50 IV Masc_'!$E:$K,7,))</f>
        <v>0</v>
      </c>
      <c r="M847" s="5">
        <f>IF($E847="",0,VLOOKUP(E847,'50 V Femm_'!$E:$K,7,))</f>
        <v>0</v>
      </c>
      <c r="N847" s="5">
        <f>IF($E847="",0,VLOOKUP(E847,'50 V Masc_'!$E:$K,7,))</f>
        <v>0</v>
      </c>
      <c r="O847" s="5">
        <f>IF($E847="",0,VLOOKUP(E847,'Lungo IV Femm_'!$E:$K,7,))</f>
        <v>0</v>
      </c>
      <c r="P847" s="5">
        <f>IF($E847="",0,VLOOKUP(E847,'Lungo IV Masc_'!$E:$K,7,))</f>
        <v>0</v>
      </c>
      <c r="Q847" s="5">
        <f>IF($E847="",0,VLOOKUP(E847,'Lungo V Femm_'!$E:$K,7,))</f>
        <v>0</v>
      </c>
      <c r="R847" s="5">
        <f>IF($E847="",0,VLOOKUP(E847,'Lungo V Masc_'!$E:$K,7,))</f>
        <v>0</v>
      </c>
      <c r="S847" s="5">
        <f>IF($E847="",0,VLOOKUP(E847,'Vortex IV Femm_'!$E:$K,7,))</f>
        <v>0</v>
      </c>
      <c r="T847" s="5">
        <f>IF($E847="",0,VLOOKUP(E847,'Vortex IV Masc_'!$E:$K,7,))</f>
        <v>0</v>
      </c>
      <c r="U847" s="5">
        <f>IF($E847="",0,VLOOKUP(E847,'Vortex V Femm_'!$E:$K,7,))</f>
        <v>0</v>
      </c>
      <c r="V847" s="5">
        <f>IF($E847="",0,VLOOKUP(E847,'Vortex V Masc_'!$E:$K,7,))</f>
        <v>0</v>
      </c>
    </row>
    <row r="848" spans="1:22" x14ac:dyDescent="0.15">
      <c r="A848" s="5">
        <v>847</v>
      </c>
      <c r="E848" s="5" t="str">
        <f t="shared" si="28"/>
        <v/>
      </c>
      <c r="J848" s="5">
        <f t="shared" si="29"/>
        <v>0</v>
      </c>
      <c r="K848" s="5">
        <f>IF($E848="",0,VLOOKUP(E848,'50 IV Femm_'!$E:$K,7,))</f>
        <v>0</v>
      </c>
      <c r="L848" s="5">
        <f>IF($E848="",0,VLOOKUP(E848,'50 IV Masc_'!$E:$K,7,))</f>
        <v>0</v>
      </c>
      <c r="M848" s="5">
        <f>IF($E848="",0,VLOOKUP(E848,'50 V Femm_'!$E:$K,7,))</f>
        <v>0</v>
      </c>
      <c r="N848" s="5">
        <f>IF($E848="",0,VLOOKUP(E848,'50 V Masc_'!$E:$K,7,))</f>
        <v>0</v>
      </c>
      <c r="O848" s="5">
        <f>IF($E848="",0,VLOOKUP(E848,'Lungo IV Femm_'!$E:$K,7,))</f>
        <v>0</v>
      </c>
      <c r="P848" s="5">
        <f>IF($E848="",0,VLOOKUP(E848,'Lungo IV Masc_'!$E:$K,7,))</f>
        <v>0</v>
      </c>
      <c r="Q848" s="5">
        <f>IF($E848="",0,VLOOKUP(E848,'Lungo V Femm_'!$E:$K,7,))</f>
        <v>0</v>
      </c>
      <c r="R848" s="5">
        <f>IF($E848="",0,VLOOKUP(E848,'Lungo V Masc_'!$E:$K,7,))</f>
        <v>0</v>
      </c>
      <c r="S848" s="5">
        <f>IF($E848="",0,VLOOKUP(E848,'Vortex IV Femm_'!$E:$K,7,))</f>
        <v>0</v>
      </c>
      <c r="T848" s="5">
        <f>IF($E848="",0,VLOOKUP(E848,'Vortex IV Masc_'!$E:$K,7,))</f>
        <v>0</v>
      </c>
      <c r="U848" s="5">
        <f>IF($E848="",0,VLOOKUP(E848,'Vortex V Femm_'!$E:$K,7,))</f>
        <v>0</v>
      </c>
      <c r="V848" s="5">
        <f>IF($E848="",0,VLOOKUP(E848,'Vortex V Masc_'!$E:$K,7,))</f>
        <v>0</v>
      </c>
    </row>
    <row r="849" spans="1:22" x14ac:dyDescent="0.15">
      <c r="A849" s="5">
        <v>848</v>
      </c>
      <c r="E849" s="5" t="str">
        <f t="shared" si="28"/>
        <v/>
      </c>
      <c r="J849" s="5">
        <f t="shared" si="29"/>
        <v>0</v>
      </c>
      <c r="K849" s="5">
        <f>IF($E849="",0,VLOOKUP(E849,'50 IV Femm_'!$E:$K,7,))</f>
        <v>0</v>
      </c>
      <c r="L849" s="5">
        <f>IF($E849="",0,VLOOKUP(E849,'50 IV Masc_'!$E:$K,7,))</f>
        <v>0</v>
      </c>
      <c r="M849" s="5">
        <f>IF($E849="",0,VLOOKUP(E849,'50 V Femm_'!$E:$K,7,))</f>
        <v>0</v>
      </c>
      <c r="N849" s="5">
        <f>IF($E849="",0,VLOOKUP(E849,'50 V Masc_'!$E:$K,7,))</f>
        <v>0</v>
      </c>
      <c r="O849" s="5">
        <f>IF($E849="",0,VLOOKUP(E849,'Lungo IV Femm_'!$E:$K,7,))</f>
        <v>0</v>
      </c>
      <c r="P849" s="5">
        <f>IF($E849="",0,VLOOKUP(E849,'Lungo IV Masc_'!$E:$K,7,))</f>
        <v>0</v>
      </c>
      <c r="Q849" s="5">
        <f>IF($E849="",0,VLOOKUP(E849,'Lungo V Femm_'!$E:$K,7,))</f>
        <v>0</v>
      </c>
      <c r="R849" s="5">
        <f>IF($E849="",0,VLOOKUP(E849,'Lungo V Masc_'!$E:$K,7,))</f>
        <v>0</v>
      </c>
      <c r="S849" s="5">
        <f>IF($E849="",0,VLOOKUP(E849,'Vortex IV Femm_'!$E:$K,7,))</f>
        <v>0</v>
      </c>
      <c r="T849" s="5">
        <f>IF($E849="",0,VLOOKUP(E849,'Vortex IV Masc_'!$E:$K,7,))</f>
        <v>0</v>
      </c>
      <c r="U849" s="5">
        <f>IF($E849="",0,VLOOKUP(E849,'Vortex V Femm_'!$E:$K,7,))</f>
        <v>0</v>
      </c>
      <c r="V849" s="5">
        <f>IF($E849="",0,VLOOKUP(E849,'Vortex V Masc_'!$E:$K,7,))</f>
        <v>0</v>
      </c>
    </row>
    <row r="850" spans="1:22" x14ac:dyDescent="0.15">
      <c r="A850" s="5">
        <v>849</v>
      </c>
      <c r="E850" s="5" t="str">
        <f t="shared" si="28"/>
        <v/>
      </c>
      <c r="J850" s="5">
        <f t="shared" si="29"/>
        <v>0</v>
      </c>
      <c r="K850" s="5">
        <f>IF($E850="",0,VLOOKUP(E850,'50 IV Femm_'!$E:$K,7,))</f>
        <v>0</v>
      </c>
      <c r="L850" s="5">
        <f>IF($E850="",0,VLOOKUP(E850,'50 IV Masc_'!$E:$K,7,))</f>
        <v>0</v>
      </c>
      <c r="M850" s="5">
        <f>IF($E850="",0,VLOOKUP(E850,'50 V Femm_'!$E:$K,7,))</f>
        <v>0</v>
      </c>
      <c r="N850" s="5">
        <f>IF($E850="",0,VLOOKUP(E850,'50 V Masc_'!$E:$K,7,))</f>
        <v>0</v>
      </c>
      <c r="O850" s="5">
        <f>IF($E850="",0,VLOOKUP(E850,'Lungo IV Femm_'!$E:$K,7,))</f>
        <v>0</v>
      </c>
      <c r="P850" s="5">
        <f>IF($E850="",0,VLOOKUP(E850,'Lungo IV Masc_'!$E:$K,7,))</f>
        <v>0</v>
      </c>
      <c r="Q850" s="5">
        <f>IF($E850="",0,VLOOKUP(E850,'Lungo V Femm_'!$E:$K,7,))</f>
        <v>0</v>
      </c>
      <c r="R850" s="5">
        <f>IF($E850="",0,VLOOKUP(E850,'Lungo V Masc_'!$E:$K,7,))</f>
        <v>0</v>
      </c>
      <c r="S850" s="5">
        <f>IF($E850="",0,VLOOKUP(E850,'Vortex IV Femm_'!$E:$K,7,))</f>
        <v>0</v>
      </c>
      <c r="T850" s="5">
        <f>IF($E850="",0,VLOOKUP(E850,'Vortex IV Masc_'!$E:$K,7,))</f>
        <v>0</v>
      </c>
      <c r="U850" s="5">
        <f>IF($E850="",0,VLOOKUP(E850,'Vortex V Femm_'!$E:$K,7,))</f>
        <v>0</v>
      </c>
      <c r="V850" s="5">
        <f>IF($E850="",0,VLOOKUP(E850,'Vortex V Masc_'!$E:$K,7,))</f>
        <v>0</v>
      </c>
    </row>
    <row r="851" spans="1:22" x14ac:dyDescent="0.15">
      <c r="A851" s="5">
        <v>850</v>
      </c>
      <c r="E851" s="5" t="str">
        <f t="shared" si="28"/>
        <v/>
      </c>
      <c r="J851" s="5">
        <f t="shared" si="29"/>
        <v>0</v>
      </c>
      <c r="K851" s="5">
        <f>IF($E851="",0,VLOOKUP(E851,'50 IV Femm_'!$E:$K,7,))</f>
        <v>0</v>
      </c>
      <c r="L851" s="5">
        <f>IF($E851="",0,VLOOKUP(E851,'50 IV Masc_'!$E:$K,7,))</f>
        <v>0</v>
      </c>
      <c r="M851" s="5">
        <f>IF($E851="",0,VLOOKUP(E851,'50 V Femm_'!$E:$K,7,))</f>
        <v>0</v>
      </c>
      <c r="N851" s="5">
        <f>IF($E851="",0,VLOOKUP(E851,'50 V Masc_'!$E:$K,7,))</f>
        <v>0</v>
      </c>
      <c r="O851" s="5">
        <f>IF($E851="",0,VLOOKUP(E851,'Lungo IV Femm_'!$E:$K,7,))</f>
        <v>0</v>
      </c>
      <c r="P851" s="5">
        <f>IF($E851="",0,VLOOKUP(E851,'Lungo IV Masc_'!$E:$K,7,))</f>
        <v>0</v>
      </c>
      <c r="Q851" s="5">
        <f>IF($E851="",0,VLOOKUP(E851,'Lungo V Femm_'!$E:$K,7,))</f>
        <v>0</v>
      </c>
      <c r="R851" s="5">
        <f>IF($E851="",0,VLOOKUP(E851,'Lungo V Masc_'!$E:$K,7,))</f>
        <v>0</v>
      </c>
      <c r="S851" s="5">
        <f>IF($E851="",0,VLOOKUP(E851,'Vortex IV Femm_'!$E:$K,7,))</f>
        <v>0</v>
      </c>
      <c r="T851" s="5">
        <f>IF($E851="",0,VLOOKUP(E851,'Vortex IV Masc_'!$E:$K,7,))</f>
        <v>0</v>
      </c>
      <c r="U851" s="5">
        <f>IF($E851="",0,VLOOKUP(E851,'Vortex V Femm_'!$E:$K,7,))</f>
        <v>0</v>
      </c>
      <c r="V851" s="5">
        <f>IF($E851="",0,VLOOKUP(E851,'Vortex V Masc_'!$E:$K,7,))</f>
        <v>0</v>
      </c>
    </row>
    <row r="852" spans="1:22" x14ac:dyDescent="0.15">
      <c r="A852" s="5">
        <v>851</v>
      </c>
      <c r="E852" s="5" t="str">
        <f t="shared" si="28"/>
        <v/>
      </c>
      <c r="J852" s="5">
        <f t="shared" si="29"/>
        <v>0</v>
      </c>
      <c r="K852" s="5">
        <f>IF($E852="",0,VLOOKUP(E852,'50 IV Femm_'!$E:$K,7,))</f>
        <v>0</v>
      </c>
      <c r="L852" s="5">
        <f>IF($E852="",0,VLOOKUP(E852,'50 IV Masc_'!$E:$K,7,))</f>
        <v>0</v>
      </c>
      <c r="M852" s="5">
        <f>IF($E852="",0,VLOOKUP(E852,'50 V Femm_'!$E:$K,7,))</f>
        <v>0</v>
      </c>
      <c r="N852" s="5">
        <f>IF($E852="",0,VLOOKUP(E852,'50 V Masc_'!$E:$K,7,))</f>
        <v>0</v>
      </c>
      <c r="O852" s="5">
        <f>IF($E852="",0,VLOOKUP(E852,'Lungo IV Femm_'!$E:$K,7,))</f>
        <v>0</v>
      </c>
      <c r="P852" s="5">
        <f>IF($E852="",0,VLOOKUP(E852,'Lungo IV Masc_'!$E:$K,7,))</f>
        <v>0</v>
      </c>
      <c r="Q852" s="5">
        <f>IF($E852="",0,VLOOKUP(E852,'Lungo V Femm_'!$E:$K,7,))</f>
        <v>0</v>
      </c>
      <c r="R852" s="5">
        <f>IF($E852="",0,VLOOKUP(E852,'Lungo V Masc_'!$E:$K,7,))</f>
        <v>0</v>
      </c>
      <c r="S852" s="5">
        <f>IF($E852="",0,VLOOKUP(E852,'Vortex IV Femm_'!$E:$K,7,))</f>
        <v>0</v>
      </c>
      <c r="T852" s="5">
        <f>IF($E852="",0,VLOOKUP(E852,'Vortex IV Masc_'!$E:$K,7,))</f>
        <v>0</v>
      </c>
      <c r="U852" s="5">
        <f>IF($E852="",0,VLOOKUP(E852,'Vortex V Femm_'!$E:$K,7,))</f>
        <v>0</v>
      </c>
      <c r="V852" s="5">
        <f>IF($E852="",0,VLOOKUP(E852,'Vortex V Masc_'!$E:$K,7,))</f>
        <v>0</v>
      </c>
    </row>
    <row r="853" spans="1:22" x14ac:dyDescent="0.15">
      <c r="A853" s="5">
        <v>852</v>
      </c>
      <c r="E853" s="5" t="str">
        <f t="shared" si="28"/>
        <v/>
      </c>
      <c r="J853" s="5">
        <f t="shared" si="29"/>
        <v>0</v>
      </c>
      <c r="K853" s="5">
        <f>IF($E853="",0,VLOOKUP(E853,'50 IV Femm_'!$E:$K,7,))</f>
        <v>0</v>
      </c>
      <c r="L853" s="5">
        <f>IF($E853="",0,VLOOKUP(E853,'50 IV Masc_'!$E:$K,7,))</f>
        <v>0</v>
      </c>
      <c r="M853" s="5">
        <f>IF($E853="",0,VLOOKUP(E853,'50 V Femm_'!$E:$K,7,))</f>
        <v>0</v>
      </c>
      <c r="N853" s="5">
        <f>IF($E853="",0,VLOOKUP(E853,'50 V Masc_'!$E:$K,7,))</f>
        <v>0</v>
      </c>
      <c r="O853" s="5">
        <f>IF($E853="",0,VLOOKUP(E853,'Lungo IV Femm_'!$E:$K,7,))</f>
        <v>0</v>
      </c>
      <c r="P853" s="5">
        <f>IF($E853="",0,VLOOKUP(E853,'Lungo IV Masc_'!$E:$K,7,))</f>
        <v>0</v>
      </c>
      <c r="Q853" s="5">
        <f>IF($E853="",0,VLOOKUP(E853,'Lungo V Femm_'!$E:$K,7,))</f>
        <v>0</v>
      </c>
      <c r="R853" s="5">
        <f>IF($E853="",0,VLOOKUP(E853,'Lungo V Masc_'!$E:$K,7,))</f>
        <v>0</v>
      </c>
      <c r="S853" s="5">
        <f>IF($E853="",0,VLOOKUP(E853,'Vortex IV Femm_'!$E:$K,7,))</f>
        <v>0</v>
      </c>
      <c r="T853" s="5">
        <f>IF($E853="",0,VLOOKUP(E853,'Vortex IV Masc_'!$E:$K,7,))</f>
        <v>0</v>
      </c>
      <c r="U853" s="5">
        <f>IF($E853="",0,VLOOKUP(E853,'Vortex V Femm_'!$E:$K,7,))</f>
        <v>0</v>
      </c>
      <c r="V853" s="5">
        <f>IF($E853="",0,VLOOKUP(E853,'Vortex V Masc_'!$E:$K,7,))</f>
        <v>0</v>
      </c>
    </row>
    <row r="854" spans="1:22" x14ac:dyDescent="0.15">
      <c r="A854" s="5">
        <v>853</v>
      </c>
      <c r="E854" s="5" t="str">
        <f t="shared" si="28"/>
        <v/>
      </c>
      <c r="J854" s="5">
        <f t="shared" si="29"/>
        <v>0</v>
      </c>
      <c r="K854" s="5">
        <f>IF($E854="",0,VLOOKUP(E854,'50 IV Femm_'!$E:$K,7,))</f>
        <v>0</v>
      </c>
      <c r="L854" s="5">
        <f>IF($E854="",0,VLOOKUP(E854,'50 IV Masc_'!$E:$K,7,))</f>
        <v>0</v>
      </c>
      <c r="M854" s="5">
        <f>IF($E854="",0,VLOOKUP(E854,'50 V Femm_'!$E:$K,7,))</f>
        <v>0</v>
      </c>
      <c r="N854" s="5">
        <f>IF($E854="",0,VLOOKUP(E854,'50 V Masc_'!$E:$K,7,))</f>
        <v>0</v>
      </c>
      <c r="O854" s="5">
        <f>IF($E854="",0,VLOOKUP(E854,'Lungo IV Femm_'!$E:$K,7,))</f>
        <v>0</v>
      </c>
      <c r="P854" s="5">
        <f>IF($E854="",0,VLOOKUP(E854,'Lungo IV Masc_'!$E:$K,7,))</f>
        <v>0</v>
      </c>
      <c r="Q854" s="5">
        <f>IF($E854="",0,VLOOKUP(E854,'Lungo V Femm_'!$E:$K,7,))</f>
        <v>0</v>
      </c>
      <c r="R854" s="5">
        <f>IF($E854="",0,VLOOKUP(E854,'Lungo V Masc_'!$E:$K,7,))</f>
        <v>0</v>
      </c>
      <c r="S854" s="5">
        <f>IF($E854="",0,VLOOKUP(E854,'Vortex IV Femm_'!$E:$K,7,))</f>
        <v>0</v>
      </c>
      <c r="T854" s="5">
        <f>IF($E854="",0,VLOOKUP(E854,'Vortex IV Masc_'!$E:$K,7,))</f>
        <v>0</v>
      </c>
      <c r="U854" s="5">
        <f>IF($E854="",0,VLOOKUP(E854,'Vortex V Femm_'!$E:$K,7,))</f>
        <v>0</v>
      </c>
      <c r="V854" s="5">
        <f>IF($E854="",0,VLOOKUP(E854,'Vortex V Masc_'!$E:$K,7,))</f>
        <v>0</v>
      </c>
    </row>
    <row r="855" spans="1:22" x14ac:dyDescent="0.15">
      <c r="A855" s="5">
        <v>854</v>
      </c>
      <c r="E855" s="5" t="str">
        <f t="shared" si="28"/>
        <v/>
      </c>
      <c r="J855" s="5">
        <f t="shared" si="29"/>
        <v>0</v>
      </c>
      <c r="K855" s="5">
        <f>IF($E855="",0,VLOOKUP(E855,'50 IV Femm_'!$E:$K,7,))</f>
        <v>0</v>
      </c>
      <c r="L855" s="5">
        <f>IF($E855="",0,VLOOKUP(E855,'50 IV Masc_'!$E:$K,7,))</f>
        <v>0</v>
      </c>
      <c r="M855" s="5">
        <f>IF($E855="",0,VLOOKUP(E855,'50 V Femm_'!$E:$K,7,))</f>
        <v>0</v>
      </c>
      <c r="N855" s="5">
        <f>IF($E855="",0,VLOOKUP(E855,'50 V Masc_'!$E:$K,7,))</f>
        <v>0</v>
      </c>
      <c r="O855" s="5">
        <f>IF($E855="",0,VLOOKUP(E855,'Lungo IV Femm_'!$E:$K,7,))</f>
        <v>0</v>
      </c>
      <c r="P855" s="5">
        <f>IF($E855="",0,VLOOKUP(E855,'Lungo IV Masc_'!$E:$K,7,))</f>
        <v>0</v>
      </c>
      <c r="Q855" s="5">
        <f>IF($E855="",0,VLOOKUP(E855,'Lungo V Femm_'!$E:$K,7,))</f>
        <v>0</v>
      </c>
      <c r="R855" s="5">
        <f>IF($E855="",0,VLOOKUP(E855,'Lungo V Masc_'!$E:$K,7,))</f>
        <v>0</v>
      </c>
      <c r="S855" s="5">
        <f>IF($E855="",0,VLOOKUP(E855,'Vortex IV Femm_'!$E:$K,7,))</f>
        <v>0</v>
      </c>
      <c r="T855" s="5">
        <f>IF($E855="",0,VLOOKUP(E855,'Vortex IV Masc_'!$E:$K,7,))</f>
        <v>0</v>
      </c>
      <c r="U855" s="5">
        <f>IF($E855="",0,VLOOKUP(E855,'Vortex V Femm_'!$E:$K,7,))</f>
        <v>0</v>
      </c>
      <c r="V855" s="5">
        <f>IF($E855="",0,VLOOKUP(E855,'Vortex V Masc_'!$E:$K,7,))</f>
        <v>0</v>
      </c>
    </row>
    <row r="856" spans="1:22" x14ac:dyDescent="0.15">
      <c r="A856" s="5">
        <v>855</v>
      </c>
      <c r="E856" s="5" t="str">
        <f t="shared" si="28"/>
        <v/>
      </c>
      <c r="J856" s="5">
        <f t="shared" si="29"/>
        <v>0</v>
      </c>
      <c r="K856" s="5">
        <f>IF($E856="",0,VLOOKUP(E856,'50 IV Femm_'!$E:$K,7,))</f>
        <v>0</v>
      </c>
      <c r="L856" s="5">
        <f>IF($E856="",0,VLOOKUP(E856,'50 IV Masc_'!$E:$K,7,))</f>
        <v>0</v>
      </c>
      <c r="M856" s="5">
        <f>IF($E856="",0,VLOOKUP(E856,'50 V Femm_'!$E:$K,7,))</f>
        <v>0</v>
      </c>
      <c r="N856" s="5">
        <f>IF($E856="",0,VLOOKUP(E856,'50 V Masc_'!$E:$K,7,))</f>
        <v>0</v>
      </c>
      <c r="O856" s="5">
        <f>IF($E856="",0,VLOOKUP(E856,'Lungo IV Femm_'!$E:$K,7,))</f>
        <v>0</v>
      </c>
      <c r="P856" s="5">
        <f>IF($E856="",0,VLOOKUP(E856,'Lungo IV Masc_'!$E:$K,7,))</f>
        <v>0</v>
      </c>
      <c r="Q856" s="5">
        <f>IF($E856="",0,VLOOKUP(E856,'Lungo V Femm_'!$E:$K,7,))</f>
        <v>0</v>
      </c>
      <c r="R856" s="5">
        <f>IF($E856="",0,VLOOKUP(E856,'Lungo V Masc_'!$E:$K,7,))</f>
        <v>0</v>
      </c>
      <c r="S856" s="5">
        <f>IF($E856="",0,VLOOKUP(E856,'Vortex IV Femm_'!$E:$K,7,))</f>
        <v>0</v>
      </c>
      <c r="T856" s="5">
        <f>IF($E856="",0,VLOOKUP(E856,'Vortex IV Masc_'!$E:$K,7,))</f>
        <v>0</v>
      </c>
      <c r="U856" s="5">
        <f>IF($E856="",0,VLOOKUP(E856,'Vortex V Femm_'!$E:$K,7,))</f>
        <v>0</v>
      </c>
      <c r="V856" s="5">
        <f>IF($E856="",0,VLOOKUP(E856,'Vortex V Masc_'!$E:$K,7,))</f>
        <v>0</v>
      </c>
    </row>
    <row r="857" spans="1:22" x14ac:dyDescent="0.15">
      <c r="A857" s="5">
        <v>856</v>
      </c>
      <c r="E857" s="5" t="str">
        <f t="shared" si="28"/>
        <v/>
      </c>
      <c r="J857" s="5">
        <f t="shared" si="29"/>
        <v>0</v>
      </c>
      <c r="K857" s="5">
        <f>IF($E857="",0,VLOOKUP(E857,'50 IV Femm_'!$E:$K,7,))</f>
        <v>0</v>
      </c>
      <c r="L857" s="5">
        <f>IF($E857="",0,VLOOKUP(E857,'50 IV Masc_'!$E:$K,7,))</f>
        <v>0</v>
      </c>
      <c r="M857" s="5">
        <f>IF($E857="",0,VLOOKUP(E857,'50 V Femm_'!$E:$K,7,))</f>
        <v>0</v>
      </c>
      <c r="N857" s="5">
        <f>IF($E857="",0,VLOOKUP(E857,'50 V Masc_'!$E:$K,7,))</f>
        <v>0</v>
      </c>
      <c r="O857" s="5">
        <f>IF($E857="",0,VLOOKUP(E857,'Lungo IV Femm_'!$E:$K,7,))</f>
        <v>0</v>
      </c>
      <c r="P857" s="5">
        <f>IF($E857="",0,VLOOKUP(E857,'Lungo IV Masc_'!$E:$K,7,))</f>
        <v>0</v>
      </c>
      <c r="Q857" s="5">
        <f>IF($E857="",0,VLOOKUP(E857,'Lungo V Femm_'!$E:$K,7,))</f>
        <v>0</v>
      </c>
      <c r="R857" s="5">
        <f>IF($E857="",0,VLOOKUP(E857,'Lungo V Masc_'!$E:$K,7,))</f>
        <v>0</v>
      </c>
      <c r="S857" s="5">
        <f>IF($E857="",0,VLOOKUP(E857,'Vortex IV Femm_'!$E:$K,7,))</f>
        <v>0</v>
      </c>
      <c r="T857" s="5">
        <f>IF($E857="",0,VLOOKUP(E857,'Vortex IV Masc_'!$E:$K,7,))</f>
        <v>0</v>
      </c>
      <c r="U857" s="5">
        <f>IF($E857="",0,VLOOKUP(E857,'Vortex V Femm_'!$E:$K,7,))</f>
        <v>0</v>
      </c>
      <c r="V857" s="5">
        <f>IF($E857="",0,VLOOKUP(E857,'Vortex V Masc_'!$E:$K,7,))</f>
        <v>0</v>
      </c>
    </row>
    <row r="858" spans="1:22" x14ac:dyDescent="0.15">
      <c r="A858" s="5">
        <v>857</v>
      </c>
      <c r="E858" s="5" t="str">
        <f t="shared" si="28"/>
        <v/>
      </c>
      <c r="J858" s="5">
        <f t="shared" si="29"/>
        <v>0</v>
      </c>
      <c r="K858" s="5">
        <f>IF($E858="",0,VLOOKUP(E858,'50 IV Femm_'!$E:$K,7,))</f>
        <v>0</v>
      </c>
      <c r="L858" s="5">
        <f>IF($E858="",0,VLOOKUP(E858,'50 IV Masc_'!$E:$K,7,))</f>
        <v>0</v>
      </c>
      <c r="M858" s="5">
        <f>IF($E858="",0,VLOOKUP(E858,'50 V Femm_'!$E:$K,7,))</f>
        <v>0</v>
      </c>
      <c r="N858" s="5">
        <f>IF($E858="",0,VLOOKUP(E858,'50 V Masc_'!$E:$K,7,))</f>
        <v>0</v>
      </c>
      <c r="O858" s="5">
        <f>IF($E858="",0,VLOOKUP(E858,'Lungo IV Femm_'!$E:$K,7,))</f>
        <v>0</v>
      </c>
      <c r="P858" s="5">
        <f>IF($E858="",0,VLOOKUP(E858,'Lungo IV Masc_'!$E:$K,7,))</f>
        <v>0</v>
      </c>
      <c r="Q858" s="5">
        <f>IF($E858="",0,VLOOKUP(E858,'Lungo V Femm_'!$E:$K,7,))</f>
        <v>0</v>
      </c>
      <c r="R858" s="5">
        <f>IF($E858="",0,VLOOKUP(E858,'Lungo V Masc_'!$E:$K,7,))</f>
        <v>0</v>
      </c>
      <c r="S858" s="5">
        <f>IF($E858="",0,VLOOKUP(E858,'Vortex IV Femm_'!$E:$K,7,))</f>
        <v>0</v>
      </c>
      <c r="T858" s="5">
        <f>IF($E858="",0,VLOOKUP(E858,'Vortex IV Masc_'!$E:$K,7,))</f>
        <v>0</v>
      </c>
      <c r="U858" s="5">
        <f>IF($E858="",0,VLOOKUP(E858,'Vortex V Femm_'!$E:$K,7,))</f>
        <v>0</v>
      </c>
      <c r="V858" s="5">
        <f>IF($E858="",0,VLOOKUP(E858,'Vortex V Masc_'!$E:$K,7,))</f>
        <v>0</v>
      </c>
    </row>
    <row r="859" spans="1:22" x14ac:dyDescent="0.15">
      <c r="A859" s="5">
        <v>858</v>
      </c>
      <c r="E859" s="5" t="str">
        <f t="shared" si="28"/>
        <v/>
      </c>
      <c r="J859" s="5">
        <f t="shared" si="29"/>
        <v>0</v>
      </c>
      <c r="K859" s="5">
        <f>IF($E859="",0,VLOOKUP(E859,'50 IV Femm_'!$E:$K,7,))</f>
        <v>0</v>
      </c>
      <c r="L859" s="5">
        <f>IF($E859="",0,VLOOKUP(E859,'50 IV Masc_'!$E:$K,7,))</f>
        <v>0</v>
      </c>
      <c r="M859" s="5">
        <f>IF($E859="",0,VLOOKUP(E859,'50 V Femm_'!$E:$K,7,))</f>
        <v>0</v>
      </c>
      <c r="N859" s="5">
        <f>IF($E859="",0,VLOOKUP(E859,'50 V Masc_'!$E:$K,7,))</f>
        <v>0</v>
      </c>
      <c r="O859" s="5">
        <f>IF($E859="",0,VLOOKUP(E859,'Lungo IV Femm_'!$E:$K,7,))</f>
        <v>0</v>
      </c>
      <c r="P859" s="5">
        <f>IF($E859="",0,VLOOKUP(E859,'Lungo IV Masc_'!$E:$K,7,))</f>
        <v>0</v>
      </c>
      <c r="Q859" s="5">
        <f>IF($E859="",0,VLOOKUP(E859,'Lungo V Femm_'!$E:$K,7,))</f>
        <v>0</v>
      </c>
      <c r="R859" s="5">
        <f>IF($E859="",0,VLOOKUP(E859,'Lungo V Masc_'!$E:$K,7,))</f>
        <v>0</v>
      </c>
      <c r="S859" s="5">
        <f>IF($E859="",0,VLOOKUP(E859,'Vortex IV Femm_'!$E:$K,7,))</f>
        <v>0</v>
      </c>
      <c r="T859" s="5">
        <f>IF($E859="",0,VLOOKUP(E859,'Vortex IV Masc_'!$E:$K,7,))</f>
        <v>0</v>
      </c>
      <c r="U859" s="5">
        <f>IF($E859="",0,VLOOKUP(E859,'Vortex V Femm_'!$E:$K,7,))</f>
        <v>0</v>
      </c>
      <c r="V859" s="5">
        <f>IF($E859="",0,VLOOKUP(E859,'Vortex V Masc_'!$E:$K,7,))</f>
        <v>0</v>
      </c>
    </row>
    <row r="860" spans="1:22" x14ac:dyDescent="0.15">
      <c r="A860" s="5">
        <v>859</v>
      </c>
      <c r="E860" s="5" t="str">
        <f t="shared" si="28"/>
        <v/>
      </c>
      <c r="J860" s="5">
        <f t="shared" si="29"/>
        <v>0</v>
      </c>
      <c r="K860" s="5">
        <f>IF($E860="",0,VLOOKUP(E860,'50 IV Femm_'!$E:$K,7,))</f>
        <v>0</v>
      </c>
      <c r="L860" s="5">
        <f>IF($E860="",0,VLOOKUP(E860,'50 IV Masc_'!$E:$K,7,))</f>
        <v>0</v>
      </c>
      <c r="M860" s="5">
        <f>IF($E860="",0,VLOOKUP(E860,'50 V Femm_'!$E:$K,7,))</f>
        <v>0</v>
      </c>
      <c r="N860" s="5">
        <f>IF($E860="",0,VLOOKUP(E860,'50 V Masc_'!$E:$K,7,))</f>
        <v>0</v>
      </c>
      <c r="O860" s="5">
        <f>IF($E860="",0,VLOOKUP(E860,'Lungo IV Femm_'!$E:$K,7,))</f>
        <v>0</v>
      </c>
      <c r="P860" s="5">
        <f>IF($E860="",0,VLOOKUP(E860,'Lungo IV Masc_'!$E:$K,7,))</f>
        <v>0</v>
      </c>
      <c r="Q860" s="5">
        <f>IF($E860="",0,VLOOKUP(E860,'Lungo V Femm_'!$E:$K,7,))</f>
        <v>0</v>
      </c>
      <c r="R860" s="5">
        <f>IF($E860="",0,VLOOKUP(E860,'Lungo V Masc_'!$E:$K,7,))</f>
        <v>0</v>
      </c>
      <c r="S860" s="5">
        <f>IF($E860="",0,VLOOKUP(E860,'Vortex IV Femm_'!$E:$K,7,))</f>
        <v>0</v>
      </c>
      <c r="T860" s="5">
        <f>IF($E860="",0,VLOOKUP(E860,'Vortex IV Masc_'!$E:$K,7,))</f>
        <v>0</v>
      </c>
      <c r="U860" s="5">
        <f>IF($E860="",0,VLOOKUP(E860,'Vortex V Femm_'!$E:$K,7,))</f>
        <v>0</v>
      </c>
      <c r="V860" s="5">
        <f>IF($E860="",0,VLOOKUP(E860,'Vortex V Masc_'!$E:$K,7,))</f>
        <v>0</v>
      </c>
    </row>
    <row r="861" spans="1:22" x14ac:dyDescent="0.15">
      <c r="A861" s="5">
        <v>860</v>
      </c>
      <c r="E861" s="5" t="str">
        <f t="shared" si="28"/>
        <v/>
      </c>
      <c r="J861" s="5">
        <f t="shared" si="29"/>
        <v>0</v>
      </c>
      <c r="K861" s="5">
        <f>IF($E861="",0,VLOOKUP(E861,'50 IV Femm_'!$E:$K,7,))</f>
        <v>0</v>
      </c>
      <c r="L861" s="5">
        <f>IF($E861="",0,VLOOKUP(E861,'50 IV Masc_'!$E:$K,7,))</f>
        <v>0</v>
      </c>
      <c r="M861" s="5">
        <f>IF($E861="",0,VLOOKUP(E861,'50 V Femm_'!$E:$K,7,))</f>
        <v>0</v>
      </c>
      <c r="N861" s="5">
        <f>IF($E861="",0,VLOOKUP(E861,'50 V Masc_'!$E:$K,7,))</f>
        <v>0</v>
      </c>
      <c r="O861" s="5">
        <f>IF($E861="",0,VLOOKUP(E861,'Lungo IV Femm_'!$E:$K,7,))</f>
        <v>0</v>
      </c>
      <c r="P861" s="5">
        <f>IF($E861="",0,VLOOKUP(E861,'Lungo IV Masc_'!$E:$K,7,))</f>
        <v>0</v>
      </c>
      <c r="Q861" s="5">
        <f>IF($E861="",0,VLOOKUP(E861,'Lungo V Femm_'!$E:$K,7,))</f>
        <v>0</v>
      </c>
      <c r="R861" s="5">
        <f>IF($E861="",0,VLOOKUP(E861,'Lungo V Masc_'!$E:$K,7,))</f>
        <v>0</v>
      </c>
      <c r="S861" s="5">
        <f>IF($E861="",0,VLOOKUP(E861,'Vortex IV Femm_'!$E:$K,7,))</f>
        <v>0</v>
      </c>
      <c r="T861" s="5">
        <f>IF($E861="",0,VLOOKUP(E861,'Vortex IV Masc_'!$E:$K,7,))</f>
        <v>0</v>
      </c>
      <c r="U861" s="5">
        <f>IF($E861="",0,VLOOKUP(E861,'Vortex V Femm_'!$E:$K,7,))</f>
        <v>0</v>
      </c>
      <c r="V861" s="5">
        <f>IF($E861="",0,VLOOKUP(E861,'Vortex V Masc_'!$E:$K,7,))</f>
        <v>0</v>
      </c>
    </row>
    <row r="862" spans="1:22" x14ac:dyDescent="0.15">
      <c r="A862" s="5">
        <v>861</v>
      </c>
      <c r="E862" s="5" t="str">
        <f t="shared" si="28"/>
        <v/>
      </c>
      <c r="J862" s="5">
        <f t="shared" si="29"/>
        <v>0</v>
      </c>
      <c r="K862" s="5">
        <f>IF($E862="",0,VLOOKUP(E862,'50 IV Femm_'!$E:$K,7,))</f>
        <v>0</v>
      </c>
      <c r="L862" s="5">
        <f>IF($E862="",0,VLOOKUP(E862,'50 IV Masc_'!$E:$K,7,))</f>
        <v>0</v>
      </c>
      <c r="M862" s="5">
        <f>IF($E862="",0,VLOOKUP(E862,'50 V Femm_'!$E:$K,7,))</f>
        <v>0</v>
      </c>
      <c r="N862" s="5">
        <f>IF($E862="",0,VLOOKUP(E862,'50 V Masc_'!$E:$K,7,))</f>
        <v>0</v>
      </c>
      <c r="O862" s="5">
        <f>IF($E862="",0,VLOOKUP(E862,'Lungo IV Femm_'!$E:$K,7,))</f>
        <v>0</v>
      </c>
      <c r="P862" s="5">
        <f>IF($E862="",0,VLOOKUP(E862,'Lungo IV Masc_'!$E:$K,7,))</f>
        <v>0</v>
      </c>
      <c r="Q862" s="5">
        <f>IF($E862="",0,VLOOKUP(E862,'Lungo V Femm_'!$E:$K,7,))</f>
        <v>0</v>
      </c>
      <c r="R862" s="5">
        <f>IF($E862="",0,VLOOKUP(E862,'Lungo V Masc_'!$E:$K,7,))</f>
        <v>0</v>
      </c>
      <c r="S862" s="5">
        <f>IF($E862="",0,VLOOKUP(E862,'Vortex IV Femm_'!$E:$K,7,))</f>
        <v>0</v>
      </c>
      <c r="T862" s="5">
        <f>IF($E862="",0,VLOOKUP(E862,'Vortex IV Masc_'!$E:$K,7,))</f>
        <v>0</v>
      </c>
      <c r="U862" s="5">
        <f>IF($E862="",0,VLOOKUP(E862,'Vortex V Femm_'!$E:$K,7,))</f>
        <v>0</v>
      </c>
      <c r="V862" s="5">
        <f>IF($E862="",0,VLOOKUP(E862,'Vortex V Masc_'!$E:$K,7,))</f>
        <v>0</v>
      </c>
    </row>
    <row r="863" spans="1:22" x14ac:dyDescent="0.15">
      <c r="A863" s="5">
        <v>862</v>
      </c>
      <c r="E863" s="5" t="str">
        <f t="shared" si="28"/>
        <v/>
      </c>
      <c r="J863" s="5">
        <f t="shared" si="29"/>
        <v>0</v>
      </c>
      <c r="K863" s="5">
        <f>IF($E863="",0,VLOOKUP(E863,'50 IV Femm_'!$E:$K,7,))</f>
        <v>0</v>
      </c>
      <c r="L863" s="5">
        <f>IF($E863="",0,VLOOKUP(E863,'50 IV Masc_'!$E:$K,7,))</f>
        <v>0</v>
      </c>
      <c r="M863" s="5">
        <f>IF($E863="",0,VLOOKUP(E863,'50 V Femm_'!$E:$K,7,))</f>
        <v>0</v>
      </c>
      <c r="N863" s="5">
        <f>IF($E863="",0,VLOOKUP(E863,'50 V Masc_'!$E:$K,7,))</f>
        <v>0</v>
      </c>
      <c r="O863" s="5">
        <f>IF($E863="",0,VLOOKUP(E863,'Lungo IV Femm_'!$E:$K,7,))</f>
        <v>0</v>
      </c>
      <c r="P863" s="5">
        <f>IF($E863="",0,VLOOKUP(E863,'Lungo IV Masc_'!$E:$K,7,))</f>
        <v>0</v>
      </c>
      <c r="Q863" s="5">
        <f>IF($E863="",0,VLOOKUP(E863,'Lungo V Femm_'!$E:$K,7,))</f>
        <v>0</v>
      </c>
      <c r="R863" s="5">
        <f>IF($E863="",0,VLOOKUP(E863,'Lungo V Masc_'!$E:$K,7,))</f>
        <v>0</v>
      </c>
      <c r="S863" s="5">
        <f>IF($E863="",0,VLOOKUP(E863,'Vortex IV Femm_'!$E:$K,7,))</f>
        <v>0</v>
      </c>
      <c r="T863" s="5">
        <f>IF($E863="",0,VLOOKUP(E863,'Vortex IV Masc_'!$E:$K,7,))</f>
        <v>0</v>
      </c>
      <c r="U863" s="5">
        <f>IF($E863="",0,VLOOKUP(E863,'Vortex V Femm_'!$E:$K,7,))</f>
        <v>0</v>
      </c>
      <c r="V863" s="5">
        <f>IF($E863="",0,VLOOKUP(E863,'Vortex V Masc_'!$E:$K,7,))</f>
        <v>0</v>
      </c>
    </row>
    <row r="864" spans="1:22" x14ac:dyDescent="0.15">
      <c r="A864" s="5">
        <v>863</v>
      </c>
      <c r="E864" s="5" t="str">
        <f t="shared" si="28"/>
        <v/>
      </c>
      <c r="J864" s="5">
        <f t="shared" si="29"/>
        <v>0</v>
      </c>
      <c r="K864" s="5">
        <f>IF($E864="",0,VLOOKUP(E864,'50 IV Femm_'!$E:$K,7,))</f>
        <v>0</v>
      </c>
      <c r="L864" s="5">
        <f>IF($E864="",0,VLOOKUP(E864,'50 IV Masc_'!$E:$K,7,))</f>
        <v>0</v>
      </c>
      <c r="M864" s="5">
        <f>IF($E864="",0,VLOOKUP(E864,'50 V Femm_'!$E:$K,7,))</f>
        <v>0</v>
      </c>
      <c r="N864" s="5">
        <f>IF($E864="",0,VLOOKUP(E864,'50 V Masc_'!$E:$K,7,))</f>
        <v>0</v>
      </c>
      <c r="O864" s="5">
        <f>IF($E864="",0,VLOOKUP(E864,'Lungo IV Femm_'!$E:$K,7,))</f>
        <v>0</v>
      </c>
      <c r="P864" s="5">
        <f>IF($E864="",0,VLOOKUP(E864,'Lungo IV Masc_'!$E:$K,7,))</f>
        <v>0</v>
      </c>
      <c r="Q864" s="5">
        <f>IF($E864="",0,VLOOKUP(E864,'Lungo V Femm_'!$E:$K,7,))</f>
        <v>0</v>
      </c>
      <c r="R864" s="5">
        <f>IF($E864="",0,VLOOKUP(E864,'Lungo V Masc_'!$E:$K,7,))</f>
        <v>0</v>
      </c>
      <c r="S864" s="5">
        <f>IF($E864="",0,VLOOKUP(E864,'Vortex IV Femm_'!$E:$K,7,))</f>
        <v>0</v>
      </c>
      <c r="T864" s="5">
        <f>IF($E864="",0,VLOOKUP(E864,'Vortex IV Masc_'!$E:$K,7,))</f>
        <v>0</v>
      </c>
      <c r="U864" s="5">
        <f>IF($E864="",0,VLOOKUP(E864,'Vortex V Femm_'!$E:$K,7,))</f>
        <v>0</v>
      </c>
      <c r="V864" s="5">
        <f>IF($E864="",0,VLOOKUP(E864,'Vortex V Masc_'!$E:$K,7,))</f>
        <v>0</v>
      </c>
    </row>
    <row r="865" spans="1:22" x14ac:dyDescent="0.15">
      <c r="A865" s="5">
        <v>864</v>
      </c>
      <c r="E865" s="5" t="str">
        <f t="shared" si="28"/>
        <v/>
      </c>
      <c r="J865" s="5">
        <f t="shared" si="29"/>
        <v>0</v>
      </c>
      <c r="K865" s="5">
        <f>IF($E865="",0,VLOOKUP(E865,'50 IV Femm_'!$E:$K,7,))</f>
        <v>0</v>
      </c>
      <c r="L865" s="5">
        <f>IF($E865="",0,VLOOKUP(E865,'50 IV Masc_'!$E:$K,7,))</f>
        <v>0</v>
      </c>
      <c r="M865" s="5">
        <f>IF($E865="",0,VLOOKUP(E865,'50 V Femm_'!$E:$K,7,))</f>
        <v>0</v>
      </c>
      <c r="N865" s="5">
        <f>IF($E865="",0,VLOOKUP(E865,'50 V Masc_'!$E:$K,7,))</f>
        <v>0</v>
      </c>
      <c r="O865" s="5">
        <f>IF($E865="",0,VLOOKUP(E865,'Lungo IV Femm_'!$E:$K,7,))</f>
        <v>0</v>
      </c>
      <c r="P865" s="5">
        <f>IF($E865="",0,VLOOKUP(E865,'Lungo IV Masc_'!$E:$K,7,))</f>
        <v>0</v>
      </c>
      <c r="Q865" s="5">
        <f>IF($E865="",0,VLOOKUP(E865,'Lungo V Femm_'!$E:$K,7,))</f>
        <v>0</v>
      </c>
      <c r="R865" s="5">
        <f>IF($E865="",0,VLOOKUP(E865,'Lungo V Masc_'!$E:$K,7,))</f>
        <v>0</v>
      </c>
      <c r="S865" s="5">
        <f>IF($E865="",0,VLOOKUP(E865,'Vortex IV Femm_'!$E:$K,7,))</f>
        <v>0</v>
      </c>
      <c r="T865" s="5">
        <f>IF($E865="",0,VLOOKUP(E865,'Vortex IV Masc_'!$E:$K,7,))</f>
        <v>0</v>
      </c>
      <c r="U865" s="5">
        <f>IF($E865="",0,VLOOKUP(E865,'Vortex V Femm_'!$E:$K,7,))</f>
        <v>0</v>
      </c>
      <c r="V865" s="5">
        <f>IF($E865="",0,VLOOKUP(E865,'Vortex V Masc_'!$E:$K,7,))</f>
        <v>0</v>
      </c>
    </row>
    <row r="866" spans="1:22" x14ac:dyDescent="0.15">
      <c r="A866" s="5">
        <v>865</v>
      </c>
      <c r="E866" s="5" t="str">
        <f t="shared" si="28"/>
        <v/>
      </c>
      <c r="J866" s="5">
        <f t="shared" si="29"/>
        <v>0</v>
      </c>
      <c r="K866" s="5">
        <f>IF($E866="",0,VLOOKUP(E866,'50 IV Femm_'!$E:$K,7,))</f>
        <v>0</v>
      </c>
      <c r="L866" s="5">
        <f>IF($E866="",0,VLOOKUP(E866,'50 IV Masc_'!$E:$K,7,))</f>
        <v>0</v>
      </c>
      <c r="M866" s="5">
        <f>IF($E866="",0,VLOOKUP(E866,'50 V Femm_'!$E:$K,7,))</f>
        <v>0</v>
      </c>
      <c r="N866" s="5">
        <f>IF($E866="",0,VLOOKUP(E866,'50 V Masc_'!$E:$K,7,))</f>
        <v>0</v>
      </c>
      <c r="O866" s="5">
        <f>IF($E866="",0,VLOOKUP(E866,'Lungo IV Femm_'!$E:$K,7,))</f>
        <v>0</v>
      </c>
      <c r="P866" s="5">
        <f>IF($E866="",0,VLOOKUP(E866,'Lungo IV Masc_'!$E:$K,7,))</f>
        <v>0</v>
      </c>
      <c r="Q866" s="5">
        <f>IF($E866="",0,VLOOKUP(E866,'Lungo V Femm_'!$E:$K,7,))</f>
        <v>0</v>
      </c>
      <c r="R866" s="5">
        <f>IF($E866="",0,VLOOKUP(E866,'Lungo V Masc_'!$E:$K,7,))</f>
        <v>0</v>
      </c>
      <c r="S866" s="5">
        <f>IF($E866="",0,VLOOKUP(E866,'Vortex IV Femm_'!$E:$K,7,))</f>
        <v>0</v>
      </c>
      <c r="T866" s="5">
        <f>IF($E866="",0,VLOOKUP(E866,'Vortex IV Masc_'!$E:$K,7,))</f>
        <v>0</v>
      </c>
      <c r="U866" s="5">
        <f>IF($E866="",0,VLOOKUP(E866,'Vortex V Femm_'!$E:$K,7,))</f>
        <v>0</v>
      </c>
      <c r="V866" s="5">
        <f>IF($E866="",0,VLOOKUP(E866,'Vortex V Masc_'!$E:$K,7,))</f>
        <v>0</v>
      </c>
    </row>
    <row r="867" spans="1:22" x14ac:dyDescent="0.15">
      <c r="A867" s="5">
        <v>866</v>
      </c>
      <c r="E867" s="5" t="str">
        <f t="shared" ref="E867:E930" si="30">CONCATENATE(C867,D867)</f>
        <v/>
      </c>
      <c r="J867" s="5">
        <f t="shared" ref="J867:J930" si="31">SUMIF(K867:V867,"&lt;&gt;#N/D")</f>
        <v>0</v>
      </c>
      <c r="K867" s="5">
        <f>IF($E867="",0,VLOOKUP(E867,'50 IV Femm_'!$E:$K,7,))</f>
        <v>0</v>
      </c>
      <c r="L867" s="5">
        <f>IF($E867="",0,VLOOKUP(E867,'50 IV Masc_'!$E:$K,7,))</f>
        <v>0</v>
      </c>
      <c r="M867" s="5">
        <f>IF($E867="",0,VLOOKUP(E867,'50 V Femm_'!$E:$K,7,))</f>
        <v>0</v>
      </c>
      <c r="N867" s="5">
        <f>IF($E867="",0,VLOOKUP(E867,'50 V Masc_'!$E:$K,7,))</f>
        <v>0</v>
      </c>
      <c r="O867" s="5">
        <f>IF($E867="",0,VLOOKUP(E867,'Lungo IV Femm_'!$E:$K,7,))</f>
        <v>0</v>
      </c>
      <c r="P867" s="5">
        <f>IF($E867="",0,VLOOKUP(E867,'Lungo IV Masc_'!$E:$K,7,))</f>
        <v>0</v>
      </c>
      <c r="Q867" s="5">
        <f>IF($E867="",0,VLOOKUP(E867,'Lungo V Femm_'!$E:$K,7,))</f>
        <v>0</v>
      </c>
      <c r="R867" s="5">
        <f>IF($E867="",0,VLOOKUP(E867,'Lungo V Masc_'!$E:$K,7,))</f>
        <v>0</v>
      </c>
      <c r="S867" s="5">
        <f>IF($E867="",0,VLOOKUP(E867,'Vortex IV Femm_'!$E:$K,7,))</f>
        <v>0</v>
      </c>
      <c r="T867" s="5">
        <f>IF($E867="",0,VLOOKUP(E867,'Vortex IV Masc_'!$E:$K,7,))</f>
        <v>0</v>
      </c>
      <c r="U867" s="5">
        <f>IF($E867="",0,VLOOKUP(E867,'Vortex V Femm_'!$E:$K,7,))</f>
        <v>0</v>
      </c>
      <c r="V867" s="5">
        <f>IF($E867="",0,VLOOKUP(E867,'Vortex V Masc_'!$E:$K,7,))</f>
        <v>0</v>
      </c>
    </row>
    <row r="868" spans="1:22" x14ac:dyDescent="0.15">
      <c r="A868" s="5">
        <v>867</v>
      </c>
      <c r="E868" s="5" t="str">
        <f t="shared" si="30"/>
        <v/>
      </c>
      <c r="J868" s="5">
        <f t="shared" si="31"/>
        <v>0</v>
      </c>
      <c r="K868" s="5">
        <f>IF($E868="",0,VLOOKUP(E868,'50 IV Femm_'!$E:$K,7,))</f>
        <v>0</v>
      </c>
      <c r="L868" s="5">
        <f>IF($E868="",0,VLOOKUP(E868,'50 IV Masc_'!$E:$K,7,))</f>
        <v>0</v>
      </c>
      <c r="M868" s="5">
        <f>IF($E868="",0,VLOOKUP(E868,'50 V Femm_'!$E:$K,7,))</f>
        <v>0</v>
      </c>
      <c r="N868" s="5">
        <f>IF($E868="",0,VLOOKUP(E868,'50 V Masc_'!$E:$K,7,))</f>
        <v>0</v>
      </c>
      <c r="O868" s="5">
        <f>IF($E868="",0,VLOOKUP(E868,'Lungo IV Femm_'!$E:$K,7,))</f>
        <v>0</v>
      </c>
      <c r="P868" s="5">
        <f>IF($E868="",0,VLOOKUP(E868,'Lungo IV Masc_'!$E:$K,7,))</f>
        <v>0</v>
      </c>
      <c r="Q868" s="5">
        <f>IF($E868="",0,VLOOKUP(E868,'Lungo V Femm_'!$E:$K,7,))</f>
        <v>0</v>
      </c>
      <c r="R868" s="5">
        <f>IF($E868="",0,VLOOKUP(E868,'Lungo V Masc_'!$E:$K,7,))</f>
        <v>0</v>
      </c>
      <c r="S868" s="5">
        <f>IF($E868="",0,VLOOKUP(E868,'Vortex IV Femm_'!$E:$K,7,))</f>
        <v>0</v>
      </c>
      <c r="T868" s="5">
        <f>IF($E868="",0,VLOOKUP(E868,'Vortex IV Masc_'!$E:$K,7,))</f>
        <v>0</v>
      </c>
      <c r="U868" s="5">
        <f>IF($E868="",0,VLOOKUP(E868,'Vortex V Femm_'!$E:$K,7,))</f>
        <v>0</v>
      </c>
      <c r="V868" s="5">
        <f>IF($E868="",0,VLOOKUP(E868,'Vortex V Masc_'!$E:$K,7,))</f>
        <v>0</v>
      </c>
    </row>
    <row r="869" spans="1:22" x14ac:dyDescent="0.15">
      <c r="A869" s="5">
        <v>868</v>
      </c>
      <c r="E869" s="5" t="str">
        <f t="shared" si="30"/>
        <v/>
      </c>
      <c r="J869" s="5">
        <f t="shared" si="31"/>
        <v>0</v>
      </c>
      <c r="K869" s="5">
        <f>IF($E869="",0,VLOOKUP(E869,'50 IV Femm_'!$E:$K,7,))</f>
        <v>0</v>
      </c>
      <c r="L869" s="5">
        <f>IF($E869="",0,VLOOKUP(E869,'50 IV Masc_'!$E:$K,7,))</f>
        <v>0</v>
      </c>
      <c r="M869" s="5">
        <f>IF($E869="",0,VLOOKUP(E869,'50 V Femm_'!$E:$K,7,))</f>
        <v>0</v>
      </c>
      <c r="N869" s="5">
        <f>IF($E869="",0,VLOOKUP(E869,'50 V Masc_'!$E:$K,7,))</f>
        <v>0</v>
      </c>
      <c r="O869" s="5">
        <f>IF($E869="",0,VLOOKUP(E869,'Lungo IV Femm_'!$E:$K,7,))</f>
        <v>0</v>
      </c>
      <c r="P869" s="5">
        <f>IF($E869="",0,VLOOKUP(E869,'Lungo IV Masc_'!$E:$K,7,))</f>
        <v>0</v>
      </c>
      <c r="Q869" s="5">
        <f>IF($E869="",0,VLOOKUP(E869,'Lungo V Femm_'!$E:$K,7,))</f>
        <v>0</v>
      </c>
      <c r="R869" s="5">
        <f>IF($E869="",0,VLOOKUP(E869,'Lungo V Masc_'!$E:$K,7,))</f>
        <v>0</v>
      </c>
      <c r="S869" s="5">
        <f>IF($E869="",0,VLOOKUP(E869,'Vortex IV Femm_'!$E:$K,7,))</f>
        <v>0</v>
      </c>
      <c r="T869" s="5">
        <f>IF($E869="",0,VLOOKUP(E869,'Vortex IV Masc_'!$E:$K,7,))</f>
        <v>0</v>
      </c>
      <c r="U869" s="5">
        <f>IF($E869="",0,VLOOKUP(E869,'Vortex V Femm_'!$E:$K,7,))</f>
        <v>0</v>
      </c>
      <c r="V869" s="5">
        <f>IF($E869="",0,VLOOKUP(E869,'Vortex V Masc_'!$E:$K,7,))</f>
        <v>0</v>
      </c>
    </row>
    <row r="870" spans="1:22" x14ac:dyDescent="0.15">
      <c r="A870" s="5">
        <v>869</v>
      </c>
      <c r="E870" s="5" t="str">
        <f t="shared" si="30"/>
        <v/>
      </c>
      <c r="J870" s="5">
        <f t="shared" si="31"/>
        <v>0</v>
      </c>
      <c r="K870" s="5">
        <f>IF($E870="",0,VLOOKUP(E870,'50 IV Femm_'!$E:$K,7,))</f>
        <v>0</v>
      </c>
      <c r="L870" s="5">
        <f>IF($E870="",0,VLOOKUP(E870,'50 IV Masc_'!$E:$K,7,))</f>
        <v>0</v>
      </c>
      <c r="M870" s="5">
        <f>IF($E870="",0,VLOOKUP(E870,'50 V Femm_'!$E:$K,7,))</f>
        <v>0</v>
      </c>
      <c r="N870" s="5">
        <f>IF($E870="",0,VLOOKUP(E870,'50 V Masc_'!$E:$K,7,))</f>
        <v>0</v>
      </c>
      <c r="O870" s="5">
        <f>IF($E870="",0,VLOOKUP(E870,'Lungo IV Femm_'!$E:$K,7,))</f>
        <v>0</v>
      </c>
      <c r="P870" s="5">
        <f>IF($E870="",0,VLOOKUP(E870,'Lungo IV Masc_'!$E:$K,7,))</f>
        <v>0</v>
      </c>
      <c r="Q870" s="5">
        <f>IF($E870="",0,VLOOKUP(E870,'Lungo V Femm_'!$E:$K,7,))</f>
        <v>0</v>
      </c>
      <c r="R870" s="5">
        <f>IF($E870="",0,VLOOKUP(E870,'Lungo V Masc_'!$E:$K,7,))</f>
        <v>0</v>
      </c>
      <c r="S870" s="5">
        <f>IF($E870="",0,VLOOKUP(E870,'Vortex IV Femm_'!$E:$K,7,))</f>
        <v>0</v>
      </c>
      <c r="T870" s="5">
        <f>IF($E870="",0,VLOOKUP(E870,'Vortex IV Masc_'!$E:$K,7,))</f>
        <v>0</v>
      </c>
      <c r="U870" s="5">
        <f>IF($E870="",0,VLOOKUP(E870,'Vortex V Femm_'!$E:$K,7,))</f>
        <v>0</v>
      </c>
      <c r="V870" s="5">
        <f>IF($E870="",0,VLOOKUP(E870,'Vortex V Masc_'!$E:$K,7,))</f>
        <v>0</v>
      </c>
    </row>
    <row r="871" spans="1:22" x14ac:dyDescent="0.15">
      <c r="A871" s="5">
        <v>870</v>
      </c>
      <c r="E871" s="5" t="str">
        <f t="shared" si="30"/>
        <v/>
      </c>
      <c r="J871" s="5">
        <f t="shared" si="31"/>
        <v>0</v>
      </c>
      <c r="K871" s="5">
        <f>IF($E871="",0,VLOOKUP(E871,'50 IV Femm_'!$E:$K,7,))</f>
        <v>0</v>
      </c>
      <c r="L871" s="5">
        <f>IF($E871="",0,VLOOKUP(E871,'50 IV Masc_'!$E:$K,7,))</f>
        <v>0</v>
      </c>
      <c r="M871" s="5">
        <f>IF($E871="",0,VLOOKUP(E871,'50 V Femm_'!$E:$K,7,))</f>
        <v>0</v>
      </c>
      <c r="N871" s="5">
        <f>IF($E871="",0,VLOOKUP(E871,'50 V Masc_'!$E:$K,7,))</f>
        <v>0</v>
      </c>
      <c r="O871" s="5">
        <f>IF($E871="",0,VLOOKUP(E871,'Lungo IV Femm_'!$E:$K,7,))</f>
        <v>0</v>
      </c>
      <c r="P871" s="5">
        <f>IF($E871="",0,VLOOKUP(E871,'Lungo IV Masc_'!$E:$K,7,))</f>
        <v>0</v>
      </c>
      <c r="Q871" s="5">
        <f>IF($E871="",0,VLOOKUP(E871,'Lungo V Femm_'!$E:$K,7,))</f>
        <v>0</v>
      </c>
      <c r="R871" s="5">
        <f>IF($E871="",0,VLOOKUP(E871,'Lungo V Masc_'!$E:$K,7,))</f>
        <v>0</v>
      </c>
      <c r="S871" s="5">
        <f>IF($E871="",0,VLOOKUP(E871,'Vortex IV Femm_'!$E:$K,7,))</f>
        <v>0</v>
      </c>
      <c r="T871" s="5">
        <f>IF($E871="",0,VLOOKUP(E871,'Vortex IV Masc_'!$E:$K,7,))</f>
        <v>0</v>
      </c>
      <c r="U871" s="5">
        <f>IF($E871="",0,VLOOKUP(E871,'Vortex V Femm_'!$E:$K,7,))</f>
        <v>0</v>
      </c>
      <c r="V871" s="5">
        <f>IF($E871="",0,VLOOKUP(E871,'Vortex V Masc_'!$E:$K,7,))</f>
        <v>0</v>
      </c>
    </row>
    <row r="872" spans="1:22" x14ac:dyDescent="0.15">
      <c r="A872" s="5">
        <v>871</v>
      </c>
      <c r="E872" s="5" t="str">
        <f t="shared" si="30"/>
        <v/>
      </c>
      <c r="J872" s="5">
        <f t="shared" si="31"/>
        <v>0</v>
      </c>
      <c r="K872" s="5">
        <f>IF($E872="",0,VLOOKUP(E872,'50 IV Femm_'!$E:$K,7,))</f>
        <v>0</v>
      </c>
      <c r="L872" s="5">
        <f>IF($E872="",0,VLOOKUP(E872,'50 IV Masc_'!$E:$K,7,))</f>
        <v>0</v>
      </c>
      <c r="M872" s="5">
        <f>IF($E872="",0,VLOOKUP(E872,'50 V Femm_'!$E:$K,7,))</f>
        <v>0</v>
      </c>
      <c r="N872" s="5">
        <f>IF($E872="",0,VLOOKUP(E872,'50 V Masc_'!$E:$K,7,))</f>
        <v>0</v>
      </c>
      <c r="O872" s="5">
        <f>IF($E872="",0,VLOOKUP(E872,'Lungo IV Femm_'!$E:$K,7,))</f>
        <v>0</v>
      </c>
      <c r="P872" s="5">
        <f>IF($E872="",0,VLOOKUP(E872,'Lungo IV Masc_'!$E:$K,7,))</f>
        <v>0</v>
      </c>
      <c r="Q872" s="5">
        <f>IF($E872="",0,VLOOKUP(E872,'Lungo V Femm_'!$E:$K,7,))</f>
        <v>0</v>
      </c>
      <c r="R872" s="5">
        <f>IF($E872="",0,VLOOKUP(E872,'Lungo V Masc_'!$E:$K,7,))</f>
        <v>0</v>
      </c>
      <c r="S872" s="5">
        <f>IF($E872="",0,VLOOKUP(E872,'Vortex IV Femm_'!$E:$K,7,))</f>
        <v>0</v>
      </c>
      <c r="T872" s="5">
        <f>IF($E872="",0,VLOOKUP(E872,'Vortex IV Masc_'!$E:$K,7,))</f>
        <v>0</v>
      </c>
      <c r="U872" s="5">
        <f>IF($E872="",0,VLOOKUP(E872,'Vortex V Femm_'!$E:$K,7,))</f>
        <v>0</v>
      </c>
      <c r="V872" s="5">
        <f>IF($E872="",0,VLOOKUP(E872,'Vortex V Masc_'!$E:$K,7,))</f>
        <v>0</v>
      </c>
    </row>
    <row r="873" spans="1:22" x14ac:dyDescent="0.15">
      <c r="A873" s="5">
        <v>872</v>
      </c>
      <c r="E873" s="5" t="str">
        <f t="shared" si="30"/>
        <v/>
      </c>
      <c r="J873" s="5">
        <f t="shared" si="31"/>
        <v>0</v>
      </c>
      <c r="K873" s="5">
        <f>IF($E873="",0,VLOOKUP(E873,'50 IV Femm_'!$E:$K,7,))</f>
        <v>0</v>
      </c>
      <c r="L873" s="5">
        <f>IF($E873="",0,VLOOKUP(E873,'50 IV Masc_'!$E:$K,7,))</f>
        <v>0</v>
      </c>
      <c r="M873" s="5">
        <f>IF($E873="",0,VLOOKUP(E873,'50 V Femm_'!$E:$K,7,))</f>
        <v>0</v>
      </c>
      <c r="N873" s="5">
        <f>IF($E873="",0,VLOOKUP(E873,'50 V Masc_'!$E:$K,7,))</f>
        <v>0</v>
      </c>
      <c r="O873" s="5">
        <f>IF($E873="",0,VLOOKUP(E873,'Lungo IV Femm_'!$E:$K,7,))</f>
        <v>0</v>
      </c>
      <c r="P873" s="5">
        <f>IF($E873="",0,VLOOKUP(E873,'Lungo IV Masc_'!$E:$K,7,))</f>
        <v>0</v>
      </c>
      <c r="Q873" s="5">
        <f>IF($E873="",0,VLOOKUP(E873,'Lungo V Femm_'!$E:$K,7,))</f>
        <v>0</v>
      </c>
      <c r="R873" s="5">
        <f>IF($E873="",0,VLOOKUP(E873,'Lungo V Masc_'!$E:$K,7,))</f>
        <v>0</v>
      </c>
      <c r="S873" s="5">
        <f>IF($E873="",0,VLOOKUP(E873,'Vortex IV Femm_'!$E:$K,7,))</f>
        <v>0</v>
      </c>
      <c r="T873" s="5">
        <f>IF($E873="",0,VLOOKUP(E873,'Vortex IV Masc_'!$E:$K,7,))</f>
        <v>0</v>
      </c>
      <c r="U873" s="5">
        <f>IF($E873="",0,VLOOKUP(E873,'Vortex V Femm_'!$E:$K,7,))</f>
        <v>0</v>
      </c>
      <c r="V873" s="5">
        <f>IF($E873="",0,VLOOKUP(E873,'Vortex V Masc_'!$E:$K,7,))</f>
        <v>0</v>
      </c>
    </row>
    <row r="874" spans="1:22" x14ac:dyDescent="0.15">
      <c r="A874" s="5">
        <v>873</v>
      </c>
      <c r="E874" s="5" t="str">
        <f t="shared" si="30"/>
        <v/>
      </c>
      <c r="J874" s="5">
        <f t="shared" si="31"/>
        <v>0</v>
      </c>
      <c r="K874" s="5">
        <f>IF($E874="",0,VLOOKUP(E874,'50 IV Femm_'!$E:$K,7,))</f>
        <v>0</v>
      </c>
      <c r="L874" s="5">
        <f>IF($E874="",0,VLOOKUP(E874,'50 IV Masc_'!$E:$K,7,))</f>
        <v>0</v>
      </c>
      <c r="M874" s="5">
        <f>IF($E874="",0,VLOOKUP(E874,'50 V Femm_'!$E:$K,7,))</f>
        <v>0</v>
      </c>
      <c r="N874" s="5">
        <f>IF($E874="",0,VLOOKUP(E874,'50 V Masc_'!$E:$K,7,))</f>
        <v>0</v>
      </c>
      <c r="O874" s="5">
        <f>IF($E874="",0,VLOOKUP(E874,'Lungo IV Femm_'!$E:$K,7,))</f>
        <v>0</v>
      </c>
      <c r="P874" s="5">
        <f>IF($E874="",0,VLOOKUP(E874,'Lungo IV Masc_'!$E:$K,7,))</f>
        <v>0</v>
      </c>
      <c r="Q874" s="5">
        <f>IF($E874="",0,VLOOKUP(E874,'Lungo V Femm_'!$E:$K,7,))</f>
        <v>0</v>
      </c>
      <c r="R874" s="5">
        <f>IF($E874="",0,VLOOKUP(E874,'Lungo V Masc_'!$E:$K,7,))</f>
        <v>0</v>
      </c>
      <c r="S874" s="5">
        <f>IF($E874="",0,VLOOKUP(E874,'Vortex IV Femm_'!$E:$K,7,))</f>
        <v>0</v>
      </c>
      <c r="T874" s="5">
        <f>IF($E874="",0,VLOOKUP(E874,'Vortex IV Masc_'!$E:$K,7,))</f>
        <v>0</v>
      </c>
      <c r="U874" s="5">
        <f>IF($E874="",0,VLOOKUP(E874,'Vortex V Femm_'!$E:$K,7,))</f>
        <v>0</v>
      </c>
      <c r="V874" s="5">
        <f>IF($E874="",0,VLOOKUP(E874,'Vortex V Masc_'!$E:$K,7,))</f>
        <v>0</v>
      </c>
    </row>
    <row r="875" spans="1:22" x14ac:dyDescent="0.15">
      <c r="A875" s="5">
        <v>874</v>
      </c>
      <c r="E875" s="5" t="str">
        <f t="shared" si="30"/>
        <v/>
      </c>
      <c r="J875" s="5">
        <f t="shared" si="31"/>
        <v>0</v>
      </c>
      <c r="K875" s="5">
        <f>IF($E875="",0,VLOOKUP(E875,'50 IV Femm_'!$E:$K,7,))</f>
        <v>0</v>
      </c>
      <c r="L875" s="5">
        <f>IF($E875="",0,VLOOKUP(E875,'50 IV Masc_'!$E:$K,7,))</f>
        <v>0</v>
      </c>
      <c r="M875" s="5">
        <f>IF($E875="",0,VLOOKUP(E875,'50 V Femm_'!$E:$K,7,))</f>
        <v>0</v>
      </c>
      <c r="N875" s="5">
        <f>IF($E875="",0,VLOOKUP(E875,'50 V Masc_'!$E:$K,7,))</f>
        <v>0</v>
      </c>
      <c r="O875" s="5">
        <f>IF($E875="",0,VLOOKUP(E875,'Lungo IV Femm_'!$E:$K,7,))</f>
        <v>0</v>
      </c>
      <c r="P875" s="5">
        <f>IF($E875="",0,VLOOKUP(E875,'Lungo IV Masc_'!$E:$K,7,))</f>
        <v>0</v>
      </c>
      <c r="Q875" s="5">
        <f>IF($E875="",0,VLOOKUP(E875,'Lungo V Femm_'!$E:$K,7,))</f>
        <v>0</v>
      </c>
      <c r="R875" s="5">
        <f>IF($E875="",0,VLOOKUP(E875,'Lungo V Masc_'!$E:$K,7,))</f>
        <v>0</v>
      </c>
      <c r="S875" s="5">
        <f>IF($E875="",0,VLOOKUP(E875,'Vortex IV Femm_'!$E:$K,7,))</f>
        <v>0</v>
      </c>
      <c r="T875" s="5">
        <f>IF($E875="",0,VLOOKUP(E875,'Vortex IV Masc_'!$E:$K,7,))</f>
        <v>0</v>
      </c>
      <c r="U875" s="5">
        <f>IF($E875="",0,VLOOKUP(E875,'Vortex V Femm_'!$E:$K,7,))</f>
        <v>0</v>
      </c>
      <c r="V875" s="5">
        <f>IF($E875="",0,VLOOKUP(E875,'Vortex V Masc_'!$E:$K,7,))</f>
        <v>0</v>
      </c>
    </row>
    <row r="876" spans="1:22" x14ac:dyDescent="0.15">
      <c r="A876" s="5">
        <v>875</v>
      </c>
      <c r="E876" s="5" t="str">
        <f t="shared" si="30"/>
        <v/>
      </c>
      <c r="J876" s="5">
        <f t="shared" si="31"/>
        <v>0</v>
      </c>
      <c r="K876" s="5">
        <f>IF($E876="",0,VLOOKUP(E876,'50 IV Femm_'!$E:$K,7,))</f>
        <v>0</v>
      </c>
      <c r="L876" s="5">
        <f>IF($E876="",0,VLOOKUP(E876,'50 IV Masc_'!$E:$K,7,))</f>
        <v>0</v>
      </c>
      <c r="M876" s="5">
        <f>IF($E876="",0,VLOOKUP(E876,'50 V Femm_'!$E:$K,7,))</f>
        <v>0</v>
      </c>
      <c r="N876" s="5">
        <f>IF($E876="",0,VLOOKUP(E876,'50 V Masc_'!$E:$K,7,))</f>
        <v>0</v>
      </c>
      <c r="O876" s="5">
        <f>IF($E876="",0,VLOOKUP(E876,'Lungo IV Femm_'!$E:$K,7,))</f>
        <v>0</v>
      </c>
      <c r="P876" s="5">
        <f>IF($E876="",0,VLOOKUP(E876,'Lungo IV Masc_'!$E:$K,7,))</f>
        <v>0</v>
      </c>
      <c r="Q876" s="5">
        <f>IF($E876="",0,VLOOKUP(E876,'Lungo V Femm_'!$E:$K,7,))</f>
        <v>0</v>
      </c>
      <c r="R876" s="5">
        <f>IF($E876="",0,VLOOKUP(E876,'Lungo V Masc_'!$E:$K,7,))</f>
        <v>0</v>
      </c>
      <c r="S876" s="5">
        <f>IF($E876="",0,VLOOKUP(E876,'Vortex IV Femm_'!$E:$K,7,))</f>
        <v>0</v>
      </c>
      <c r="T876" s="5">
        <f>IF($E876="",0,VLOOKUP(E876,'Vortex IV Masc_'!$E:$K,7,))</f>
        <v>0</v>
      </c>
      <c r="U876" s="5">
        <f>IF($E876="",0,VLOOKUP(E876,'Vortex V Femm_'!$E:$K,7,))</f>
        <v>0</v>
      </c>
      <c r="V876" s="5">
        <f>IF($E876="",0,VLOOKUP(E876,'Vortex V Masc_'!$E:$K,7,))</f>
        <v>0</v>
      </c>
    </row>
    <row r="877" spans="1:22" x14ac:dyDescent="0.15">
      <c r="A877" s="5">
        <v>876</v>
      </c>
      <c r="E877" s="5" t="str">
        <f t="shared" si="30"/>
        <v/>
      </c>
      <c r="J877" s="5">
        <f t="shared" si="31"/>
        <v>0</v>
      </c>
      <c r="K877" s="5">
        <f>IF($E877="",0,VLOOKUP(E877,'50 IV Femm_'!$E:$K,7,))</f>
        <v>0</v>
      </c>
      <c r="L877" s="5">
        <f>IF($E877="",0,VLOOKUP(E877,'50 IV Masc_'!$E:$K,7,))</f>
        <v>0</v>
      </c>
      <c r="M877" s="5">
        <f>IF($E877="",0,VLOOKUP(E877,'50 V Femm_'!$E:$K,7,))</f>
        <v>0</v>
      </c>
      <c r="N877" s="5">
        <f>IF($E877="",0,VLOOKUP(E877,'50 V Masc_'!$E:$K,7,))</f>
        <v>0</v>
      </c>
      <c r="O877" s="5">
        <f>IF($E877="",0,VLOOKUP(E877,'Lungo IV Femm_'!$E:$K,7,))</f>
        <v>0</v>
      </c>
      <c r="P877" s="5">
        <f>IF($E877="",0,VLOOKUP(E877,'Lungo IV Masc_'!$E:$K,7,))</f>
        <v>0</v>
      </c>
      <c r="Q877" s="5">
        <f>IF($E877="",0,VLOOKUP(E877,'Lungo V Femm_'!$E:$K,7,))</f>
        <v>0</v>
      </c>
      <c r="R877" s="5">
        <f>IF($E877="",0,VLOOKUP(E877,'Lungo V Masc_'!$E:$K,7,))</f>
        <v>0</v>
      </c>
      <c r="S877" s="5">
        <f>IF($E877="",0,VLOOKUP(E877,'Vortex IV Femm_'!$E:$K,7,))</f>
        <v>0</v>
      </c>
      <c r="T877" s="5">
        <f>IF($E877="",0,VLOOKUP(E877,'Vortex IV Masc_'!$E:$K,7,))</f>
        <v>0</v>
      </c>
      <c r="U877" s="5">
        <f>IF($E877="",0,VLOOKUP(E877,'Vortex V Femm_'!$E:$K,7,))</f>
        <v>0</v>
      </c>
      <c r="V877" s="5">
        <f>IF($E877="",0,VLOOKUP(E877,'Vortex V Masc_'!$E:$K,7,))</f>
        <v>0</v>
      </c>
    </row>
    <row r="878" spans="1:22" x14ac:dyDescent="0.15">
      <c r="A878" s="5">
        <v>877</v>
      </c>
      <c r="E878" s="5" t="str">
        <f t="shared" si="30"/>
        <v/>
      </c>
      <c r="J878" s="5">
        <f t="shared" si="31"/>
        <v>0</v>
      </c>
      <c r="K878" s="5">
        <f>IF($E878="",0,VLOOKUP(E878,'50 IV Femm_'!$E:$K,7,))</f>
        <v>0</v>
      </c>
      <c r="L878" s="5">
        <f>IF($E878="",0,VLOOKUP(E878,'50 IV Masc_'!$E:$K,7,))</f>
        <v>0</v>
      </c>
      <c r="M878" s="5">
        <f>IF($E878="",0,VLOOKUP(E878,'50 V Femm_'!$E:$K,7,))</f>
        <v>0</v>
      </c>
      <c r="N878" s="5">
        <f>IF($E878="",0,VLOOKUP(E878,'50 V Masc_'!$E:$K,7,))</f>
        <v>0</v>
      </c>
      <c r="O878" s="5">
        <f>IF($E878="",0,VLOOKUP(E878,'Lungo IV Femm_'!$E:$K,7,))</f>
        <v>0</v>
      </c>
      <c r="P878" s="5">
        <f>IF($E878="",0,VLOOKUP(E878,'Lungo IV Masc_'!$E:$K,7,))</f>
        <v>0</v>
      </c>
      <c r="Q878" s="5">
        <f>IF($E878="",0,VLOOKUP(E878,'Lungo V Femm_'!$E:$K,7,))</f>
        <v>0</v>
      </c>
      <c r="R878" s="5">
        <f>IF($E878="",0,VLOOKUP(E878,'Lungo V Masc_'!$E:$K,7,))</f>
        <v>0</v>
      </c>
      <c r="S878" s="5">
        <f>IF($E878="",0,VLOOKUP(E878,'Vortex IV Femm_'!$E:$K,7,))</f>
        <v>0</v>
      </c>
      <c r="T878" s="5">
        <f>IF($E878="",0,VLOOKUP(E878,'Vortex IV Masc_'!$E:$K,7,))</f>
        <v>0</v>
      </c>
      <c r="U878" s="5">
        <f>IF($E878="",0,VLOOKUP(E878,'Vortex V Femm_'!$E:$K,7,))</f>
        <v>0</v>
      </c>
      <c r="V878" s="5">
        <f>IF($E878="",0,VLOOKUP(E878,'Vortex V Masc_'!$E:$K,7,))</f>
        <v>0</v>
      </c>
    </row>
    <row r="879" spans="1:22" x14ac:dyDescent="0.15">
      <c r="A879" s="5">
        <v>878</v>
      </c>
      <c r="E879" s="5" t="str">
        <f t="shared" si="30"/>
        <v/>
      </c>
      <c r="J879" s="5">
        <f t="shared" si="31"/>
        <v>0</v>
      </c>
      <c r="K879" s="5">
        <f>IF($E879="",0,VLOOKUP(E879,'50 IV Femm_'!$E:$K,7,))</f>
        <v>0</v>
      </c>
      <c r="L879" s="5">
        <f>IF($E879="",0,VLOOKUP(E879,'50 IV Masc_'!$E:$K,7,))</f>
        <v>0</v>
      </c>
      <c r="M879" s="5">
        <f>IF($E879="",0,VLOOKUP(E879,'50 V Femm_'!$E:$K,7,))</f>
        <v>0</v>
      </c>
      <c r="N879" s="5">
        <f>IF($E879="",0,VLOOKUP(E879,'50 V Masc_'!$E:$K,7,))</f>
        <v>0</v>
      </c>
      <c r="O879" s="5">
        <f>IF($E879="",0,VLOOKUP(E879,'Lungo IV Femm_'!$E:$K,7,))</f>
        <v>0</v>
      </c>
      <c r="P879" s="5">
        <f>IF($E879="",0,VLOOKUP(E879,'Lungo IV Masc_'!$E:$K,7,))</f>
        <v>0</v>
      </c>
      <c r="Q879" s="5">
        <f>IF($E879="",0,VLOOKUP(E879,'Lungo V Femm_'!$E:$K,7,))</f>
        <v>0</v>
      </c>
      <c r="R879" s="5">
        <f>IF($E879="",0,VLOOKUP(E879,'Lungo V Masc_'!$E:$K,7,))</f>
        <v>0</v>
      </c>
      <c r="S879" s="5">
        <f>IF($E879="",0,VLOOKUP(E879,'Vortex IV Femm_'!$E:$K,7,))</f>
        <v>0</v>
      </c>
      <c r="T879" s="5">
        <f>IF($E879="",0,VLOOKUP(E879,'Vortex IV Masc_'!$E:$K,7,))</f>
        <v>0</v>
      </c>
      <c r="U879" s="5">
        <f>IF($E879="",0,VLOOKUP(E879,'Vortex V Femm_'!$E:$K,7,))</f>
        <v>0</v>
      </c>
      <c r="V879" s="5">
        <f>IF($E879="",0,VLOOKUP(E879,'Vortex V Masc_'!$E:$K,7,))</f>
        <v>0</v>
      </c>
    </row>
    <row r="880" spans="1:22" x14ac:dyDescent="0.15">
      <c r="A880" s="5">
        <v>879</v>
      </c>
      <c r="E880" s="5" t="str">
        <f t="shared" si="30"/>
        <v/>
      </c>
      <c r="J880" s="5">
        <f t="shared" si="31"/>
        <v>0</v>
      </c>
      <c r="K880" s="5">
        <f>IF($E880="",0,VLOOKUP(E880,'50 IV Femm_'!$E:$K,7,))</f>
        <v>0</v>
      </c>
      <c r="L880" s="5">
        <f>IF($E880="",0,VLOOKUP(E880,'50 IV Masc_'!$E:$K,7,))</f>
        <v>0</v>
      </c>
      <c r="M880" s="5">
        <f>IF($E880="",0,VLOOKUP(E880,'50 V Femm_'!$E:$K,7,))</f>
        <v>0</v>
      </c>
      <c r="N880" s="5">
        <f>IF($E880="",0,VLOOKUP(E880,'50 V Masc_'!$E:$K,7,))</f>
        <v>0</v>
      </c>
      <c r="O880" s="5">
        <f>IF($E880="",0,VLOOKUP(E880,'Lungo IV Femm_'!$E:$K,7,))</f>
        <v>0</v>
      </c>
      <c r="P880" s="5">
        <f>IF($E880="",0,VLOOKUP(E880,'Lungo IV Masc_'!$E:$K,7,))</f>
        <v>0</v>
      </c>
      <c r="Q880" s="5">
        <f>IF($E880="",0,VLOOKUP(E880,'Lungo V Femm_'!$E:$K,7,))</f>
        <v>0</v>
      </c>
      <c r="R880" s="5">
        <f>IF($E880="",0,VLOOKUP(E880,'Lungo V Masc_'!$E:$K,7,))</f>
        <v>0</v>
      </c>
      <c r="S880" s="5">
        <f>IF($E880="",0,VLOOKUP(E880,'Vortex IV Femm_'!$E:$K,7,))</f>
        <v>0</v>
      </c>
      <c r="T880" s="5">
        <f>IF($E880="",0,VLOOKUP(E880,'Vortex IV Masc_'!$E:$K,7,))</f>
        <v>0</v>
      </c>
      <c r="U880" s="5">
        <f>IF($E880="",0,VLOOKUP(E880,'Vortex V Femm_'!$E:$K,7,))</f>
        <v>0</v>
      </c>
      <c r="V880" s="5">
        <f>IF($E880="",0,VLOOKUP(E880,'Vortex V Masc_'!$E:$K,7,))</f>
        <v>0</v>
      </c>
    </row>
    <row r="881" spans="1:22" x14ac:dyDescent="0.15">
      <c r="A881" s="5">
        <v>880</v>
      </c>
      <c r="E881" s="5" t="str">
        <f t="shared" si="30"/>
        <v/>
      </c>
      <c r="J881" s="5">
        <f t="shared" si="31"/>
        <v>0</v>
      </c>
      <c r="K881" s="5">
        <f>IF($E881="",0,VLOOKUP(E881,'50 IV Femm_'!$E:$K,7,))</f>
        <v>0</v>
      </c>
      <c r="L881" s="5">
        <f>IF($E881="",0,VLOOKUP(E881,'50 IV Masc_'!$E:$K,7,))</f>
        <v>0</v>
      </c>
      <c r="M881" s="5">
        <f>IF($E881="",0,VLOOKUP(E881,'50 V Femm_'!$E:$K,7,))</f>
        <v>0</v>
      </c>
      <c r="N881" s="5">
        <f>IF($E881="",0,VLOOKUP(E881,'50 V Masc_'!$E:$K,7,))</f>
        <v>0</v>
      </c>
      <c r="O881" s="5">
        <f>IF($E881="",0,VLOOKUP(E881,'Lungo IV Femm_'!$E:$K,7,))</f>
        <v>0</v>
      </c>
      <c r="P881" s="5">
        <f>IF($E881="",0,VLOOKUP(E881,'Lungo IV Masc_'!$E:$K,7,))</f>
        <v>0</v>
      </c>
      <c r="Q881" s="5">
        <f>IF($E881="",0,VLOOKUP(E881,'Lungo V Femm_'!$E:$K,7,))</f>
        <v>0</v>
      </c>
      <c r="R881" s="5">
        <f>IF($E881="",0,VLOOKUP(E881,'Lungo V Masc_'!$E:$K,7,))</f>
        <v>0</v>
      </c>
      <c r="S881" s="5">
        <f>IF($E881="",0,VLOOKUP(E881,'Vortex IV Femm_'!$E:$K,7,))</f>
        <v>0</v>
      </c>
      <c r="T881" s="5">
        <f>IF($E881="",0,VLOOKUP(E881,'Vortex IV Masc_'!$E:$K,7,))</f>
        <v>0</v>
      </c>
      <c r="U881" s="5">
        <f>IF($E881="",0,VLOOKUP(E881,'Vortex V Femm_'!$E:$K,7,))</f>
        <v>0</v>
      </c>
      <c r="V881" s="5">
        <f>IF($E881="",0,VLOOKUP(E881,'Vortex V Masc_'!$E:$K,7,))</f>
        <v>0</v>
      </c>
    </row>
    <row r="882" spans="1:22" x14ac:dyDescent="0.15">
      <c r="A882" s="5">
        <v>881</v>
      </c>
      <c r="E882" s="5" t="str">
        <f t="shared" si="30"/>
        <v/>
      </c>
      <c r="J882" s="5">
        <f t="shared" si="31"/>
        <v>0</v>
      </c>
      <c r="K882" s="5">
        <f>IF($E882="",0,VLOOKUP(E882,'50 IV Femm_'!$E:$K,7,))</f>
        <v>0</v>
      </c>
      <c r="L882" s="5">
        <f>IF($E882="",0,VLOOKUP(E882,'50 IV Masc_'!$E:$K,7,))</f>
        <v>0</v>
      </c>
      <c r="M882" s="5">
        <f>IF($E882="",0,VLOOKUP(E882,'50 V Femm_'!$E:$K,7,))</f>
        <v>0</v>
      </c>
      <c r="N882" s="5">
        <f>IF($E882="",0,VLOOKUP(E882,'50 V Masc_'!$E:$K,7,))</f>
        <v>0</v>
      </c>
      <c r="O882" s="5">
        <f>IF($E882="",0,VLOOKUP(E882,'Lungo IV Femm_'!$E:$K,7,))</f>
        <v>0</v>
      </c>
      <c r="P882" s="5">
        <f>IF($E882="",0,VLOOKUP(E882,'Lungo IV Masc_'!$E:$K,7,))</f>
        <v>0</v>
      </c>
      <c r="Q882" s="5">
        <f>IF($E882="",0,VLOOKUP(E882,'Lungo V Femm_'!$E:$K,7,))</f>
        <v>0</v>
      </c>
      <c r="R882" s="5">
        <f>IF($E882="",0,VLOOKUP(E882,'Lungo V Masc_'!$E:$K,7,))</f>
        <v>0</v>
      </c>
      <c r="S882" s="5">
        <f>IF($E882="",0,VLOOKUP(E882,'Vortex IV Femm_'!$E:$K,7,))</f>
        <v>0</v>
      </c>
      <c r="T882" s="5">
        <f>IF($E882="",0,VLOOKUP(E882,'Vortex IV Masc_'!$E:$K,7,))</f>
        <v>0</v>
      </c>
      <c r="U882" s="5">
        <f>IF($E882="",0,VLOOKUP(E882,'Vortex V Femm_'!$E:$K,7,))</f>
        <v>0</v>
      </c>
      <c r="V882" s="5">
        <f>IF($E882="",0,VLOOKUP(E882,'Vortex V Masc_'!$E:$K,7,))</f>
        <v>0</v>
      </c>
    </row>
    <row r="883" spans="1:22" x14ac:dyDescent="0.15">
      <c r="A883" s="5">
        <v>882</v>
      </c>
      <c r="E883" s="5" t="str">
        <f t="shared" si="30"/>
        <v/>
      </c>
      <c r="J883" s="5">
        <f t="shared" si="31"/>
        <v>0</v>
      </c>
      <c r="K883" s="5">
        <f>IF($E883="",0,VLOOKUP(E883,'50 IV Femm_'!$E:$K,7,))</f>
        <v>0</v>
      </c>
      <c r="L883" s="5">
        <f>IF($E883="",0,VLOOKUP(E883,'50 IV Masc_'!$E:$K,7,))</f>
        <v>0</v>
      </c>
      <c r="M883" s="5">
        <f>IF($E883="",0,VLOOKUP(E883,'50 V Femm_'!$E:$K,7,))</f>
        <v>0</v>
      </c>
      <c r="N883" s="5">
        <f>IF($E883="",0,VLOOKUP(E883,'50 V Masc_'!$E:$K,7,))</f>
        <v>0</v>
      </c>
      <c r="O883" s="5">
        <f>IF($E883="",0,VLOOKUP(E883,'Lungo IV Femm_'!$E:$K,7,))</f>
        <v>0</v>
      </c>
      <c r="P883" s="5">
        <f>IF($E883="",0,VLOOKUP(E883,'Lungo IV Masc_'!$E:$K,7,))</f>
        <v>0</v>
      </c>
      <c r="Q883" s="5">
        <f>IF($E883="",0,VLOOKUP(E883,'Lungo V Femm_'!$E:$K,7,))</f>
        <v>0</v>
      </c>
      <c r="R883" s="5">
        <f>IF($E883="",0,VLOOKUP(E883,'Lungo V Masc_'!$E:$K,7,))</f>
        <v>0</v>
      </c>
      <c r="S883" s="5">
        <f>IF($E883="",0,VLOOKUP(E883,'Vortex IV Femm_'!$E:$K,7,))</f>
        <v>0</v>
      </c>
      <c r="T883" s="5">
        <f>IF($E883="",0,VLOOKUP(E883,'Vortex IV Masc_'!$E:$K,7,))</f>
        <v>0</v>
      </c>
      <c r="U883" s="5">
        <f>IF($E883="",0,VLOOKUP(E883,'Vortex V Femm_'!$E:$K,7,))</f>
        <v>0</v>
      </c>
      <c r="V883" s="5">
        <f>IF($E883="",0,VLOOKUP(E883,'Vortex V Masc_'!$E:$K,7,))</f>
        <v>0</v>
      </c>
    </row>
    <row r="884" spans="1:22" x14ac:dyDescent="0.15">
      <c r="A884" s="5">
        <v>883</v>
      </c>
      <c r="E884" s="5" t="str">
        <f t="shared" si="30"/>
        <v/>
      </c>
      <c r="J884" s="5">
        <f t="shared" si="31"/>
        <v>0</v>
      </c>
      <c r="K884" s="5">
        <f>IF($E884="",0,VLOOKUP(E884,'50 IV Femm_'!$E:$K,7,))</f>
        <v>0</v>
      </c>
      <c r="L884" s="5">
        <f>IF($E884="",0,VLOOKUP(E884,'50 IV Masc_'!$E:$K,7,))</f>
        <v>0</v>
      </c>
      <c r="M884" s="5">
        <f>IF($E884="",0,VLOOKUP(E884,'50 V Femm_'!$E:$K,7,))</f>
        <v>0</v>
      </c>
      <c r="N884" s="5">
        <f>IF($E884="",0,VLOOKUP(E884,'50 V Masc_'!$E:$K,7,))</f>
        <v>0</v>
      </c>
      <c r="O884" s="5">
        <f>IF($E884="",0,VLOOKUP(E884,'Lungo IV Femm_'!$E:$K,7,))</f>
        <v>0</v>
      </c>
      <c r="P884" s="5">
        <f>IF($E884="",0,VLOOKUP(E884,'Lungo IV Masc_'!$E:$K,7,))</f>
        <v>0</v>
      </c>
      <c r="Q884" s="5">
        <f>IF($E884="",0,VLOOKUP(E884,'Lungo V Femm_'!$E:$K,7,))</f>
        <v>0</v>
      </c>
      <c r="R884" s="5">
        <f>IF($E884="",0,VLOOKUP(E884,'Lungo V Masc_'!$E:$K,7,))</f>
        <v>0</v>
      </c>
      <c r="S884" s="5">
        <f>IF($E884="",0,VLOOKUP(E884,'Vortex IV Femm_'!$E:$K,7,))</f>
        <v>0</v>
      </c>
      <c r="T884" s="5">
        <f>IF($E884="",0,VLOOKUP(E884,'Vortex IV Masc_'!$E:$K,7,))</f>
        <v>0</v>
      </c>
      <c r="U884" s="5">
        <f>IF($E884="",0,VLOOKUP(E884,'Vortex V Femm_'!$E:$K,7,))</f>
        <v>0</v>
      </c>
      <c r="V884" s="5">
        <f>IF($E884="",0,VLOOKUP(E884,'Vortex V Masc_'!$E:$K,7,))</f>
        <v>0</v>
      </c>
    </row>
    <row r="885" spans="1:22" x14ac:dyDescent="0.15">
      <c r="A885" s="5">
        <v>884</v>
      </c>
      <c r="E885" s="5" t="str">
        <f t="shared" si="30"/>
        <v/>
      </c>
      <c r="J885" s="5">
        <f t="shared" si="31"/>
        <v>0</v>
      </c>
      <c r="K885" s="5">
        <f>IF($E885="",0,VLOOKUP(E885,'50 IV Femm_'!$E:$K,7,))</f>
        <v>0</v>
      </c>
      <c r="L885" s="5">
        <f>IF($E885="",0,VLOOKUP(E885,'50 IV Masc_'!$E:$K,7,))</f>
        <v>0</v>
      </c>
      <c r="M885" s="5">
        <f>IF($E885="",0,VLOOKUP(E885,'50 V Femm_'!$E:$K,7,))</f>
        <v>0</v>
      </c>
      <c r="N885" s="5">
        <f>IF($E885="",0,VLOOKUP(E885,'50 V Masc_'!$E:$K,7,))</f>
        <v>0</v>
      </c>
      <c r="O885" s="5">
        <f>IF($E885="",0,VLOOKUP(E885,'Lungo IV Femm_'!$E:$K,7,))</f>
        <v>0</v>
      </c>
      <c r="P885" s="5">
        <f>IF($E885="",0,VLOOKUP(E885,'Lungo IV Masc_'!$E:$K,7,))</f>
        <v>0</v>
      </c>
      <c r="Q885" s="5">
        <f>IF($E885="",0,VLOOKUP(E885,'Lungo V Femm_'!$E:$K,7,))</f>
        <v>0</v>
      </c>
      <c r="R885" s="5">
        <f>IF($E885="",0,VLOOKUP(E885,'Lungo V Masc_'!$E:$K,7,))</f>
        <v>0</v>
      </c>
      <c r="S885" s="5">
        <f>IF($E885="",0,VLOOKUP(E885,'Vortex IV Femm_'!$E:$K,7,))</f>
        <v>0</v>
      </c>
      <c r="T885" s="5">
        <f>IF($E885="",0,VLOOKUP(E885,'Vortex IV Masc_'!$E:$K,7,))</f>
        <v>0</v>
      </c>
      <c r="U885" s="5">
        <f>IF($E885="",0,VLOOKUP(E885,'Vortex V Femm_'!$E:$K,7,))</f>
        <v>0</v>
      </c>
      <c r="V885" s="5">
        <f>IF($E885="",0,VLOOKUP(E885,'Vortex V Masc_'!$E:$K,7,))</f>
        <v>0</v>
      </c>
    </row>
    <row r="886" spans="1:22" x14ac:dyDescent="0.15">
      <c r="A886" s="5">
        <v>885</v>
      </c>
      <c r="E886" s="5" t="str">
        <f t="shared" si="30"/>
        <v/>
      </c>
      <c r="J886" s="5">
        <f t="shared" si="31"/>
        <v>0</v>
      </c>
      <c r="K886" s="5">
        <f>IF($E886="",0,VLOOKUP(E886,'50 IV Femm_'!$E:$K,7,))</f>
        <v>0</v>
      </c>
      <c r="L886" s="5">
        <f>IF($E886="",0,VLOOKUP(E886,'50 IV Masc_'!$E:$K,7,))</f>
        <v>0</v>
      </c>
      <c r="M886" s="5">
        <f>IF($E886="",0,VLOOKUP(E886,'50 V Femm_'!$E:$K,7,))</f>
        <v>0</v>
      </c>
      <c r="N886" s="5">
        <f>IF($E886="",0,VLOOKUP(E886,'50 V Masc_'!$E:$K,7,))</f>
        <v>0</v>
      </c>
      <c r="O886" s="5">
        <f>IF($E886="",0,VLOOKUP(E886,'Lungo IV Femm_'!$E:$K,7,))</f>
        <v>0</v>
      </c>
      <c r="P886" s="5">
        <f>IF($E886="",0,VLOOKUP(E886,'Lungo IV Masc_'!$E:$K,7,))</f>
        <v>0</v>
      </c>
      <c r="Q886" s="5">
        <f>IF($E886="",0,VLOOKUP(E886,'Lungo V Femm_'!$E:$K,7,))</f>
        <v>0</v>
      </c>
      <c r="R886" s="5">
        <f>IF($E886="",0,VLOOKUP(E886,'Lungo V Masc_'!$E:$K,7,))</f>
        <v>0</v>
      </c>
      <c r="S886" s="5">
        <f>IF($E886="",0,VLOOKUP(E886,'Vortex IV Femm_'!$E:$K,7,))</f>
        <v>0</v>
      </c>
      <c r="T886" s="5">
        <f>IF($E886="",0,VLOOKUP(E886,'Vortex IV Masc_'!$E:$K,7,))</f>
        <v>0</v>
      </c>
      <c r="U886" s="5">
        <f>IF($E886="",0,VLOOKUP(E886,'Vortex V Femm_'!$E:$K,7,))</f>
        <v>0</v>
      </c>
      <c r="V886" s="5">
        <f>IF($E886="",0,VLOOKUP(E886,'Vortex V Masc_'!$E:$K,7,))</f>
        <v>0</v>
      </c>
    </row>
    <row r="887" spans="1:22" x14ac:dyDescent="0.15">
      <c r="A887" s="5">
        <v>886</v>
      </c>
      <c r="E887" s="5" t="str">
        <f t="shared" si="30"/>
        <v/>
      </c>
      <c r="J887" s="5">
        <f t="shared" si="31"/>
        <v>0</v>
      </c>
      <c r="K887" s="5">
        <f>IF($E887="",0,VLOOKUP(E887,'50 IV Femm_'!$E:$K,7,))</f>
        <v>0</v>
      </c>
      <c r="L887" s="5">
        <f>IF($E887="",0,VLOOKUP(E887,'50 IV Masc_'!$E:$K,7,))</f>
        <v>0</v>
      </c>
      <c r="M887" s="5">
        <f>IF($E887="",0,VLOOKUP(E887,'50 V Femm_'!$E:$K,7,))</f>
        <v>0</v>
      </c>
      <c r="N887" s="5">
        <f>IF($E887="",0,VLOOKUP(E887,'50 V Masc_'!$E:$K,7,))</f>
        <v>0</v>
      </c>
      <c r="O887" s="5">
        <f>IF($E887="",0,VLOOKUP(E887,'Lungo IV Femm_'!$E:$K,7,))</f>
        <v>0</v>
      </c>
      <c r="P887" s="5">
        <f>IF($E887="",0,VLOOKUP(E887,'Lungo IV Masc_'!$E:$K,7,))</f>
        <v>0</v>
      </c>
      <c r="Q887" s="5">
        <f>IF($E887="",0,VLOOKUP(E887,'Lungo V Femm_'!$E:$K,7,))</f>
        <v>0</v>
      </c>
      <c r="R887" s="5">
        <f>IF($E887="",0,VLOOKUP(E887,'Lungo V Masc_'!$E:$K,7,))</f>
        <v>0</v>
      </c>
      <c r="S887" s="5">
        <f>IF($E887="",0,VLOOKUP(E887,'Vortex IV Femm_'!$E:$K,7,))</f>
        <v>0</v>
      </c>
      <c r="T887" s="5">
        <f>IF($E887="",0,VLOOKUP(E887,'Vortex IV Masc_'!$E:$K,7,))</f>
        <v>0</v>
      </c>
      <c r="U887" s="5">
        <f>IF($E887="",0,VLOOKUP(E887,'Vortex V Femm_'!$E:$K,7,))</f>
        <v>0</v>
      </c>
      <c r="V887" s="5">
        <f>IF($E887="",0,VLOOKUP(E887,'Vortex V Masc_'!$E:$K,7,))</f>
        <v>0</v>
      </c>
    </row>
    <row r="888" spans="1:22" x14ac:dyDescent="0.15">
      <c r="A888" s="5">
        <v>887</v>
      </c>
      <c r="E888" s="5" t="str">
        <f t="shared" si="30"/>
        <v/>
      </c>
      <c r="J888" s="5">
        <f t="shared" si="31"/>
        <v>0</v>
      </c>
      <c r="K888" s="5">
        <f>IF($E888="",0,VLOOKUP(E888,'50 IV Femm_'!$E:$K,7,))</f>
        <v>0</v>
      </c>
      <c r="L888" s="5">
        <f>IF($E888="",0,VLOOKUP(E888,'50 IV Masc_'!$E:$K,7,))</f>
        <v>0</v>
      </c>
      <c r="M888" s="5">
        <f>IF($E888="",0,VLOOKUP(E888,'50 V Femm_'!$E:$K,7,))</f>
        <v>0</v>
      </c>
      <c r="N888" s="5">
        <f>IF($E888="",0,VLOOKUP(E888,'50 V Masc_'!$E:$K,7,))</f>
        <v>0</v>
      </c>
      <c r="O888" s="5">
        <f>IF($E888="",0,VLOOKUP(E888,'Lungo IV Femm_'!$E:$K,7,))</f>
        <v>0</v>
      </c>
      <c r="P888" s="5">
        <f>IF($E888="",0,VLOOKUP(E888,'Lungo IV Masc_'!$E:$K,7,))</f>
        <v>0</v>
      </c>
      <c r="Q888" s="5">
        <f>IF($E888="",0,VLOOKUP(E888,'Lungo V Femm_'!$E:$K,7,))</f>
        <v>0</v>
      </c>
      <c r="R888" s="5">
        <f>IF($E888="",0,VLOOKUP(E888,'Lungo V Masc_'!$E:$K,7,))</f>
        <v>0</v>
      </c>
      <c r="S888" s="5">
        <f>IF($E888="",0,VLOOKUP(E888,'Vortex IV Femm_'!$E:$K,7,))</f>
        <v>0</v>
      </c>
      <c r="T888" s="5">
        <f>IF($E888="",0,VLOOKUP(E888,'Vortex IV Masc_'!$E:$K,7,))</f>
        <v>0</v>
      </c>
      <c r="U888" s="5">
        <f>IF($E888="",0,VLOOKUP(E888,'Vortex V Femm_'!$E:$K,7,))</f>
        <v>0</v>
      </c>
      <c r="V888" s="5">
        <f>IF($E888="",0,VLOOKUP(E888,'Vortex V Masc_'!$E:$K,7,))</f>
        <v>0</v>
      </c>
    </row>
    <row r="889" spans="1:22" x14ac:dyDescent="0.15">
      <c r="A889" s="5">
        <v>888</v>
      </c>
      <c r="E889" s="5" t="str">
        <f t="shared" si="30"/>
        <v/>
      </c>
      <c r="J889" s="5">
        <f t="shared" si="31"/>
        <v>0</v>
      </c>
      <c r="K889" s="5">
        <f>IF($E889="",0,VLOOKUP(E889,'50 IV Femm_'!$E:$K,7,))</f>
        <v>0</v>
      </c>
      <c r="L889" s="5">
        <f>IF($E889="",0,VLOOKUP(E889,'50 IV Masc_'!$E:$K,7,))</f>
        <v>0</v>
      </c>
      <c r="M889" s="5">
        <f>IF($E889="",0,VLOOKUP(E889,'50 V Femm_'!$E:$K,7,))</f>
        <v>0</v>
      </c>
      <c r="N889" s="5">
        <f>IF($E889="",0,VLOOKUP(E889,'50 V Masc_'!$E:$K,7,))</f>
        <v>0</v>
      </c>
      <c r="O889" s="5">
        <f>IF($E889="",0,VLOOKUP(E889,'Lungo IV Femm_'!$E:$K,7,))</f>
        <v>0</v>
      </c>
      <c r="P889" s="5">
        <f>IF($E889="",0,VLOOKUP(E889,'Lungo IV Masc_'!$E:$K,7,))</f>
        <v>0</v>
      </c>
      <c r="Q889" s="5">
        <f>IF($E889="",0,VLOOKUP(E889,'Lungo V Femm_'!$E:$K,7,))</f>
        <v>0</v>
      </c>
      <c r="R889" s="5">
        <f>IF($E889="",0,VLOOKUP(E889,'Lungo V Masc_'!$E:$K,7,))</f>
        <v>0</v>
      </c>
      <c r="S889" s="5">
        <f>IF($E889="",0,VLOOKUP(E889,'Vortex IV Femm_'!$E:$K,7,))</f>
        <v>0</v>
      </c>
      <c r="T889" s="5">
        <f>IF($E889="",0,VLOOKUP(E889,'Vortex IV Masc_'!$E:$K,7,))</f>
        <v>0</v>
      </c>
      <c r="U889" s="5">
        <f>IF($E889="",0,VLOOKUP(E889,'Vortex V Femm_'!$E:$K,7,))</f>
        <v>0</v>
      </c>
      <c r="V889" s="5">
        <f>IF($E889="",0,VLOOKUP(E889,'Vortex V Masc_'!$E:$K,7,))</f>
        <v>0</v>
      </c>
    </row>
    <row r="890" spans="1:22" x14ac:dyDescent="0.15">
      <c r="A890" s="5">
        <v>889</v>
      </c>
      <c r="E890" s="5" t="str">
        <f t="shared" si="30"/>
        <v/>
      </c>
      <c r="J890" s="5">
        <f t="shared" si="31"/>
        <v>0</v>
      </c>
      <c r="K890" s="5">
        <f>IF($E890="",0,VLOOKUP(E890,'50 IV Femm_'!$E:$K,7,))</f>
        <v>0</v>
      </c>
      <c r="L890" s="5">
        <f>IF($E890="",0,VLOOKUP(E890,'50 IV Masc_'!$E:$K,7,))</f>
        <v>0</v>
      </c>
      <c r="M890" s="5">
        <f>IF($E890="",0,VLOOKUP(E890,'50 V Femm_'!$E:$K,7,))</f>
        <v>0</v>
      </c>
      <c r="N890" s="5">
        <f>IF($E890="",0,VLOOKUP(E890,'50 V Masc_'!$E:$K,7,))</f>
        <v>0</v>
      </c>
      <c r="O890" s="5">
        <f>IF($E890="",0,VLOOKUP(E890,'Lungo IV Femm_'!$E:$K,7,))</f>
        <v>0</v>
      </c>
      <c r="P890" s="5">
        <f>IF($E890="",0,VLOOKUP(E890,'Lungo IV Masc_'!$E:$K,7,))</f>
        <v>0</v>
      </c>
      <c r="Q890" s="5">
        <f>IF($E890="",0,VLOOKUP(E890,'Lungo V Femm_'!$E:$K,7,))</f>
        <v>0</v>
      </c>
      <c r="R890" s="5">
        <f>IF($E890="",0,VLOOKUP(E890,'Lungo V Masc_'!$E:$K,7,))</f>
        <v>0</v>
      </c>
      <c r="S890" s="5">
        <f>IF($E890="",0,VLOOKUP(E890,'Vortex IV Femm_'!$E:$K,7,))</f>
        <v>0</v>
      </c>
      <c r="T890" s="5">
        <f>IF($E890="",0,VLOOKUP(E890,'Vortex IV Masc_'!$E:$K,7,))</f>
        <v>0</v>
      </c>
      <c r="U890" s="5">
        <f>IF($E890="",0,VLOOKUP(E890,'Vortex V Femm_'!$E:$K,7,))</f>
        <v>0</v>
      </c>
      <c r="V890" s="5">
        <f>IF($E890="",0,VLOOKUP(E890,'Vortex V Masc_'!$E:$K,7,))</f>
        <v>0</v>
      </c>
    </row>
    <row r="891" spans="1:22" x14ac:dyDescent="0.15">
      <c r="A891" s="5">
        <v>890</v>
      </c>
      <c r="E891" s="5" t="str">
        <f t="shared" si="30"/>
        <v/>
      </c>
      <c r="J891" s="5">
        <f t="shared" si="31"/>
        <v>0</v>
      </c>
      <c r="K891" s="5">
        <f>IF($E891="",0,VLOOKUP(E891,'50 IV Femm_'!$E:$K,7,))</f>
        <v>0</v>
      </c>
      <c r="L891" s="5">
        <f>IF($E891="",0,VLOOKUP(E891,'50 IV Masc_'!$E:$K,7,))</f>
        <v>0</v>
      </c>
      <c r="M891" s="5">
        <f>IF($E891="",0,VLOOKUP(E891,'50 V Femm_'!$E:$K,7,))</f>
        <v>0</v>
      </c>
      <c r="N891" s="5">
        <f>IF($E891="",0,VLOOKUP(E891,'50 V Masc_'!$E:$K,7,))</f>
        <v>0</v>
      </c>
      <c r="O891" s="5">
        <f>IF($E891="",0,VLOOKUP(E891,'Lungo IV Femm_'!$E:$K,7,))</f>
        <v>0</v>
      </c>
      <c r="P891" s="5">
        <f>IF($E891="",0,VLOOKUP(E891,'Lungo IV Masc_'!$E:$K,7,))</f>
        <v>0</v>
      </c>
      <c r="Q891" s="5">
        <f>IF($E891="",0,VLOOKUP(E891,'Lungo V Femm_'!$E:$K,7,))</f>
        <v>0</v>
      </c>
      <c r="R891" s="5">
        <f>IF($E891="",0,VLOOKUP(E891,'Lungo V Masc_'!$E:$K,7,))</f>
        <v>0</v>
      </c>
      <c r="S891" s="5">
        <f>IF($E891="",0,VLOOKUP(E891,'Vortex IV Femm_'!$E:$K,7,))</f>
        <v>0</v>
      </c>
      <c r="T891" s="5">
        <f>IF($E891="",0,VLOOKUP(E891,'Vortex IV Masc_'!$E:$K,7,))</f>
        <v>0</v>
      </c>
      <c r="U891" s="5">
        <f>IF($E891="",0,VLOOKUP(E891,'Vortex V Femm_'!$E:$K,7,))</f>
        <v>0</v>
      </c>
      <c r="V891" s="5">
        <f>IF($E891="",0,VLOOKUP(E891,'Vortex V Masc_'!$E:$K,7,))</f>
        <v>0</v>
      </c>
    </row>
    <row r="892" spans="1:22" x14ac:dyDescent="0.15">
      <c r="A892" s="5">
        <v>891</v>
      </c>
      <c r="E892" s="5" t="str">
        <f t="shared" si="30"/>
        <v/>
      </c>
      <c r="J892" s="5">
        <f t="shared" si="31"/>
        <v>0</v>
      </c>
      <c r="K892" s="5">
        <f>IF($E892="",0,VLOOKUP(E892,'50 IV Femm_'!$E:$K,7,))</f>
        <v>0</v>
      </c>
      <c r="L892" s="5">
        <f>IF($E892="",0,VLOOKUP(E892,'50 IV Masc_'!$E:$K,7,))</f>
        <v>0</v>
      </c>
      <c r="M892" s="5">
        <f>IF($E892="",0,VLOOKUP(E892,'50 V Femm_'!$E:$K,7,))</f>
        <v>0</v>
      </c>
      <c r="N892" s="5">
        <f>IF($E892="",0,VLOOKUP(E892,'50 V Masc_'!$E:$K,7,))</f>
        <v>0</v>
      </c>
      <c r="O892" s="5">
        <f>IF($E892="",0,VLOOKUP(E892,'Lungo IV Femm_'!$E:$K,7,))</f>
        <v>0</v>
      </c>
      <c r="P892" s="5">
        <f>IF($E892="",0,VLOOKUP(E892,'Lungo IV Masc_'!$E:$K,7,))</f>
        <v>0</v>
      </c>
      <c r="Q892" s="5">
        <f>IF($E892="",0,VLOOKUP(E892,'Lungo V Femm_'!$E:$K,7,))</f>
        <v>0</v>
      </c>
      <c r="R892" s="5">
        <f>IF($E892="",0,VLOOKUP(E892,'Lungo V Masc_'!$E:$K,7,))</f>
        <v>0</v>
      </c>
      <c r="S892" s="5">
        <f>IF($E892="",0,VLOOKUP(E892,'Vortex IV Femm_'!$E:$K,7,))</f>
        <v>0</v>
      </c>
      <c r="T892" s="5">
        <f>IF($E892="",0,VLOOKUP(E892,'Vortex IV Masc_'!$E:$K,7,))</f>
        <v>0</v>
      </c>
      <c r="U892" s="5">
        <f>IF($E892="",0,VLOOKUP(E892,'Vortex V Femm_'!$E:$K,7,))</f>
        <v>0</v>
      </c>
      <c r="V892" s="5">
        <f>IF($E892="",0,VLOOKUP(E892,'Vortex V Masc_'!$E:$K,7,))</f>
        <v>0</v>
      </c>
    </row>
    <row r="893" spans="1:22" x14ac:dyDescent="0.15">
      <c r="A893" s="5">
        <v>892</v>
      </c>
      <c r="E893" s="5" t="str">
        <f t="shared" si="30"/>
        <v/>
      </c>
      <c r="J893" s="5">
        <f t="shared" si="31"/>
        <v>0</v>
      </c>
      <c r="K893" s="5">
        <f>IF($E893="",0,VLOOKUP(E893,'50 IV Femm_'!$E:$K,7,))</f>
        <v>0</v>
      </c>
      <c r="L893" s="5">
        <f>IF($E893="",0,VLOOKUP(E893,'50 IV Masc_'!$E:$K,7,))</f>
        <v>0</v>
      </c>
      <c r="M893" s="5">
        <f>IF($E893="",0,VLOOKUP(E893,'50 V Femm_'!$E:$K,7,))</f>
        <v>0</v>
      </c>
      <c r="N893" s="5">
        <f>IF($E893="",0,VLOOKUP(E893,'50 V Masc_'!$E:$K,7,))</f>
        <v>0</v>
      </c>
      <c r="O893" s="5">
        <f>IF($E893="",0,VLOOKUP(E893,'Lungo IV Femm_'!$E:$K,7,))</f>
        <v>0</v>
      </c>
      <c r="P893" s="5">
        <f>IF($E893="",0,VLOOKUP(E893,'Lungo IV Masc_'!$E:$K,7,))</f>
        <v>0</v>
      </c>
      <c r="Q893" s="5">
        <f>IF($E893="",0,VLOOKUP(E893,'Lungo V Femm_'!$E:$K,7,))</f>
        <v>0</v>
      </c>
      <c r="R893" s="5">
        <f>IF($E893="",0,VLOOKUP(E893,'Lungo V Masc_'!$E:$K,7,))</f>
        <v>0</v>
      </c>
      <c r="S893" s="5">
        <f>IF($E893="",0,VLOOKUP(E893,'Vortex IV Femm_'!$E:$K,7,))</f>
        <v>0</v>
      </c>
      <c r="T893" s="5">
        <f>IF($E893="",0,VLOOKUP(E893,'Vortex IV Masc_'!$E:$K,7,))</f>
        <v>0</v>
      </c>
      <c r="U893" s="5">
        <f>IF($E893="",0,VLOOKUP(E893,'Vortex V Femm_'!$E:$K,7,))</f>
        <v>0</v>
      </c>
      <c r="V893" s="5">
        <f>IF($E893="",0,VLOOKUP(E893,'Vortex V Masc_'!$E:$K,7,))</f>
        <v>0</v>
      </c>
    </row>
    <row r="894" spans="1:22" x14ac:dyDescent="0.15">
      <c r="A894" s="5">
        <v>893</v>
      </c>
      <c r="E894" s="5" t="str">
        <f t="shared" si="30"/>
        <v/>
      </c>
      <c r="J894" s="5">
        <f t="shared" si="31"/>
        <v>0</v>
      </c>
      <c r="K894" s="5">
        <f>IF($E894="",0,VLOOKUP(E894,'50 IV Femm_'!$E:$K,7,))</f>
        <v>0</v>
      </c>
      <c r="L894" s="5">
        <f>IF($E894="",0,VLOOKUP(E894,'50 IV Masc_'!$E:$K,7,))</f>
        <v>0</v>
      </c>
      <c r="M894" s="5">
        <f>IF($E894="",0,VLOOKUP(E894,'50 V Femm_'!$E:$K,7,))</f>
        <v>0</v>
      </c>
      <c r="N894" s="5">
        <f>IF($E894="",0,VLOOKUP(E894,'50 V Masc_'!$E:$K,7,))</f>
        <v>0</v>
      </c>
      <c r="O894" s="5">
        <f>IF($E894="",0,VLOOKUP(E894,'Lungo IV Femm_'!$E:$K,7,))</f>
        <v>0</v>
      </c>
      <c r="P894" s="5">
        <f>IF($E894="",0,VLOOKUP(E894,'Lungo IV Masc_'!$E:$K,7,))</f>
        <v>0</v>
      </c>
      <c r="Q894" s="5">
        <f>IF($E894="",0,VLOOKUP(E894,'Lungo V Femm_'!$E:$K,7,))</f>
        <v>0</v>
      </c>
      <c r="R894" s="5">
        <f>IF($E894="",0,VLOOKUP(E894,'Lungo V Masc_'!$E:$K,7,))</f>
        <v>0</v>
      </c>
      <c r="S894" s="5">
        <f>IF($E894="",0,VLOOKUP(E894,'Vortex IV Femm_'!$E:$K,7,))</f>
        <v>0</v>
      </c>
      <c r="T894" s="5">
        <f>IF($E894="",0,VLOOKUP(E894,'Vortex IV Masc_'!$E:$K,7,))</f>
        <v>0</v>
      </c>
      <c r="U894" s="5">
        <f>IF($E894="",0,VLOOKUP(E894,'Vortex V Femm_'!$E:$K,7,))</f>
        <v>0</v>
      </c>
      <c r="V894" s="5">
        <f>IF($E894="",0,VLOOKUP(E894,'Vortex V Masc_'!$E:$K,7,))</f>
        <v>0</v>
      </c>
    </row>
    <row r="895" spans="1:22" x14ac:dyDescent="0.15">
      <c r="A895" s="5">
        <v>894</v>
      </c>
      <c r="E895" s="5" t="str">
        <f t="shared" si="30"/>
        <v/>
      </c>
      <c r="J895" s="5">
        <f t="shared" si="31"/>
        <v>0</v>
      </c>
      <c r="K895" s="5">
        <f>IF($E895="",0,VLOOKUP(E895,'50 IV Femm_'!$E:$K,7,))</f>
        <v>0</v>
      </c>
      <c r="L895" s="5">
        <f>IF($E895="",0,VLOOKUP(E895,'50 IV Masc_'!$E:$K,7,))</f>
        <v>0</v>
      </c>
      <c r="M895" s="5">
        <f>IF($E895="",0,VLOOKUP(E895,'50 V Femm_'!$E:$K,7,))</f>
        <v>0</v>
      </c>
      <c r="N895" s="5">
        <f>IF($E895="",0,VLOOKUP(E895,'50 V Masc_'!$E:$K,7,))</f>
        <v>0</v>
      </c>
      <c r="O895" s="5">
        <f>IF($E895="",0,VLOOKUP(E895,'Lungo IV Femm_'!$E:$K,7,))</f>
        <v>0</v>
      </c>
      <c r="P895" s="5">
        <f>IF($E895="",0,VLOOKUP(E895,'Lungo IV Masc_'!$E:$K,7,))</f>
        <v>0</v>
      </c>
      <c r="Q895" s="5">
        <f>IF($E895="",0,VLOOKUP(E895,'Lungo V Femm_'!$E:$K,7,))</f>
        <v>0</v>
      </c>
      <c r="R895" s="5">
        <f>IF($E895="",0,VLOOKUP(E895,'Lungo V Masc_'!$E:$K,7,))</f>
        <v>0</v>
      </c>
      <c r="S895" s="5">
        <f>IF($E895="",0,VLOOKUP(E895,'Vortex IV Femm_'!$E:$K,7,))</f>
        <v>0</v>
      </c>
      <c r="T895" s="5">
        <f>IF($E895="",0,VLOOKUP(E895,'Vortex IV Masc_'!$E:$K,7,))</f>
        <v>0</v>
      </c>
      <c r="U895" s="5">
        <f>IF($E895="",0,VLOOKUP(E895,'Vortex V Femm_'!$E:$K,7,))</f>
        <v>0</v>
      </c>
      <c r="V895" s="5">
        <f>IF($E895="",0,VLOOKUP(E895,'Vortex V Masc_'!$E:$K,7,))</f>
        <v>0</v>
      </c>
    </row>
    <row r="896" spans="1:22" x14ac:dyDescent="0.15">
      <c r="A896" s="5">
        <v>895</v>
      </c>
      <c r="E896" s="5" t="str">
        <f t="shared" si="30"/>
        <v/>
      </c>
      <c r="J896" s="5">
        <f t="shared" si="31"/>
        <v>0</v>
      </c>
      <c r="K896" s="5">
        <f>IF($E896="",0,VLOOKUP(E896,'50 IV Femm_'!$E:$K,7,))</f>
        <v>0</v>
      </c>
      <c r="L896" s="5">
        <f>IF($E896="",0,VLOOKUP(E896,'50 IV Masc_'!$E:$K,7,))</f>
        <v>0</v>
      </c>
      <c r="M896" s="5">
        <f>IF($E896="",0,VLOOKUP(E896,'50 V Femm_'!$E:$K,7,))</f>
        <v>0</v>
      </c>
      <c r="N896" s="5">
        <f>IF($E896="",0,VLOOKUP(E896,'50 V Masc_'!$E:$K,7,))</f>
        <v>0</v>
      </c>
      <c r="O896" s="5">
        <f>IF($E896="",0,VLOOKUP(E896,'Lungo IV Femm_'!$E:$K,7,))</f>
        <v>0</v>
      </c>
      <c r="P896" s="5">
        <f>IF($E896="",0,VLOOKUP(E896,'Lungo IV Masc_'!$E:$K,7,))</f>
        <v>0</v>
      </c>
      <c r="Q896" s="5">
        <f>IF($E896="",0,VLOOKUP(E896,'Lungo V Femm_'!$E:$K,7,))</f>
        <v>0</v>
      </c>
      <c r="R896" s="5">
        <f>IF($E896="",0,VLOOKUP(E896,'Lungo V Masc_'!$E:$K,7,))</f>
        <v>0</v>
      </c>
      <c r="S896" s="5">
        <f>IF($E896="",0,VLOOKUP(E896,'Vortex IV Femm_'!$E:$K,7,))</f>
        <v>0</v>
      </c>
      <c r="T896" s="5">
        <f>IF($E896="",0,VLOOKUP(E896,'Vortex IV Masc_'!$E:$K,7,))</f>
        <v>0</v>
      </c>
      <c r="U896" s="5">
        <f>IF($E896="",0,VLOOKUP(E896,'Vortex V Femm_'!$E:$K,7,))</f>
        <v>0</v>
      </c>
      <c r="V896" s="5">
        <f>IF($E896="",0,VLOOKUP(E896,'Vortex V Masc_'!$E:$K,7,))</f>
        <v>0</v>
      </c>
    </row>
    <row r="897" spans="1:22" x14ac:dyDescent="0.15">
      <c r="A897" s="5">
        <v>896</v>
      </c>
      <c r="E897" s="5" t="str">
        <f t="shared" si="30"/>
        <v/>
      </c>
      <c r="J897" s="5">
        <f t="shared" si="31"/>
        <v>0</v>
      </c>
      <c r="K897" s="5">
        <f>IF($E897="",0,VLOOKUP(E897,'50 IV Femm_'!$E:$K,7,))</f>
        <v>0</v>
      </c>
      <c r="L897" s="5">
        <f>IF($E897="",0,VLOOKUP(E897,'50 IV Masc_'!$E:$K,7,))</f>
        <v>0</v>
      </c>
      <c r="M897" s="5">
        <f>IF($E897="",0,VLOOKUP(E897,'50 V Femm_'!$E:$K,7,))</f>
        <v>0</v>
      </c>
      <c r="N897" s="5">
        <f>IF($E897="",0,VLOOKUP(E897,'50 V Masc_'!$E:$K,7,))</f>
        <v>0</v>
      </c>
      <c r="O897" s="5">
        <f>IF($E897="",0,VLOOKUP(E897,'Lungo IV Femm_'!$E:$K,7,))</f>
        <v>0</v>
      </c>
      <c r="P897" s="5">
        <f>IF($E897="",0,VLOOKUP(E897,'Lungo IV Masc_'!$E:$K,7,))</f>
        <v>0</v>
      </c>
      <c r="Q897" s="5">
        <f>IF($E897="",0,VLOOKUP(E897,'Lungo V Femm_'!$E:$K,7,))</f>
        <v>0</v>
      </c>
      <c r="R897" s="5">
        <f>IF($E897="",0,VLOOKUP(E897,'Lungo V Masc_'!$E:$K,7,))</f>
        <v>0</v>
      </c>
      <c r="S897" s="5">
        <f>IF($E897="",0,VLOOKUP(E897,'Vortex IV Femm_'!$E:$K,7,))</f>
        <v>0</v>
      </c>
      <c r="T897" s="5">
        <f>IF($E897="",0,VLOOKUP(E897,'Vortex IV Masc_'!$E:$K,7,))</f>
        <v>0</v>
      </c>
      <c r="U897" s="5">
        <f>IF($E897="",0,VLOOKUP(E897,'Vortex V Femm_'!$E:$K,7,))</f>
        <v>0</v>
      </c>
      <c r="V897" s="5">
        <f>IF($E897="",0,VLOOKUP(E897,'Vortex V Masc_'!$E:$K,7,))</f>
        <v>0</v>
      </c>
    </row>
    <row r="898" spans="1:22" x14ac:dyDescent="0.15">
      <c r="A898" s="5">
        <v>897</v>
      </c>
      <c r="E898" s="5" t="str">
        <f t="shared" si="30"/>
        <v/>
      </c>
      <c r="J898" s="5">
        <f t="shared" si="31"/>
        <v>0</v>
      </c>
      <c r="K898" s="5">
        <f>IF($E898="",0,VLOOKUP(E898,'50 IV Femm_'!$E:$K,7,))</f>
        <v>0</v>
      </c>
      <c r="L898" s="5">
        <f>IF($E898="",0,VLOOKUP(E898,'50 IV Masc_'!$E:$K,7,))</f>
        <v>0</v>
      </c>
      <c r="M898" s="5">
        <f>IF($E898="",0,VLOOKUP(E898,'50 V Femm_'!$E:$K,7,))</f>
        <v>0</v>
      </c>
      <c r="N898" s="5">
        <f>IF($E898="",0,VLOOKUP(E898,'50 V Masc_'!$E:$K,7,))</f>
        <v>0</v>
      </c>
      <c r="O898" s="5">
        <f>IF($E898="",0,VLOOKUP(E898,'Lungo IV Femm_'!$E:$K,7,))</f>
        <v>0</v>
      </c>
      <c r="P898" s="5">
        <f>IF($E898="",0,VLOOKUP(E898,'Lungo IV Masc_'!$E:$K,7,))</f>
        <v>0</v>
      </c>
      <c r="Q898" s="5">
        <f>IF($E898="",0,VLOOKUP(E898,'Lungo V Femm_'!$E:$K,7,))</f>
        <v>0</v>
      </c>
      <c r="R898" s="5">
        <f>IF($E898="",0,VLOOKUP(E898,'Lungo V Masc_'!$E:$K,7,))</f>
        <v>0</v>
      </c>
      <c r="S898" s="5">
        <f>IF($E898="",0,VLOOKUP(E898,'Vortex IV Femm_'!$E:$K,7,))</f>
        <v>0</v>
      </c>
      <c r="T898" s="5">
        <f>IF($E898="",0,VLOOKUP(E898,'Vortex IV Masc_'!$E:$K,7,))</f>
        <v>0</v>
      </c>
      <c r="U898" s="5">
        <f>IF($E898="",0,VLOOKUP(E898,'Vortex V Femm_'!$E:$K,7,))</f>
        <v>0</v>
      </c>
      <c r="V898" s="5">
        <f>IF($E898="",0,VLOOKUP(E898,'Vortex V Masc_'!$E:$K,7,))</f>
        <v>0</v>
      </c>
    </row>
    <row r="899" spans="1:22" x14ac:dyDescent="0.15">
      <c r="A899" s="5">
        <v>898</v>
      </c>
      <c r="E899" s="5" t="str">
        <f t="shared" si="30"/>
        <v/>
      </c>
      <c r="J899" s="5">
        <f t="shared" si="31"/>
        <v>0</v>
      </c>
      <c r="K899" s="5">
        <f>IF($E899="",0,VLOOKUP(E899,'50 IV Femm_'!$E:$K,7,))</f>
        <v>0</v>
      </c>
      <c r="L899" s="5">
        <f>IF($E899="",0,VLOOKUP(E899,'50 IV Masc_'!$E:$K,7,))</f>
        <v>0</v>
      </c>
      <c r="M899" s="5">
        <f>IF($E899="",0,VLOOKUP(E899,'50 V Femm_'!$E:$K,7,))</f>
        <v>0</v>
      </c>
      <c r="N899" s="5">
        <f>IF($E899="",0,VLOOKUP(E899,'50 V Masc_'!$E:$K,7,))</f>
        <v>0</v>
      </c>
      <c r="O899" s="5">
        <f>IF($E899="",0,VLOOKUP(E899,'Lungo IV Femm_'!$E:$K,7,))</f>
        <v>0</v>
      </c>
      <c r="P899" s="5">
        <f>IF($E899="",0,VLOOKUP(E899,'Lungo IV Masc_'!$E:$K,7,))</f>
        <v>0</v>
      </c>
      <c r="Q899" s="5">
        <f>IF($E899="",0,VLOOKUP(E899,'Lungo V Femm_'!$E:$K,7,))</f>
        <v>0</v>
      </c>
      <c r="R899" s="5">
        <f>IF($E899="",0,VLOOKUP(E899,'Lungo V Masc_'!$E:$K,7,))</f>
        <v>0</v>
      </c>
      <c r="S899" s="5">
        <f>IF($E899="",0,VLOOKUP(E899,'Vortex IV Femm_'!$E:$K,7,))</f>
        <v>0</v>
      </c>
      <c r="T899" s="5">
        <f>IF($E899="",0,VLOOKUP(E899,'Vortex IV Masc_'!$E:$K,7,))</f>
        <v>0</v>
      </c>
      <c r="U899" s="5">
        <f>IF($E899="",0,VLOOKUP(E899,'Vortex V Femm_'!$E:$K,7,))</f>
        <v>0</v>
      </c>
      <c r="V899" s="5">
        <f>IF($E899="",0,VLOOKUP(E899,'Vortex V Masc_'!$E:$K,7,))</f>
        <v>0</v>
      </c>
    </row>
    <row r="900" spans="1:22" x14ac:dyDescent="0.15">
      <c r="A900" s="5">
        <v>899</v>
      </c>
      <c r="E900" s="5" t="str">
        <f t="shared" si="30"/>
        <v/>
      </c>
      <c r="J900" s="5">
        <f t="shared" si="31"/>
        <v>0</v>
      </c>
      <c r="K900" s="5">
        <f>IF($E900="",0,VLOOKUP(E900,'50 IV Femm_'!$E:$K,7,))</f>
        <v>0</v>
      </c>
      <c r="L900" s="5">
        <f>IF($E900="",0,VLOOKUP(E900,'50 IV Masc_'!$E:$K,7,))</f>
        <v>0</v>
      </c>
      <c r="M900" s="5">
        <f>IF($E900="",0,VLOOKUP(E900,'50 V Femm_'!$E:$K,7,))</f>
        <v>0</v>
      </c>
      <c r="N900" s="5">
        <f>IF($E900="",0,VLOOKUP(E900,'50 V Masc_'!$E:$K,7,))</f>
        <v>0</v>
      </c>
      <c r="O900" s="5">
        <f>IF($E900="",0,VLOOKUP(E900,'Lungo IV Femm_'!$E:$K,7,))</f>
        <v>0</v>
      </c>
      <c r="P900" s="5">
        <f>IF($E900="",0,VLOOKUP(E900,'Lungo IV Masc_'!$E:$K,7,))</f>
        <v>0</v>
      </c>
      <c r="Q900" s="5">
        <f>IF($E900="",0,VLOOKUP(E900,'Lungo V Femm_'!$E:$K,7,))</f>
        <v>0</v>
      </c>
      <c r="R900" s="5">
        <f>IF($E900="",0,VLOOKUP(E900,'Lungo V Masc_'!$E:$K,7,))</f>
        <v>0</v>
      </c>
      <c r="S900" s="5">
        <f>IF($E900="",0,VLOOKUP(E900,'Vortex IV Femm_'!$E:$K,7,))</f>
        <v>0</v>
      </c>
      <c r="T900" s="5">
        <f>IF($E900="",0,VLOOKUP(E900,'Vortex IV Masc_'!$E:$K,7,))</f>
        <v>0</v>
      </c>
      <c r="U900" s="5">
        <f>IF($E900="",0,VLOOKUP(E900,'Vortex V Femm_'!$E:$K,7,))</f>
        <v>0</v>
      </c>
      <c r="V900" s="5">
        <f>IF($E900="",0,VLOOKUP(E900,'Vortex V Masc_'!$E:$K,7,))</f>
        <v>0</v>
      </c>
    </row>
    <row r="901" spans="1:22" x14ac:dyDescent="0.15">
      <c r="A901" s="5">
        <v>900</v>
      </c>
      <c r="E901" s="5" t="str">
        <f t="shared" si="30"/>
        <v/>
      </c>
      <c r="J901" s="5">
        <f t="shared" si="31"/>
        <v>0</v>
      </c>
      <c r="K901" s="5">
        <f>IF($E901="",0,VLOOKUP(E901,'50 IV Femm_'!$E:$K,7,))</f>
        <v>0</v>
      </c>
      <c r="L901" s="5">
        <f>IF($E901="",0,VLOOKUP(E901,'50 IV Masc_'!$E:$K,7,))</f>
        <v>0</v>
      </c>
      <c r="M901" s="5">
        <f>IF($E901="",0,VLOOKUP(E901,'50 V Femm_'!$E:$K,7,))</f>
        <v>0</v>
      </c>
      <c r="N901" s="5">
        <f>IF($E901="",0,VLOOKUP(E901,'50 V Masc_'!$E:$K,7,))</f>
        <v>0</v>
      </c>
      <c r="O901" s="5">
        <f>IF($E901="",0,VLOOKUP(E901,'Lungo IV Femm_'!$E:$K,7,))</f>
        <v>0</v>
      </c>
      <c r="P901" s="5">
        <f>IF($E901="",0,VLOOKUP(E901,'Lungo IV Masc_'!$E:$K,7,))</f>
        <v>0</v>
      </c>
      <c r="Q901" s="5">
        <f>IF($E901="",0,VLOOKUP(E901,'Lungo V Femm_'!$E:$K,7,))</f>
        <v>0</v>
      </c>
      <c r="R901" s="5">
        <f>IF($E901="",0,VLOOKUP(E901,'Lungo V Masc_'!$E:$K,7,))</f>
        <v>0</v>
      </c>
      <c r="S901" s="5">
        <f>IF($E901="",0,VLOOKUP(E901,'Vortex IV Femm_'!$E:$K,7,))</f>
        <v>0</v>
      </c>
      <c r="T901" s="5">
        <f>IF($E901="",0,VLOOKUP(E901,'Vortex IV Masc_'!$E:$K,7,))</f>
        <v>0</v>
      </c>
      <c r="U901" s="5">
        <f>IF($E901="",0,VLOOKUP(E901,'Vortex V Femm_'!$E:$K,7,))</f>
        <v>0</v>
      </c>
      <c r="V901" s="5">
        <f>IF($E901="",0,VLOOKUP(E901,'Vortex V Masc_'!$E:$K,7,))</f>
        <v>0</v>
      </c>
    </row>
    <row r="902" spans="1:22" x14ac:dyDescent="0.15">
      <c r="A902" s="5">
        <v>901</v>
      </c>
      <c r="E902" s="5" t="str">
        <f t="shared" si="30"/>
        <v/>
      </c>
      <c r="J902" s="5">
        <f t="shared" si="31"/>
        <v>0</v>
      </c>
      <c r="K902" s="5">
        <f>IF($E902="",0,VLOOKUP(E902,'50 IV Femm_'!$E:$K,7,))</f>
        <v>0</v>
      </c>
      <c r="L902" s="5">
        <f>IF($E902="",0,VLOOKUP(E902,'50 IV Masc_'!$E:$K,7,))</f>
        <v>0</v>
      </c>
      <c r="M902" s="5">
        <f>IF($E902="",0,VLOOKUP(E902,'50 V Femm_'!$E:$K,7,))</f>
        <v>0</v>
      </c>
      <c r="N902" s="5">
        <f>IF($E902="",0,VLOOKUP(E902,'50 V Masc_'!$E:$K,7,))</f>
        <v>0</v>
      </c>
      <c r="O902" s="5">
        <f>IF($E902="",0,VLOOKUP(E902,'Lungo IV Femm_'!$E:$K,7,))</f>
        <v>0</v>
      </c>
      <c r="P902" s="5">
        <f>IF($E902="",0,VLOOKUP(E902,'Lungo IV Masc_'!$E:$K,7,))</f>
        <v>0</v>
      </c>
      <c r="Q902" s="5">
        <f>IF($E902="",0,VLOOKUP(E902,'Lungo V Femm_'!$E:$K,7,))</f>
        <v>0</v>
      </c>
      <c r="R902" s="5">
        <f>IF($E902="",0,VLOOKUP(E902,'Lungo V Masc_'!$E:$K,7,))</f>
        <v>0</v>
      </c>
      <c r="S902" s="5">
        <f>IF($E902="",0,VLOOKUP(E902,'Vortex IV Femm_'!$E:$K,7,))</f>
        <v>0</v>
      </c>
      <c r="T902" s="5">
        <f>IF($E902="",0,VLOOKUP(E902,'Vortex IV Masc_'!$E:$K,7,))</f>
        <v>0</v>
      </c>
      <c r="U902" s="5">
        <f>IF($E902="",0,VLOOKUP(E902,'Vortex V Femm_'!$E:$K,7,))</f>
        <v>0</v>
      </c>
      <c r="V902" s="5">
        <f>IF($E902="",0,VLOOKUP(E902,'Vortex V Masc_'!$E:$K,7,))</f>
        <v>0</v>
      </c>
    </row>
    <row r="903" spans="1:22" x14ac:dyDescent="0.15">
      <c r="A903" s="5">
        <v>902</v>
      </c>
      <c r="E903" s="5" t="str">
        <f t="shared" si="30"/>
        <v/>
      </c>
      <c r="J903" s="5">
        <f t="shared" si="31"/>
        <v>0</v>
      </c>
      <c r="K903" s="5">
        <f>IF($E903="",0,VLOOKUP(E903,'50 IV Femm_'!$E:$K,7,))</f>
        <v>0</v>
      </c>
      <c r="L903" s="5">
        <f>IF($E903="",0,VLOOKUP(E903,'50 IV Masc_'!$E:$K,7,))</f>
        <v>0</v>
      </c>
      <c r="M903" s="5">
        <f>IF($E903="",0,VLOOKUP(E903,'50 V Femm_'!$E:$K,7,))</f>
        <v>0</v>
      </c>
      <c r="N903" s="5">
        <f>IF($E903="",0,VLOOKUP(E903,'50 V Masc_'!$E:$K,7,))</f>
        <v>0</v>
      </c>
      <c r="O903" s="5">
        <f>IF($E903="",0,VLOOKUP(E903,'Lungo IV Femm_'!$E:$K,7,))</f>
        <v>0</v>
      </c>
      <c r="P903" s="5">
        <f>IF($E903="",0,VLOOKUP(E903,'Lungo IV Masc_'!$E:$K,7,))</f>
        <v>0</v>
      </c>
      <c r="Q903" s="5">
        <f>IF($E903="",0,VLOOKUP(E903,'Lungo V Femm_'!$E:$K,7,))</f>
        <v>0</v>
      </c>
      <c r="R903" s="5">
        <f>IF($E903="",0,VLOOKUP(E903,'Lungo V Masc_'!$E:$K,7,))</f>
        <v>0</v>
      </c>
      <c r="S903" s="5">
        <f>IF($E903="",0,VLOOKUP(E903,'Vortex IV Femm_'!$E:$K,7,))</f>
        <v>0</v>
      </c>
      <c r="T903" s="5">
        <f>IF($E903="",0,VLOOKUP(E903,'Vortex IV Masc_'!$E:$K,7,))</f>
        <v>0</v>
      </c>
      <c r="U903" s="5">
        <f>IF($E903="",0,VLOOKUP(E903,'Vortex V Femm_'!$E:$K,7,))</f>
        <v>0</v>
      </c>
      <c r="V903" s="5">
        <f>IF($E903="",0,VLOOKUP(E903,'Vortex V Masc_'!$E:$K,7,))</f>
        <v>0</v>
      </c>
    </row>
    <row r="904" spans="1:22" x14ac:dyDescent="0.15">
      <c r="A904" s="5">
        <v>903</v>
      </c>
      <c r="E904" s="5" t="str">
        <f t="shared" si="30"/>
        <v/>
      </c>
      <c r="J904" s="5">
        <f t="shared" si="31"/>
        <v>0</v>
      </c>
      <c r="K904" s="5">
        <f>IF($E904="",0,VLOOKUP(E904,'50 IV Femm_'!$E:$K,7,))</f>
        <v>0</v>
      </c>
      <c r="L904" s="5">
        <f>IF($E904="",0,VLOOKUP(E904,'50 IV Masc_'!$E:$K,7,))</f>
        <v>0</v>
      </c>
      <c r="M904" s="5">
        <f>IF($E904="",0,VLOOKUP(E904,'50 V Femm_'!$E:$K,7,))</f>
        <v>0</v>
      </c>
      <c r="N904" s="5">
        <f>IF($E904="",0,VLOOKUP(E904,'50 V Masc_'!$E:$K,7,))</f>
        <v>0</v>
      </c>
      <c r="O904" s="5">
        <f>IF($E904="",0,VLOOKUP(E904,'Lungo IV Femm_'!$E:$K,7,))</f>
        <v>0</v>
      </c>
      <c r="P904" s="5">
        <f>IF($E904="",0,VLOOKUP(E904,'Lungo IV Masc_'!$E:$K,7,))</f>
        <v>0</v>
      </c>
      <c r="Q904" s="5">
        <f>IF($E904="",0,VLOOKUP(E904,'Lungo V Femm_'!$E:$K,7,))</f>
        <v>0</v>
      </c>
      <c r="R904" s="5">
        <f>IF($E904="",0,VLOOKUP(E904,'Lungo V Masc_'!$E:$K,7,))</f>
        <v>0</v>
      </c>
      <c r="S904" s="5">
        <f>IF($E904="",0,VLOOKUP(E904,'Vortex IV Femm_'!$E:$K,7,))</f>
        <v>0</v>
      </c>
      <c r="T904" s="5">
        <f>IF($E904="",0,VLOOKUP(E904,'Vortex IV Masc_'!$E:$K,7,))</f>
        <v>0</v>
      </c>
      <c r="U904" s="5">
        <f>IF($E904="",0,VLOOKUP(E904,'Vortex V Femm_'!$E:$K,7,))</f>
        <v>0</v>
      </c>
      <c r="V904" s="5">
        <f>IF($E904="",0,VLOOKUP(E904,'Vortex V Masc_'!$E:$K,7,))</f>
        <v>0</v>
      </c>
    </row>
    <row r="905" spans="1:22" x14ac:dyDescent="0.15">
      <c r="A905" s="5">
        <v>904</v>
      </c>
      <c r="E905" s="5" t="str">
        <f t="shared" si="30"/>
        <v/>
      </c>
      <c r="J905" s="5">
        <f t="shared" si="31"/>
        <v>0</v>
      </c>
      <c r="K905" s="5">
        <f>IF($E905="",0,VLOOKUP(E905,'50 IV Femm_'!$E:$K,7,))</f>
        <v>0</v>
      </c>
      <c r="L905" s="5">
        <f>IF($E905="",0,VLOOKUP(E905,'50 IV Masc_'!$E:$K,7,))</f>
        <v>0</v>
      </c>
      <c r="M905" s="5">
        <f>IF($E905="",0,VLOOKUP(E905,'50 V Femm_'!$E:$K,7,))</f>
        <v>0</v>
      </c>
      <c r="N905" s="5">
        <f>IF($E905="",0,VLOOKUP(E905,'50 V Masc_'!$E:$K,7,))</f>
        <v>0</v>
      </c>
      <c r="O905" s="5">
        <f>IF($E905="",0,VLOOKUP(E905,'Lungo IV Femm_'!$E:$K,7,))</f>
        <v>0</v>
      </c>
      <c r="P905" s="5">
        <f>IF($E905="",0,VLOOKUP(E905,'Lungo IV Masc_'!$E:$K,7,))</f>
        <v>0</v>
      </c>
      <c r="Q905" s="5">
        <f>IF($E905="",0,VLOOKUP(E905,'Lungo V Femm_'!$E:$K,7,))</f>
        <v>0</v>
      </c>
      <c r="R905" s="5">
        <f>IF($E905="",0,VLOOKUP(E905,'Lungo V Masc_'!$E:$K,7,))</f>
        <v>0</v>
      </c>
      <c r="S905" s="5">
        <f>IF($E905="",0,VLOOKUP(E905,'Vortex IV Femm_'!$E:$K,7,))</f>
        <v>0</v>
      </c>
      <c r="T905" s="5">
        <f>IF($E905="",0,VLOOKUP(E905,'Vortex IV Masc_'!$E:$K,7,))</f>
        <v>0</v>
      </c>
      <c r="U905" s="5">
        <f>IF($E905="",0,VLOOKUP(E905,'Vortex V Femm_'!$E:$K,7,))</f>
        <v>0</v>
      </c>
      <c r="V905" s="5">
        <f>IF($E905="",0,VLOOKUP(E905,'Vortex V Masc_'!$E:$K,7,))</f>
        <v>0</v>
      </c>
    </row>
    <row r="906" spans="1:22" x14ac:dyDescent="0.15">
      <c r="A906" s="5">
        <v>905</v>
      </c>
      <c r="E906" s="5" t="str">
        <f t="shared" si="30"/>
        <v/>
      </c>
      <c r="J906" s="5">
        <f t="shared" si="31"/>
        <v>0</v>
      </c>
      <c r="K906" s="5">
        <f>IF($E906="",0,VLOOKUP(E906,'50 IV Femm_'!$E:$K,7,))</f>
        <v>0</v>
      </c>
      <c r="L906" s="5">
        <f>IF($E906="",0,VLOOKUP(E906,'50 IV Masc_'!$E:$K,7,))</f>
        <v>0</v>
      </c>
      <c r="M906" s="5">
        <f>IF($E906="",0,VLOOKUP(E906,'50 V Femm_'!$E:$K,7,))</f>
        <v>0</v>
      </c>
      <c r="N906" s="5">
        <f>IF($E906="",0,VLOOKUP(E906,'50 V Masc_'!$E:$K,7,))</f>
        <v>0</v>
      </c>
      <c r="O906" s="5">
        <f>IF($E906="",0,VLOOKUP(E906,'Lungo IV Femm_'!$E:$K,7,))</f>
        <v>0</v>
      </c>
      <c r="P906" s="5">
        <f>IF($E906="",0,VLOOKUP(E906,'Lungo IV Masc_'!$E:$K,7,))</f>
        <v>0</v>
      </c>
      <c r="Q906" s="5">
        <f>IF($E906="",0,VLOOKUP(E906,'Lungo V Femm_'!$E:$K,7,))</f>
        <v>0</v>
      </c>
      <c r="R906" s="5">
        <f>IF($E906="",0,VLOOKUP(E906,'Lungo V Masc_'!$E:$K,7,))</f>
        <v>0</v>
      </c>
      <c r="S906" s="5">
        <f>IF($E906="",0,VLOOKUP(E906,'Vortex IV Femm_'!$E:$K,7,))</f>
        <v>0</v>
      </c>
      <c r="T906" s="5">
        <f>IF($E906="",0,VLOOKUP(E906,'Vortex IV Masc_'!$E:$K,7,))</f>
        <v>0</v>
      </c>
      <c r="U906" s="5">
        <f>IF($E906="",0,VLOOKUP(E906,'Vortex V Femm_'!$E:$K,7,))</f>
        <v>0</v>
      </c>
      <c r="V906" s="5">
        <f>IF($E906="",0,VLOOKUP(E906,'Vortex V Masc_'!$E:$K,7,))</f>
        <v>0</v>
      </c>
    </row>
    <row r="907" spans="1:22" x14ac:dyDescent="0.15">
      <c r="A907" s="5">
        <v>906</v>
      </c>
      <c r="E907" s="5" t="str">
        <f t="shared" si="30"/>
        <v/>
      </c>
      <c r="J907" s="5">
        <f t="shared" si="31"/>
        <v>0</v>
      </c>
      <c r="K907" s="5">
        <f>IF($E907="",0,VLOOKUP(E907,'50 IV Femm_'!$E:$K,7,))</f>
        <v>0</v>
      </c>
      <c r="L907" s="5">
        <f>IF($E907="",0,VLOOKUP(E907,'50 IV Masc_'!$E:$K,7,))</f>
        <v>0</v>
      </c>
      <c r="M907" s="5">
        <f>IF($E907="",0,VLOOKUP(E907,'50 V Femm_'!$E:$K,7,))</f>
        <v>0</v>
      </c>
      <c r="N907" s="5">
        <f>IF($E907="",0,VLOOKUP(E907,'50 V Masc_'!$E:$K,7,))</f>
        <v>0</v>
      </c>
      <c r="O907" s="5">
        <f>IF($E907="",0,VLOOKUP(E907,'Lungo IV Femm_'!$E:$K,7,))</f>
        <v>0</v>
      </c>
      <c r="P907" s="5">
        <f>IF($E907="",0,VLOOKUP(E907,'Lungo IV Masc_'!$E:$K,7,))</f>
        <v>0</v>
      </c>
      <c r="Q907" s="5">
        <f>IF($E907="",0,VLOOKUP(E907,'Lungo V Femm_'!$E:$K,7,))</f>
        <v>0</v>
      </c>
      <c r="R907" s="5">
        <f>IF($E907="",0,VLOOKUP(E907,'Lungo V Masc_'!$E:$K,7,))</f>
        <v>0</v>
      </c>
      <c r="S907" s="5">
        <f>IF($E907="",0,VLOOKUP(E907,'Vortex IV Femm_'!$E:$K,7,))</f>
        <v>0</v>
      </c>
      <c r="T907" s="5">
        <f>IF($E907="",0,VLOOKUP(E907,'Vortex IV Masc_'!$E:$K,7,))</f>
        <v>0</v>
      </c>
      <c r="U907" s="5">
        <f>IF($E907="",0,VLOOKUP(E907,'Vortex V Femm_'!$E:$K,7,))</f>
        <v>0</v>
      </c>
      <c r="V907" s="5">
        <f>IF($E907="",0,VLOOKUP(E907,'Vortex V Masc_'!$E:$K,7,))</f>
        <v>0</v>
      </c>
    </row>
    <row r="908" spans="1:22" x14ac:dyDescent="0.15">
      <c r="A908" s="5">
        <v>907</v>
      </c>
      <c r="E908" s="5" t="str">
        <f t="shared" si="30"/>
        <v/>
      </c>
      <c r="J908" s="5">
        <f t="shared" si="31"/>
        <v>0</v>
      </c>
      <c r="K908" s="5">
        <f>IF($E908="",0,VLOOKUP(E908,'50 IV Femm_'!$E:$K,7,))</f>
        <v>0</v>
      </c>
      <c r="L908" s="5">
        <f>IF($E908="",0,VLOOKUP(E908,'50 IV Masc_'!$E:$K,7,))</f>
        <v>0</v>
      </c>
      <c r="M908" s="5">
        <f>IF($E908="",0,VLOOKUP(E908,'50 V Femm_'!$E:$K,7,))</f>
        <v>0</v>
      </c>
      <c r="N908" s="5">
        <f>IF($E908="",0,VLOOKUP(E908,'50 V Masc_'!$E:$K,7,))</f>
        <v>0</v>
      </c>
      <c r="O908" s="5">
        <f>IF($E908="",0,VLOOKUP(E908,'Lungo IV Femm_'!$E:$K,7,))</f>
        <v>0</v>
      </c>
      <c r="P908" s="5">
        <f>IF($E908="",0,VLOOKUP(E908,'Lungo IV Masc_'!$E:$K,7,))</f>
        <v>0</v>
      </c>
      <c r="Q908" s="5">
        <f>IF($E908="",0,VLOOKUP(E908,'Lungo V Femm_'!$E:$K,7,))</f>
        <v>0</v>
      </c>
      <c r="R908" s="5">
        <f>IF($E908="",0,VLOOKUP(E908,'Lungo V Masc_'!$E:$K,7,))</f>
        <v>0</v>
      </c>
      <c r="S908" s="5">
        <f>IF($E908="",0,VLOOKUP(E908,'Vortex IV Femm_'!$E:$K,7,))</f>
        <v>0</v>
      </c>
      <c r="T908" s="5">
        <f>IF($E908="",0,VLOOKUP(E908,'Vortex IV Masc_'!$E:$K,7,))</f>
        <v>0</v>
      </c>
      <c r="U908" s="5">
        <f>IF($E908="",0,VLOOKUP(E908,'Vortex V Femm_'!$E:$K,7,))</f>
        <v>0</v>
      </c>
      <c r="V908" s="5">
        <f>IF($E908="",0,VLOOKUP(E908,'Vortex V Masc_'!$E:$K,7,))</f>
        <v>0</v>
      </c>
    </row>
    <row r="909" spans="1:22" x14ac:dyDescent="0.15">
      <c r="A909" s="5">
        <v>908</v>
      </c>
      <c r="E909" s="5" t="str">
        <f t="shared" si="30"/>
        <v/>
      </c>
      <c r="J909" s="5">
        <f t="shared" si="31"/>
        <v>0</v>
      </c>
      <c r="K909" s="5">
        <f>IF($E909="",0,VLOOKUP(E909,'50 IV Femm_'!$E:$K,7,))</f>
        <v>0</v>
      </c>
      <c r="L909" s="5">
        <f>IF($E909="",0,VLOOKUP(E909,'50 IV Masc_'!$E:$K,7,))</f>
        <v>0</v>
      </c>
      <c r="M909" s="5">
        <f>IF($E909="",0,VLOOKUP(E909,'50 V Femm_'!$E:$K,7,))</f>
        <v>0</v>
      </c>
      <c r="N909" s="5">
        <f>IF($E909="",0,VLOOKUP(E909,'50 V Masc_'!$E:$K,7,))</f>
        <v>0</v>
      </c>
      <c r="O909" s="5">
        <f>IF($E909="",0,VLOOKUP(E909,'Lungo IV Femm_'!$E:$K,7,))</f>
        <v>0</v>
      </c>
      <c r="P909" s="5">
        <f>IF($E909="",0,VLOOKUP(E909,'Lungo IV Masc_'!$E:$K,7,))</f>
        <v>0</v>
      </c>
      <c r="Q909" s="5">
        <f>IF($E909="",0,VLOOKUP(E909,'Lungo V Femm_'!$E:$K,7,))</f>
        <v>0</v>
      </c>
      <c r="R909" s="5">
        <f>IF($E909="",0,VLOOKUP(E909,'Lungo V Masc_'!$E:$K,7,))</f>
        <v>0</v>
      </c>
      <c r="S909" s="5">
        <f>IF($E909="",0,VLOOKUP(E909,'Vortex IV Femm_'!$E:$K,7,))</f>
        <v>0</v>
      </c>
      <c r="T909" s="5">
        <f>IF($E909="",0,VLOOKUP(E909,'Vortex IV Masc_'!$E:$K,7,))</f>
        <v>0</v>
      </c>
      <c r="U909" s="5">
        <f>IF($E909="",0,VLOOKUP(E909,'Vortex V Femm_'!$E:$K,7,))</f>
        <v>0</v>
      </c>
      <c r="V909" s="5">
        <f>IF($E909="",0,VLOOKUP(E909,'Vortex V Masc_'!$E:$K,7,))</f>
        <v>0</v>
      </c>
    </row>
    <row r="910" spans="1:22" x14ac:dyDescent="0.15">
      <c r="A910" s="5">
        <v>909</v>
      </c>
      <c r="E910" s="5" t="str">
        <f t="shared" si="30"/>
        <v/>
      </c>
      <c r="J910" s="5">
        <f t="shared" si="31"/>
        <v>0</v>
      </c>
      <c r="K910" s="5">
        <f>IF($E910="",0,VLOOKUP(E910,'50 IV Femm_'!$E:$K,7,))</f>
        <v>0</v>
      </c>
      <c r="L910" s="5">
        <f>IF($E910="",0,VLOOKUP(E910,'50 IV Masc_'!$E:$K,7,))</f>
        <v>0</v>
      </c>
      <c r="M910" s="5">
        <f>IF($E910="",0,VLOOKUP(E910,'50 V Femm_'!$E:$K,7,))</f>
        <v>0</v>
      </c>
      <c r="N910" s="5">
        <f>IF($E910="",0,VLOOKUP(E910,'50 V Masc_'!$E:$K,7,))</f>
        <v>0</v>
      </c>
      <c r="O910" s="5">
        <f>IF($E910="",0,VLOOKUP(E910,'Lungo IV Femm_'!$E:$K,7,))</f>
        <v>0</v>
      </c>
      <c r="P910" s="5">
        <f>IF($E910="",0,VLOOKUP(E910,'Lungo IV Masc_'!$E:$K,7,))</f>
        <v>0</v>
      </c>
      <c r="Q910" s="5">
        <f>IF($E910="",0,VLOOKUP(E910,'Lungo V Femm_'!$E:$K,7,))</f>
        <v>0</v>
      </c>
      <c r="R910" s="5">
        <f>IF($E910="",0,VLOOKUP(E910,'Lungo V Masc_'!$E:$K,7,))</f>
        <v>0</v>
      </c>
      <c r="S910" s="5">
        <f>IF($E910="",0,VLOOKUP(E910,'Vortex IV Femm_'!$E:$K,7,))</f>
        <v>0</v>
      </c>
      <c r="T910" s="5">
        <f>IF($E910="",0,VLOOKUP(E910,'Vortex IV Masc_'!$E:$K,7,))</f>
        <v>0</v>
      </c>
      <c r="U910" s="5">
        <f>IF($E910="",0,VLOOKUP(E910,'Vortex V Femm_'!$E:$K,7,))</f>
        <v>0</v>
      </c>
      <c r="V910" s="5">
        <f>IF($E910="",0,VLOOKUP(E910,'Vortex V Masc_'!$E:$K,7,))</f>
        <v>0</v>
      </c>
    </row>
    <row r="911" spans="1:22" x14ac:dyDescent="0.15">
      <c r="A911" s="5">
        <v>910</v>
      </c>
      <c r="E911" s="5" t="str">
        <f t="shared" si="30"/>
        <v/>
      </c>
      <c r="J911" s="5">
        <f t="shared" si="31"/>
        <v>0</v>
      </c>
      <c r="K911" s="5">
        <f>IF($E911="",0,VLOOKUP(E911,'50 IV Femm_'!$E:$K,7,))</f>
        <v>0</v>
      </c>
      <c r="L911" s="5">
        <f>IF($E911="",0,VLOOKUP(E911,'50 IV Masc_'!$E:$K,7,))</f>
        <v>0</v>
      </c>
      <c r="M911" s="5">
        <f>IF($E911="",0,VLOOKUP(E911,'50 V Femm_'!$E:$K,7,))</f>
        <v>0</v>
      </c>
      <c r="N911" s="5">
        <f>IF($E911="",0,VLOOKUP(E911,'50 V Masc_'!$E:$K,7,))</f>
        <v>0</v>
      </c>
      <c r="O911" s="5">
        <f>IF($E911="",0,VLOOKUP(E911,'Lungo IV Femm_'!$E:$K,7,))</f>
        <v>0</v>
      </c>
      <c r="P911" s="5">
        <f>IF($E911="",0,VLOOKUP(E911,'Lungo IV Masc_'!$E:$K,7,))</f>
        <v>0</v>
      </c>
      <c r="Q911" s="5">
        <f>IF($E911="",0,VLOOKUP(E911,'Lungo V Femm_'!$E:$K,7,))</f>
        <v>0</v>
      </c>
      <c r="R911" s="5">
        <f>IF($E911="",0,VLOOKUP(E911,'Lungo V Masc_'!$E:$K,7,))</f>
        <v>0</v>
      </c>
      <c r="S911" s="5">
        <f>IF($E911="",0,VLOOKUP(E911,'Vortex IV Femm_'!$E:$K,7,))</f>
        <v>0</v>
      </c>
      <c r="T911" s="5">
        <f>IF($E911="",0,VLOOKUP(E911,'Vortex IV Masc_'!$E:$K,7,))</f>
        <v>0</v>
      </c>
      <c r="U911" s="5">
        <f>IF($E911="",0,VLOOKUP(E911,'Vortex V Femm_'!$E:$K,7,))</f>
        <v>0</v>
      </c>
      <c r="V911" s="5">
        <f>IF($E911="",0,VLOOKUP(E911,'Vortex V Masc_'!$E:$K,7,))</f>
        <v>0</v>
      </c>
    </row>
    <row r="912" spans="1:22" x14ac:dyDescent="0.15">
      <c r="A912" s="5">
        <v>911</v>
      </c>
      <c r="E912" s="5" t="str">
        <f t="shared" si="30"/>
        <v/>
      </c>
      <c r="J912" s="5">
        <f t="shared" si="31"/>
        <v>0</v>
      </c>
      <c r="K912" s="5">
        <f>IF($E912="",0,VLOOKUP(E912,'50 IV Femm_'!$E:$K,7,))</f>
        <v>0</v>
      </c>
      <c r="L912" s="5">
        <f>IF($E912="",0,VLOOKUP(E912,'50 IV Masc_'!$E:$K,7,))</f>
        <v>0</v>
      </c>
      <c r="M912" s="5">
        <f>IF($E912="",0,VLOOKUP(E912,'50 V Femm_'!$E:$K,7,))</f>
        <v>0</v>
      </c>
      <c r="N912" s="5">
        <f>IF($E912="",0,VLOOKUP(E912,'50 V Masc_'!$E:$K,7,))</f>
        <v>0</v>
      </c>
      <c r="O912" s="5">
        <f>IF($E912="",0,VLOOKUP(E912,'Lungo IV Femm_'!$E:$K,7,))</f>
        <v>0</v>
      </c>
      <c r="P912" s="5">
        <f>IF($E912="",0,VLOOKUP(E912,'Lungo IV Masc_'!$E:$K,7,))</f>
        <v>0</v>
      </c>
      <c r="Q912" s="5">
        <f>IF($E912="",0,VLOOKUP(E912,'Lungo V Femm_'!$E:$K,7,))</f>
        <v>0</v>
      </c>
      <c r="R912" s="5">
        <f>IF($E912="",0,VLOOKUP(E912,'Lungo V Masc_'!$E:$K,7,))</f>
        <v>0</v>
      </c>
      <c r="S912" s="5">
        <f>IF($E912="",0,VLOOKUP(E912,'Vortex IV Femm_'!$E:$K,7,))</f>
        <v>0</v>
      </c>
      <c r="T912" s="5">
        <f>IF($E912="",0,VLOOKUP(E912,'Vortex IV Masc_'!$E:$K,7,))</f>
        <v>0</v>
      </c>
      <c r="U912" s="5">
        <f>IF($E912="",0,VLOOKUP(E912,'Vortex V Femm_'!$E:$K,7,))</f>
        <v>0</v>
      </c>
      <c r="V912" s="5">
        <f>IF($E912="",0,VLOOKUP(E912,'Vortex V Masc_'!$E:$K,7,))</f>
        <v>0</v>
      </c>
    </row>
    <row r="913" spans="1:22" x14ac:dyDescent="0.15">
      <c r="A913" s="5">
        <v>912</v>
      </c>
      <c r="E913" s="5" t="str">
        <f t="shared" si="30"/>
        <v/>
      </c>
      <c r="J913" s="5">
        <f t="shared" si="31"/>
        <v>0</v>
      </c>
      <c r="K913" s="5">
        <f>IF($E913="",0,VLOOKUP(E913,'50 IV Femm_'!$E:$K,7,))</f>
        <v>0</v>
      </c>
      <c r="L913" s="5">
        <f>IF($E913="",0,VLOOKUP(E913,'50 IV Masc_'!$E:$K,7,))</f>
        <v>0</v>
      </c>
      <c r="M913" s="5">
        <f>IF($E913="",0,VLOOKUP(E913,'50 V Femm_'!$E:$K,7,))</f>
        <v>0</v>
      </c>
      <c r="N913" s="5">
        <f>IF($E913="",0,VLOOKUP(E913,'50 V Masc_'!$E:$K,7,))</f>
        <v>0</v>
      </c>
      <c r="O913" s="5">
        <f>IF($E913="",0,VLOOKUP(E913,'Lungo IV Femm_'!$E:$K,7,))</f>
        <v>0</v>
      </c>
      <c r="P913" s="5">
        <f>IF($E913="",0,VLOOKUP(E913,'Lungo IV Masc_'!$E:$K,7,))</f>
        <v>0</v>
      </c>
      <c r="Q913" s="5">
        <f>IF($E913="",0,VLOOKUP(E913,'Lungo V Femm_'!$E:$K,7,))</f>
        <v>0</v>
      </c>
      <c r="R913" s="5">
        <f>IF($E913="",0,VLOOKUP(E913,'Lungo V Masc_'!$E:$K,7,))</f>
        <v>0</v>
      </c>
      <c r="S913" s="5">
        <f>IF($E913="",0,VLOOKUP(E913,'Vortex IV Femm_'!$E:$K,7,))</f>
        <v>0</v>
      </c>
      <c r="T913" s="5">
        <f>IF($E913="",0,VLOOKUP(E913,'Vortex IV Masc_'!$E:$K,7,))</f>
        <v>0</v>
      </c>
      <c r="U913" s="5">
        <f>IF($E913="",0,VLOOKUP(E913,'Vortex V Femm_'!$E:$K,7,))</f>
        <v>0</v>
      </c>
      <c r="V913" s="5">
        <f>IF($E913="",0,VLOOKUP(E913,'Vortex V Masc_'!$E:$K,7,))</f>
        <v>0</v>
      </c>
    </row>
    <row r="914" spans="1:22" x14ac:dyDescent="0.15">
      <c r="A914" s="5">
        <v>913</v>
      </c>
      <c r="E914" s="5" t="str">
        <f t="shared" si="30"/>
        <v/>
      </c>
      <c r="J914" s="5">
        <f t="shared" si="31"/>
        <v>0</v>
      </c>
      <c r="K914" s="5">
        <f>IF($E914="",0,VLOOKUP(E914,'50 IV Femm_'!$E:$K,7,))</f>
        <v>0</v>
      </c>
      <c r="L914" s="5">
        <f>IF($E914="",0,VLOOKUP(E914,'50 IV Masc_'!$E:$K,7,))</f>
        <v>0</v>
      </c>
      <c r="M914" s="5">
        <f>IF($E914="",0,VLOOKUP(E914,'50 V Femm_'!$E:$K,7,))</f>
        <v>0</v>
      </c>
      <c r="N914" s="5">
        <f>IF($E914="",0,VLOOKUP(E914,'50 V Masc_'!$E:$K,7,))</f>
        <v>0</v>
      </c>
      <c r="O914" s="5">
        <f>IF($E914="",0,VLOOKUP(E914,'Lungo IV Femm_'!$E:$K,7,))</f>
        <v>0</v>
      </c>
      <c r="P914" s="5">
        <f>IF($E914="",0,VLOOKUP(E914,'Lungo IV Masc_'!$E:$K,7,))</f>
        <v>0</v>
      </c>
      <c r="Q914" s="5">
        <f>IF($E914="",0,VLOOKUP(E914,'Lungo V Femm_'!$E:$K,7,))</f>
        <v>0</v>
      </c>
      <c r="R914" s="5">
        <f>IF($E914="",0,VLOOKUP(E914,'Lungo V Masc_'!$E:$K,7,))</f>
        <v>0</v>
      </c>
      <c r="S914" s="5">
        <f>IF($E914="",0,VLOOKUP(E914,'Vortex IV Femm_'!$E:$K,7,))</f>
        <v>0</v>
      </c>
      <c r="T914" s="5">
        <f>IF($E914="",0,VLOOKUP(E914,'Vortex IV Masc_'!$E:$K,7,))</f>
        <v>0</v>
      </c>
      <c r="U914" s="5">
        <f>IF($E914="",0,VLOOKUP(E914,'Vortex V Femm_'!$E:$K,7,))</f>
        <v>0</v>
      </c>
      <c r="V914" s="5">
        <f>IF($E914="",0,VLOOKUP(E914,'Vortex V Masc_'!$E:$K,7,))</f>
        <v>0</v>
      </c>
    </row>
    <row r="915" spans="1:22" x14ac:dyDescent="0.15">
      <c r="A915" s="5">
        <v>914</v>
      </c>
      <c r="E915" s="5" t="str">
        <f t="shared" si="30"/>
        <v/>
      </c>
      <c r="J915" s="5">
        <f t="shared" si="31"/>
        <v>0</v>
      </c>
      <c r="K915" s="5">
        <f>IF($E915="",0,VLOOKUP(E915,'50 IV Femm_'!$E:$K,7,))</f>
        <v>0</v>
      </c>
      <c r="L915" s="5">
        <f>IF($E915="",0,VLOOKUP(E915,'50 IV Masc_'!$E:$K,7,))</f>
        <v>0</v>
      </c>
      <c r="M915" s="5">
        <f>IF($E915="",0,VLOOKUP(E915,'50 V Femm_'!$E:$K,7,))</f>
        <v>0</v>
      </c>
      <c r="N915" s="5">
        <f>IF($E915="",0,VLOOKUP(E915,'50 V Masc_'!$E:$K,7,))</f>
        <v>0</v>
      </c>
      <c r="O915" s="5">
        <f>IF($E915="",0,VLOOKUP(E915,'Lungo IV Femm_'!$E:$K,7,))</f>
        <v>0</v>
      </c>
      <c r="P915" s="5">
        <f>IF($E915="",0,VLOOKUP(E915,'Lungo IV Masc_'!$E:$K,7,))</f>
        <v>0</v>
      </c>
      <c r="Q915" s="5">
        <f>IF($E915="",0,VLOOKUP(E915,'Lungo V Femm_'!$E:$K,7,))</f>
        <v>0</v>
      </c>
      <c r="R915" s="5">
        <f>IF($E915="",0,VLOOKUP(E915,'Lungo V Masc_'!$E:$K,7,))</f>
        <v>0</v>
      </c>
      <c r="S915" s="5">
        <f>IF($E915="",0,VLOOKUP(E915,'Vortex IV Femm_'!$E:$K,7,))</f>
        <v>0</v>
      </c>
      <c r="T915" s="5">
        <f>IF($E915="",0,VLOOKUP(E915,'Vortex IV Masc_'!$E:$K,7,))</f>
        <v>0</v>
      </c>
      <c r="U915" s="5">
        <f>IF($E915="",0,VLOOKUP(E915,'Vortex V Femm_'!$E:$K,7,))</f>
        <v>0</v>
      </c>
      <c r="V915" s="5">
        <f>IF($E915="",0,VLOOKUP(E915,'Vortex V Masc_'!$E:$K,7,))</f>
        <v>0</v>
      </c>
    </row>
    <row r="916" spans="1:22" x14ac:dyDescent="0.15">
      <c r="A916" s="5">
        <v>915</v>
      </c>
      <c r="E916" s="5" t="str">
        <f t="shared" si="30"/>
        <v/>
      </c>
      <c r="J916" s="5">
        <f t="shared" si="31"/>
        <v>0</v>
      </c>
      <c r="K916" s="5">
        <f>IF($E916="",0,VLOOKUP(E916,'50 IV Femm_'!$E:$K,7,))</f>
        <v>0</v>
      </c>
      <c r="L916" s="5">
        <f>IF($E916="",0,VLOOKUP(E916,'50 IV Masc_'!$E:$K,7,))</f>
        <v>0</v>
      </c>
      <c r="M916" s="5">
        <f>IF($E916="",0,VLOOKUP(E916,'50 V Femm_'!$E:$K,7,))</f>
        <v>0</v>
      </c>
      <c r="N916" s="5">
        <f>IF($E916="",0,VLOOKUP(E916,'50 V Masc_'!$E:$K,7,))</f>
        <v>0</v>
      </c>
      <c r="O916" s="5">
        <f>IF($E916="",0,VLOOKUP(E916,'Lungo IV Femm_'!$E:$K,7,))</f>
        <v>0</v>
      </c>
      <c r="P916" s="5">
        <f>IF($E916="",0,VLOOKUP(E916,'Lungo IV Masc_'!$E:$K,7,))</f>
        <v>0</v>
      </c>
      <c r="Q916" s="5">
        <f>IF($E916="",0,VLOOKUP(E916,'Lungo V Femm_'!$E:$K,7,))</f>
        <v>0</v>
      </c>
      <c r="R916" s="5">
        <f>IF($E916="",0,VLOOKUP(E916,'Lungo V Masc_'!$E:$K,7,))</f>
        <v>0</v>
      </c>
      <c r="S916" s="5">
        <f>IF($E916="",0,VLOOKUP(E916,'Vortex IV Femm_'!$E:$K,7,))</f>
        <v>0</v>
      </c>
      <c r="T916" s="5">
        <f>IF($E916="",0,VLOOKUP(E916,'Vortex IV Masc_'!$E:$K,7,))</f>
        <v>0</v>
      </c>
      <c r="U916" s="5">
        <f>IF($E916="",0,VLOOKUP(E916,'Vortex V Femm_'!$E:$K,7,))</f>
        <v>0</v>
      </c>
      <c r="V916" s="5">
        <f>IF($E916="",0,VLOOKUP(E916,'Vortex V Masc_'!$E:$K,7,))</f>
        <v>0</v>
      </c>
    </row>
    <row r="917" spans="1:22" x14ac:dyDescent="0.15">
      <c r="A917" s="5">
        <v>916</v>
      </c>
      <c r="E917" s="5" t="str">
        <f t="shared" si="30"/>
        <v/>
      </c>
      <c r="J917" s="5">
        <f t="shared" si="31"/>
        <v>0</v>
      </c>
      <c r="K917" s="5">
        <f>IF($E917="",0,VLOOKUP(E917,'50 IV Femm_'!$E:$K,7,))</f>
        <v>0</v>
      </c>
      <c r="L917" s="5">
        <f>IF($E917="",0,VLOOKUP(E917,'50 IV Masc_'!$E:$K,7,))</f>
        <v>0</v>
      </c>
      <c r="M917" s="5">
        <f>IF($E917="",0,VLOOKUP(E917,'50 V Femm_'!$E:$K,7,))</f>
        <v>0</v>
      </c>
      <c r="N917" s="5">
        <f>IF($E917="",0,VLOOKUP(E917,'50 V Masc_'!$E:$K,7,))</f>
        <v>0</v>
      </c>
      <c r="O917" s="5">
        <f>IF($E917="",0,VLOOKUP(E917,'Lungo IV Femm_'!$E:$K,7,))</f>
        <v>0</v>
      </c>
      <c r="P917" s="5">
        <f>IF($E917="",0,VLOOKUP(E917,'Lungo IV Masc_'!$E:$K,7,))</f>
        <v>0</v>
      </c>
      <c r="Q917" s="5">
        <f>IF($E917="",0,VLOOKUP(E917,'Lungo V Femm_'!$E:$K,7,))</f>
        <v>0</v>
      </c>
      <c r="R917" s="5">
        <f>IF($E917="",0,VLOOKUP(E917,'Lungo V Masc_'!$E:$K,7,))</f>
        <v>0</v>
      </c>
      <c r="S917" s="5">
        <f>IF($E917="",0,VLOOKUP(E917,'Vortex IV Femm_'!$E:$K,7,))</f>
        <v>0</v>
      </c>
      <c r="T917" s="5">
        <f>IF($E917="",0,VLOOKUP(E917,'Vortex IV Masc_'!$E:$K,7,))</f>
        <v>0</v>
      </c>
      <c r="U917" s="5">
        <f>IF($E917="",0,VLOOKUP(E917,'Vortex V Femm_'!$E:$K,7,))</f>
        <v>0</v>
      </c>
      <c r="V917" s="5">
        <f>IF($E917="",0,VLOOKUP(E917,'Vortex V Masc_'!$E:$K,7,))</f>
        <v>0</v>
      </c>
    </row>
    <row r="918" spans="1:22" x14ac:dyDescent="0.15">
      <c r="A918" s="5">
        <v>917</v>
      </c>
      <c r="E918" s="5" t="str">
        <f t="shared" si="30"/>
        <v/>
      </c>
      <c r="J918" s="5">
        <f t="shared" si="31"/>
        <v>0</v>
      </c>
      <c r="K918" s="5">
        <f>IF($E918="",0,VLOOKUP(E918,'50 IV Femm_'!$E:$K,7,))</f>
        <v>0</v>
      </c>
      <c r="L918" s="5">
        <f>IF($E918="",0,VLOOKUP(E918,'50 IV Masc_'!$E:$K,7,))</f>
        <v>0</v>
      </c>
      <c r="M918" s="5">
        <f>IF($E918="",0,VLOOKUP(E918,'50 V Femm_'!$E:$K,7,))</f>
        <v>0</v>
      </c>
      <c r="N918" s="5">
        <f>IF($E918="",0,VLOOKUP(E918,'50 V Masc_'!$E:$K,7,))</f>
        <v>0</v>
      </c>
      <c r="O918" s="5">
        <f>IF($E918="",0,VLOOKUP(E918,'Lungo IV Femm_'!$E:$K,7,))</f>
        <v>0</v>
      </c>
      <c r="P918" s="5">
        <f>IF($E918="",0,VLOOKUP(E918,'Lungo IV Masc_'!$E:$K,7,))</f>
        <v>0</v>
      </c>
      <c r="Q918" s="5">
        <f>IF($E918="",0,VLOOKUP(E918,'Lungo V Femm_'!$E:$K,7,))</f>
        <v>0</v>
      </c>
      <c r="R918" s="5">
        <f>IF($E918="",0,VLOOKUP(E918,'Lungo V Masc_'!$E:$K,7,))</f>
        <v>0</v>
      </c>
      <c r="S918" s="5">
        <f>IF($E918="",0,VLOOKUP(E918,'Vortex IV Femm_'!$E:$K,7,))</f>
        <v>0</v>
      </c>
      <c r="T918" s="5">
        <f>IF($E918="",0,VLOOKUP(E918,'Vortex IV Masc_'!$E:$K,7,))</f>
        <v>0</v>
      </c>
      <c r="U918" s="5">
        <f>IF($E918="",0,VLOOKUP(E918,'Vortex V Femm_'!$E:$K,7,))</f>
        <v>0</v>
      </c>
      <c r="V918" s="5">
        <f>IF($E918="",0,VLOOKUP(E918,'Vortex V Masc_'!$E:$K,7,))</f>
        <v>0</v>
      </c>
    </row>
    <row r="919" spans="1:22" x14ac:dyDescent="0.15">
      <c r="A919" s="5">
        <v>918</v>
      </c>
      <c r="E919" s="5" t="str">
        <f t="shared" si="30"/>
        <v/>
      </c>
      <c r="J919" s="5">
        <f t="shared" si="31"/>
        <v>0</v>
      </c>
      <c r="K919" s="5">
        <f>IF($E919="",0,VLOOKUP(E919,'50 IV Femm_'!$E:$K,7,))</f>
        <v>0</v>
      </c>
      <c r="L919" s="5">
        <f>IF($E919="",0,VLOOKUP(E919,'50 IV Masc_'!$E:$K,7,))</f>
        <v>0</v>
      </c>
      <c r="M919" s="5">
        <f>IF($E919="",0,VLOOKUP(E919,'50 V Femm_'!$E:$K,7,))</f>
        <v>0</v>
      </c>
      <c r="N919" s="5">
        <f>IF($E919="",0,VLOOKUP(E919,'50 V Masc_'!$E:$K,7,))</f>
        <v>0</v>
      </c>
      <c r="O919" s="5">
        <f>IF($E919="",0,VLOOKUP(E919,'Lungo IV Femm_'!$E:$K,7,))</f>
        <v>0</v>
      </c>
      <c r="P919" s="5">
        <f>IF($E919="",0,VLOOKUP(E919,'Lungo IV Masc_'!$E:$K,7,))</f>
        <v>0</v>
      </c>
      <c r="Q919" s="5">
        <f>IF($E919="",0,VLOOKUP(E919,'Lungo V Femm_'!$E:$K,7,))</f>
        <v>0</v>
      </c>
      <c r="R919" s="5">
        <f>IF($E919="",0,VLOOKUP(E919,'Lungo V Masc_'!$E:$K,7,))</f>
        <v>0</v>
      </c>
      <c r="S919" s="5">
        <f>IF($E919="",0,VLOOKUP(E919,'Vortex IV Femm_'!$E:$K,7,))</f>
        <v>0</v>
      </c>
      <c r="T919" s="5">
        <f>IF($E919="",0,VLOOKUP(E919,'Vortex IV Masc_'!$E:$K,7,))</f>
        <v>0</v>
      </c>
      <c r="U919" s="5">
        <f>IF($E919="",0,VLOOKUP(E919,'Vortex V Femm_'!$E:$K,7,))</f>
        <v>0</v>
      </c>
      <c r="V919" s="5">
        <f>IF($E919="",0,VLOOKUP(E919,'Vortex V Masc_'!$E:$K,7,))</f>
        <v>0</v>
      </c>
    </row>
    <row r="920" spans="1:22" x14ac:dyDescent="0.15">
      <c r="A920" s="5">
        <v>919</v>
      </c>
      <c r="E920" s="5" t="str">
        <f t="shared" si="30"/>
        <v/>
      </c>
      <c r="J920" s="5">
        <f t="shared" si="31"/>
        <v>0</v>
      </c>
      <c r="K920" s="5">
        <f>IF($E920="",0,VLOOKUP(E920,'50 IV Femm_'!$E:$K,7,))</f>
        <v>0</v>
      </c>
      <c r="L920" s="5">
        <f>IF($E920="",0,VLOOKUP(E920,'50 IV Masc_'!$E:$K,7,))</f>
        <v>0</v>
      </c>
      <c r="M920" s="5">
        <f>IF($E920="",0,VLOOKUP(E920,'50 V Femm_'!$E:$K,7,))</f>
        <v>0</v>
      </c>
      <c r="N920" s="5">
        <f>IF($E920="",0,VLOOKUP(E920,'50 V Masc_'!$E:$K,7,))</f>
        <v>0</v>
      </c>
      <c r="O920" s="5">
        <f>IF($E920="",0,VLOOKUP(E920,'Lungo IV Femm_'!$E:$K,7,))</f>
        <v>0</v>
      </c>
      <c r="P920" s="5">
        <f>IF($E920="",0,VLOOKUP(E920,'Lungo IV Masc_'!$E:$K,7,))</f>
        <v>0</v>
      </c>
      <c r="Q920" s="5">
        <f>IF($E920="",0,VLOOKUP(E920,'Lungo V Femm_'!$E:$K,7,))</f>
        <v>0</v>
      </c>
      <c r="R920" s="5">
        <f>IF($E920="",0,VLOOKUP(E920,'Lungo V Masc_'!$E:$K,7,))</f>
        <v>0</v>
      </c>
      <c r="S920" s="5">
        <f>IF($E920="",0,VLOOKUP(E920,'Vortex IV Femm_'!$E:$K,7,))</f>
        <v>0</v>
      </c>
      <c r="T920" s="5">
        <f>IF($E920="",0,VLOOKUP(E920,'Vortex IV Masc_'!$E:$K,7,))</f>
        <v>0</v>
      </c>
      <c r="U920" s="5">
        <f>IF($E920="",0,VLOOKUP(E920,'Vortex V Femm_'!$E:$K,7,))</f>
        <v>0</v>
      </c>
      <c r="V920" s="5">
        <f>IF($E920="",0,VLOOKUP(E920,'Vortex V Masc_'!$E:$K,7,))</f>
        <v>0</v>
      </c>
    </row>
    <row r="921" spans="1:22" x14ac:dyDescent="0.15">
      <c r="A921" s="5">
        <v>920</v>
      </c>
      <c r="E921" s="5" t="str">
        <f t="shared" si="30"/>
        <v/>
      </c>
      <c r="J921" s="5">
        <f t="shared" si="31"/>
        <v>0</v>
      </c>
      <c r="K921" s="5">
        <f>IF($E921="",0,VLOOKUP(E921,'50 IV Femm_'!$E:$K,7,))</f>
        <v>0</v>
      </c>
      <c r="L921" s="5">
        <f>IF($E921="",0,VLOOKUP(E921,'50 IV Masc_'!$E:$K,7,))</f>
        <v>0</v>
      </c>
      <c r="M921" s="5">
        <f>IF($E921="",0,VLOOKUP(E921,'50 V Femm_'!$E:$K,7,))</f>
        <v>0</v>
      </c>
      <c r="N921" s="5">
        <f>IF($E921="",0,VLOOKUP(E921,'50 V Masc_'!$E:$K,7,))</f>
        <v>0</v>
      </c>
      <c r="O921" s="5">
        <f>IF($E921="",0,VLOOKUP(E921,'Lungo IV Femm_'!$E:$K,7,))</f>
        <v>0</v>
      </c>
      <c r="P921" s="5">
        <f>IF($E921="",0,VLOOKUP(E921,'Lungo IV Masc_'!$E:$K,7,))</f>
        <v>0</v>
      </c>
      <c r="Q921" s="5">
        <f>IF($E921="",0,VLOOKUP(E921,'Lungo V Femm_'!$E:$K,7,))</f>
        <v>0</v>
      </c>
      <c r="R921" s="5">
        <f>IF($E921="",0,VLOOKUP(E921,'Lungo V Masc_'!$E:$K,7,))</f>
        <v>0</v>
      </c>
      <c r="S921" s="5">
        <f>IF($E921="",0,VLOOKUP(E921,'Vortex IV Femm_'!$E:$K,7,))</f>
        <v>0</v>
      </c>
      <c r="T921" s="5">
        <f>IF($E921="",0,VLOOKUP(E921,'Vortex IV Masc_'!$E:$K,7,))</f>
        <v>0</v>
      </c>
      <c r="U921" s="5">
        <f>IF($E921="",0,VLOOKUP(E921,'Vortex V Femm_'!$E:$K,7,))</f>
        <v>0</v>
      </c>
      <c r="V921" s="5">
        <f>IF($E921="",0,VLOOKUP(E921,'Vortex V Masc_'!$E:$K,7,))</f>
        <v>0</v>
      </c>
    </row>
    <row r="922" spans="1:22" x14ac:dyDescent="0.15">
      <c r="A922" s="5">
        <v>921</v>
      </c>
      <c r="E922" s="5" t="str">
        <f t="shared" si="30"/>
        <v/>
      </c>
      <c r="J922" s="5">
        <f t="shared" si="31"/>
        <v>0</v>
      </c>
      <c r="K922" s="5">
        <f>IF($E922="",0,VLOOKUP(E922,'50 IV Femm_'!$E:$K,7,))</f>
        <v>0</v>
      </c>
      <c r="L922" s="5">
        <f>IF($E922="",0,VLOOKUP(E922,'50 IV Masc_'!$E:$K,7,))</f>
        <v>0</v>
      </c>
      <c r="M922" s="5">
        <f>IF($E922="",0,VLOOKUP(E922,'50 V Femm_'!$E:$K,7,))</f>
        <v>0</v>
      </c>
      <c r="N922" s="5">
        <f>IF($E922="",0,VLOOKUP(E922,'50 V Masc_'!$E:$K,7,))</f>
        <v>0</v>
      </c>
      <c r="O922" s="5">
        <f>IF($E922="",0,VLOOKUP(E922,'Lungo IV Femm_'!$E:$K,7,))</f>
        <v>0</v>
      </c>
      <c r="P922" s="5">
        <f>IF($E922="",0,VLOOKUP(E922,'Lungo IV Masc_'!$E:$K,7,))</f>
        <v>0</v>
      </c>
      <c r="Q922" s="5">
        <f>IF($E922="",0,VLOOKUP(E922,'Lungo V Femm_'!$E:$K,7,))</f>
        <v>0</v>
      </c>
      <c r="R922" s="5">
        <f>IF($E922="",0,VLOOKUP(E922,'Lungo V Masc_'!$E:$K,7,))</f>
        <v>0</v>
      </c>
      <c r="S922" s="5">
        <f>IF($E922="",0,VLOOKUP(E922,'Vortex IV Femm_'!$E:$K,7,))</f>
        <v>0</v>
      </c>
      <c r="T922" s="5">
        <f>IF($E922="",0,VLOOKUP(E922,'Vortex IV Masc_'!$E:$K,7,))</f>
        <v>0</v>
      </c>
      <c r="U922" s="5">
        <f>IF($E922="",0,VLOOKUP(E922,'Vortex V Femm_'!$E:$K,7,))</f>
        <v>0</v>
      </c>
      <c r="V922" s="5">
        <f>IF($E922="",0,VLOOKUP(E922,'Vortex V Masc_'!$E:$K,7,))</f>
        <v>0</v>
      </c>
    </row>
    <row r="923" spans="1:22" x14ac:dyDescent="0.15">
      <c r="A923" s="5">
        <v>922</v>
      </c>
      <c r="E923" s="5" t="str">
        <f t="shared" si="30"/>
        <v/>
      </c>
      <c r="J923" s="5">
        <f t="shared" si="31"/>
        <v>0</v>
      </c>
      <c r="K923" s="5">
        <f>IF($E923="",0,VLOOKUP(E923,'50 IV Femm_'!$E:$K,7,))</f>
        <v>0</v>
      </c>
      <c r="L923" s="5">
        <f>IF($E923="",0,VLOOKUP(E923,'50 IV Masc_'!$E:$K,7,))</f>
        <v>0</v>
      </c>
      <c r="M923" s="5">
        <f>IF($E923="",0,VLOOKUP(E923,'50 V Femm_'!$E:$K,7,))</f>
        <v>0</v>
      </c>
      <c r="N923" s="5">
        <f>IF($E923="",0,VLOOKUP(E923,'50 V Masc_'!$E:$K,7,))</f>
        <v>0</v>
      </c>
      <c r="O923" s="5">
        <f>IF($E923="",0,VLOOKUP(E923,'Lungo IV Femm_'!$E:$K,7,))</f>
        <v>0</v>
      </c>
      <c r="P923" s="5">
        <f>IF($E923="",0,VLOOKUP(E923,'Lungo IV Masc_'!$E:$K,7,))</f>
        <v>0</v>
      </c>
      <c r="Q923" s="5">
        <f>IF($E923="",0,VLOOKUP(E923,'Lungo V Femm_'!$E:$K,7,))</f>
        <v>0</v>
      </c>
      <c r="R923" s="5">
        <f>IF($E923="",0,VLOOKUP(E923,'Lungo V Masc_'!$E:$K,7,))</f>
        <v>0</v>
      </c>
      <c r="S923" s="5">
        <f>IF($E923="",0,VLOOKUP(E923,'Vortex IV Femm_'!$E:$K,7,))</f>
        <v>0</v>
      </c>
      <c r="T923" s="5">
        <f>IF($E923="",0,VLOOKUP(E923,'Vortex IV Masc_'!$E:$K,7,))</f>
        <v>0</v>
      </c>
      <c r="U923" s="5">
        <f>IF($E923="",0,VLOOKUP(E923,'Vortex V Femm_'!$E:$K,7,))</f>
        <v>0</v>
      </c>
      <c r="V923" s="5">
        <f>IF($E923="",0,VLOOKUP(E923,'Vortex V Masc_'!$E:$K,7,))</f>
        <v>0</v>
      </c>
    </row>
    <row r="924" spans="1:22" x14ac:dyDescent="0.15">
      <c r="A924" s="5">
        <v>923</v>
      </c>
      <c r="E924" s="5" t="str">
        <f t="shared" si="30"/>
        <v/>
      </c>
      <c r="J924" s="5">
        <f t="shared" si="31"/>
        <v>0</v>
      </c>
      <c r="K924" s="5">
        <f>IF($E924="",0,VLOOKUP(E924,'50 IV Femm_'!$E:$K,7,))</f>
        <v>0</v>
      </c>
      <c r="L924" s="5">
        <f>IF($E924="",0,VLOOKUP(E924,'50 IV Masc_'!$E:$K,7,))</f>
        <v>0</v>
      </c>
      <c r="M924" s="5">
        <f>IF($E924="",0,VLOOKUP(E924,'50 V Femm_'!$E:$K,7,))</f>
        <v>0</v>
      </c>
      <c r="N924" s="5">
        <f>IF($E924="",0,VLOOKUP(E924,'50 V Masc_'!$E:$K,7,))</f>
        <v>0</v>
      </c>
      <c r="O924" s="5">
        <f>IF($E924="",0,VLOOKUP(E924,'Lungo IV Femm_'!$E:$K,7,))</f>
        <v>0</v>
      </c>
      <c r="P924" s="5">
        <f>IF($E924="",0,VLOOKUP(E924,'Lungo IV Masc_'!$E:$K,7,))</f>
        <v>0</v>
      </c>
      <c r="Q924" s="5">
        <f>IF($E924="",0,VLOOKUP(E924,'Lungo V Femm_'!$E:$K,7,))</f>
        <v>0</v>
      </c>
      <c r="R924" s="5">
        <f>IF($E924="",0,VLOOKUP(E924,'Lungo V Masc_'!$E:$K,7,))</f>
        <v>0</v>
      </c>
      <c r="S924" s="5">
        <f>IF($E924="",0,VLOOKUP(E924,'Vortex IV Femm_'!$E:$K,7,))</f>
        <v>0</v>
      </c>
      <c r="T924" s="5">
        <f>IF($E924="",0,VLOOKUP(E924,'Vortex IV Masc_'!$E:$K,7,))</f>
        <v>0</v>
      </c>
      <c r="U924" s="5">
        <f>IF($E924="",0,VLOOKUP(E924,'Vortex V Femm_'!$E:$K,7,))</f>
        <v>0</v>
      </c>
      <c r="V924" s="5">
        <f>IF($E924="",0,VLOOKUP(E924,'Vortex V Masc_'!$E:$K,7,))</f>
        <v>0</v>
      </c>
    </row>
    <row r="925" spans="1:22" x14ac:dyDescent="0.15">
      <c r="A925" s="5">
        <v>924</v>
      </c>
      <c r="E925" s="5" t="str">
        <f t="shared" si="30"/>
        <v/>
      </c>
      <c r="J925" s="5">
        <f t="shared" si="31"/>
        <v>0</v>
      </c>
      <c r="K925" s="5">
        <f>IF($E925="",0,VLOOKUP(E925,'50 IV Femm_'!$E:$K,7,))</f>
        <v>0</v>
      </c>
      <c r="L925" s="5">
        <f>IF($E925="",0,VLOOKUP(E925,'50 IV Masc_'!$E:$K,7,))</f>
        <v>0</v>
      </c>
      <c r="M925" s="5">
        <f>IF($E925="",0,VLOOKUP(E925,'50 V Femm_'!$E:$K,7,))</f>
        <v>0</v>
      </c>
      <c r="N925" s="5">
        <f>IF($E925="",0,VLOOKUP(E925,'50 V Masc_'!$E:$K,7,))</f>
        <v>0</v>
      </c>
      <c r="O925" s="5">
        <f>IF($E925="",0,VLOOKUP(E925,'Lungo IV Femm_'!$E:$K,7,))</f>
        <v>0</v>
      </c>
      <c r="P925" s="5">
        <f>IF($E925="",0,VLOOKUP(E925,'Lungo IV Masc_'!$E:$K,7,))</f>
        <v>0</v>
      </c>
      <c r="Q925" s="5">
        <f>IF($E925="",0,VLOOKUP(E925,'Lungo V Femm_'!$E:$K,7,))</f>
        <v>0</v>
      </c>
      <c r="R925" s="5">
        <f>IF($E925="",0,VLOOKUP(E925,'Lungo V Masc_'!$E:$K,7,))</f>
        <v>0</v>
      </c>
      <c r="S925" s="5">
        <f>IF($E925="",0,VLOOKUP(E925,'Vortex IV Femm_'!$E:$K,7,))</f>
        <v>0</v>
      </c>
      <c r="T925" s="5">
        <f>IF($E925="",0,VLOOKUP(E925,'Vortex IV Masc_'!$E:$K,7,))</f>
        <v>0</v>
      </c>
      <c r="U925" s="5">
        <f>IF($E925="",0,VLOOKUP(E925,'Vortex V Femm_'!$E:$K,7,))</f>
        <v>0</v>
      </c>
      <c r="V925" s="5">
        <f>IF($E925="",0,VLOOKUP(E925,'Vortex V Masc_'!$E:$K,7,))</f>
        <v>0</v>
      </c>
    </row>
    <row r="926" spans="1:22" x14ac:dyDescent="0.15">
      <c r="A926" s="5">
        <v>925</v>
      </c>
      <c r="E926" s="5" t="str">
        <f t="shared" si="30"/>
        <v/>
      </c>
      <c r="J926" s="5">
        <f t="shared" si="31"/>
        <v>0</v>
      </c>
      <c r="K926" s="5">
        <f>IF($E926="",0,VLOOKUP(E926,'50 IV Femm_'!$E:$K,7,))</f>
        <v>0</v>
      </c>
      <c r="L926" s="5">
        <f>IF($E926="",0,VLOOKUP(E926,'50 IV Masc_'!$E:$K,7,))</f>
        <v>0</v>
      </c>
      <c r="M926" s="5">
        <f>IF($E926="",0,VLOOKUP(E926,'50 V Femm_'!$E:$K,7,))</f>
        <v>0</v>
      </c>
      <c r="N926" s="5">
        <f>IF($E926="",0,VLOOKUP(E926,'50 V Masc_'!$E:$K,7,))</f>
        <v>0</v>
      </c>
      <c r="O926" s="5">
        <f>IF($E926="",0,VLOOKUP(E926,'Lungo IV Femm_'!$E:$K,7,))</f>
        <v>0</v>
      </c>
      <c r="P926" s="5">
        <f>IF($E926="",0,VLOOKUP(E926,'Lungo IV Masc_'!$E:$K,7,))</f>
        <v>0</v>
      </c>
      <c r="Q926" s="5">
        <f>IF($E926="",0,VLOOKUP(E926,'Lungo V Femm_'!$E:$K,7,))</f>
        <v>0</v>
      </c>
      <c r="R926" s="5">
        <f>IF($E926="",0,VLOOKUP(E926,'Lungo V Masc_'!$E:$K,7,))</f>
        <v>0</v>
      </c>
      <c r="S926" s="5">
        <f>IF($E926="",0,VLOOKUP(E926,'Vortex IV Femm_'!$E:$K,7,))</f>
        <v>0</v>
      </c>
      <c r="T926" s="5">
        <f>IF($E926="",0,VLOOKUP(E926,'Vortex IV Masc_'!$E:$K,7,))</f>
        <v>0</v>
      </c>
      <c r="U926" s="5">
        <f>IF($E926="",0,VLOOKUP(E926,'Vortex V Femm_'!$E:$K,7,))</f>
        <v>0</v>
      </c>
      <c r="V926" s="5">
        <f>IF($E926="",0,VLOOKUP(E926,'Vortex V Masc_'!$E:$K,7,))</f>
        <v>0</v>
      </c>
    </row>
    <row r="927" spans="1:22" x14ac:dyDescent="0.15">
      <c r="A927" s="5">
        <v>926</v>
      </c>
      <c r="E927" s="5" t="str">
        <f t="shared" si="30"/>
        <v/>
      </c>
      <c r="J927" s="5">
        <f t="shared" si="31"/>
        <v>0</v>
      </c>
      <c r="K927" s="5">
        <f>IF($E927="",0,VLOOKUP(E927,'50 IV Femm_'!$E:$K,7,))</f>
        <v>0</v>
      </c>
      <c r="L927" s="5">
        <f>IF($E927="",0,VLOOKUP(E927,'50 IV Masc_'!$E:$K,7,))</f>
        <v>0</v>
      </c>
      <c r="M927" s="5">
        <f>IF($E927="",0,VLOOKUP(E927,'50 V Femm_'!$E:$K,7,))</f>
        <v>0</v>
      </c>
      <c r="N927" s="5">
        <f>IF($E927="",0,VLOOKUP(E927,'50 V Masc_'!$E:$K,7,))</f>
        <v>0</v>
      </c>
      <c r="O927" s="5">
        <f>IF($E927="",0,VLOOKUP(E927,'Lungo IV Femm_'!$E:$K,7,))</f>
        <v>0</v>
      </c>
      <c r="P927" s="5">
        <f>IF($E927="",0,VLOOKUP(E927,'Lungo IV Masc_'!$E:$K,7,))</f>
        <v>0</v>
      </c>
      <c r="Q927" s="5">
        <f>IF($E927="",0,VLOOKUP(E927,'Lungo V Femm_'!$E:$K,7,))</f>
        <v>0</v>
      </c>
      <c r="R927" s="5">
        <f>IF($E927="",0,VLOOKUP(E927,'Lungo V Masc_'!$E:$K,7,))</f>
        <v>0</v>
      </c>
      <c r="S927" s="5">
        <f>IF($E927="",0,VLOOKUP(E927,'Vortex IV Femm_'!$E:$K,7,))</f>
        <v>0</v>
      </c>
      <c r="T927" s="5">
        <f>IF($E927="",0,VLOOKUP(E927,'Vortex IV Masc_'!$E:$K,7,))</f>
        <v>0</v>
      </c>
      <c r="U927" s="5">
        <f>IF($E927="",0,VLOOKUP(E927,'Vortex V Femm_'!$E:$K,7,))</f>
        <v>0</v>
      </c>
      <c r="V927" s="5">
        <f>IF($E927="",0,VLOOKUP(E927,'Vortex V Masc_'!$E:$K,7,))</f>
        <v>0</v>
      </c>
    </row>
    <row r="928" spans="1:22" x14ac:dyDescent="0.15">
      <c r="A928" s="5">
        <v>927</v>
      </c>
      <c r="E928" s="5" t="str">
        <f t="shared" si="30"/>
        <v/>
      </c>
      <c r="J928" s="5">
        <f t="shared" si="31"/>
        <v>0</v>
      </c>
      <c r="K928" s="5">
        <f>IF($E928="",0,VLOOKUP(E928,'50 IV Femm_'!$E:$K,7,))</f>
        <v>0</v>
      </c>
      <c r="L928" s="5">
        <f>IF($E928="",0,VLOOKUP(E928,'50 IV Masc_'!$E:$K,7,))</f>
        <v>0</v>
      </c>
      <c r="M928" s="5">
        <f>IF($E928="",0,VLOOKUP(E928,'50 V Femm_'!$E:$K,7,))</f>
        <v>0</v>
      </c>
      <c r="N928" s="5">
        <f>IF($E928="",0,VLOOKUP(E928,'50 V Masc_'!$E:$K,7,))</f>
        <v>0</v>
      </c>
      <c r="O928" s="5">
        <f>IF($E928="",0,VLOOKUP(E928,'Lungo IV Femm_'!$E:$K,7,))</f>
        <v>0</v>
      </c>
      <c r="P928" s="5">
        <f>IF($E928="",0,VLOOKUP(E928,'Lungo IV Masc_'!$E:$K,7,))</f>
        <v>0</v>
      </c>
      <c r="Q928" s="5">
        <f>IF($E928="",0,VLOOKUP(E928,'Lungo V Femm_'!$E:$K,7,))</f>
        <v>0</v>
      </c>
      <c r="R928" s="5">
        <f>IF($E928="",0,VLOOKUP(E928,'Lungo V Masc_'!$E:$K,7,))</f>
        <v>0</v>
      </c>
      <c r="S928" s="5">
        <f>IF($E928="",0,VLOOKUP(E928,'Vortex IV Femm_'!$E:$K,7,))</f>
        <v>0</v>
      </c>
      <c r="T928" s="5">
        <f>IF($E928="",0,VLOOKUP(E928,'Vortex IV Masc_'!$E:$K,7,))</f>
        <v>0</v>
      </c>
      <c r="U928" s="5">
        <f>IF($E928="",0,VLOOKUP(E928,'Vortex V Femm_'!$E:$K,7,))</f>
        <v>0</v>
      </c>
      <c r="V928" s="5">
        <f>IF($E928="",0,VLOOKUP(E928,'Vortex V Masc_'!$E:$K,7,))</f>
        <v>0</v>
      </c>
    </row>
    <row r="929" spans="1:22" x14ac:dyDescent="0.15">
      <c r="A929" s="5">
        <v>928</v>
      </c>
      <c r="E929" s="5" t="str">
        <f t="shared" si="30"/>
        <v/>
      </c>
      <c r="J929" s="5">
        <f t="shared" si="31"/>
        <v>0</v>
      </c>
      <c r="K929" s="5">
        <f>IF($E929="",0,VLOOKUP(E929,'50 IV Femm_'!$E:$K,7,))</f>
        <v>0</v>
      </c>
      <c r="L929" s="5">
        <f>IF($E929="",0,VLOOKUP(E929,'50 IV Masc_'!$E:$K,7,))</f>
        <v>0</v>
      </c>
      <c r="M929" s="5">
        <f>IF($E929="",0,VLOOKUP(E929,'50 V Femm_'!$E:$K,7,))</f>
        <v>0</v>
      </c>
      <c r="N929" s="5">
        <f>IF($E929="",0,VLOOKUP(E929,'50 V Masc_'!$E:$K,7,))</f>
        <v>0</v>
      </c>
      <c r="O929" s="5">
        <f>IF($E929="",0,VLOOKUP(E929,'Lungo IV Femm_'!$E:$K,7,))</f>
        <v>0</v>
      </c>
      <c r="P929" s="5">
        <f>IF($E929="",0,VLOOKUP(E929,'Lungo IV Masc_'!$E:$K,7,))</f>
        <v>0</v>
      </c>
      <c r="Q929" s="5">
        <f>IF($E929="",0,VLOOKUP(E929,'Lungo V Femm_'!$E:$K,7,))</f>
        <v>0</v>
      </c>
      <c r="R929" s="5">
        <f>IF($E929="",0,VLOOKUP(E929,'Lungo V Masc_'!$E:$K,7,))</f>
        <v>0</v>
      </c>
      <c r="S929" s="5">
        <f>IF($E929="",0,VLOOKUP(E929,'Vortex IV Femm_'!$E:$K,7,))</f>
        <v>0</v>
      </c>
      <c r="T929" s="5">
        <f>IF($E929="",0,VLOOKUP(E929,'Vortex IV Masc_'!$E:$K,7,))</f>
        <v>0</v>
      </c>
      <c r="U929" s="5">
        <f>IF($E929="",0,VLOOKUP(E929,'Vortex V Femm_'!$E:$K,7,))</f>
        <v>0</v>
      </c>
      <c r="V929" s="5">
        <f>IF($E929="",0,VLOOKUP(E929,'Vortex V Masc_'!$E:$K,7,))</f>
        <v>0</v>
      </c>
    </row>
    <row r="930" spans="1:22" x14ac:dyDescent="0.15">
      <c r="A930" s="5">
        <v>929</v>
      </c>
      <c r="E930" s="5" t="str">
        <f t="shared" si="30"/>
        <v/>
      </c>
      <c r="J930" s="5">
        <f t="shared" si="31"/>
        <v>0</v>
      </c>
      <c r="K930" s="5">
        <f>IF($E930="",0,VLOOKUP(E930,'50 IV Femm_'!$E:$K,7,))</f>
        <v>0</v>
      </c>
      <c r="L930" s="5">
        <f>IF($E930="",0,VLOOKUP(E930,'50 IV Masc_'!$E:$K,7,))</f>
        <v>0</v>
      </c>
      <c r="M930" s="5">
        <f>IF($E930="",0,VLOOKUP(E930,'50 V Femm_'!$E:$K,7,))</f>
        <v>0</v>
      </c>
      <c r="N930" s="5">
        <f>IF($E930="",0,VLOOKUP(E930,'50 V Masc_'!$E:$K,7,))</f>
        <v>0</v>
      </c>
      <c r="O930" s="5">
        <f>IF($E930="",0,VLOOKUP(E930,'Lungo IV Femm_'!$E:$K,7,))</f>
        <v>0</v>
      </c>
      <c r="P930" s="5">
        <f>IF($E930="",0,VLOOKUP(E930,'Lungo IV Masc_'!$E:$K,7,))</f>
        <v>0</v>
      </c>
      <c r="Q930" s="5">
        <f>IF($E930="",0,VLOOKUP(E930,'Lungo V Femm_'!$E:$K,7,))</f>
        <v>0</v>
      </c>
      <c r="R930" s="5">
        <f>IF($E930="",0,VLOOKUP(E930,'Lungo V Masc_'!$E:$K,7,))</f>
        <v>0</v>
      </c>
      <c r="S930" s="5">
        <f>IF($E930="",0,VLOOKUP(E930,'Vortex IV Femm_'!$E:$K,7,))</f>
        <v>0</v>
      </c>
      <c r="T930" s="5">
        <f>IF($E930="",0,VLOOKUP(E930,'Vortex IV Masc_'!$E:$K,7,))</f>
        <v>0</v>
      </c>
      <c r="U930" s="5">
        <f>IF($E930="",0,VLOOKUP(E930,'Vortex V Femm_'!$E:$K,7,))</f>
        <v>0</v>
      </c>
      <c r="V930" s="5">
        <f>IF($E930="",0,VLOOKUP(E930,'Vortex V Masc_'!$E:$K,7,))</f>
        <v>0</v>
      </c>
    </row>
    <row r="931" spans="1:22" x14ac:dyDescent="0.15">
      <c r="A931" s="5">
        <v>930</v>
      </c>
      <c r="E931" s="5" t="str">
        <f t="shared" ref="E931:E970" si="32">CONCATENATE(C931,D931)</f>
        <v/>
      </c>
      <c r="J931" s="5">
        <f t="shared" ref="J931:J969" si="33">SUMIF(K931:V931,"&lt;&gt;#N/D")</f>
        <v>0</v>
      </c>
      <c r="K931" s="5">
        <f>IF($E931="",0,VLOOKUP(E931,'50 IV Femm_'!$E:$K,7,))</f>
        <v>0</v>
      </c>
      <c r="L931" s="5">
        <f>IF($E931="",0,VLOOKUP(E931,'50 IV Masc_'!$E:$K,7,))</f>
        <v>0</v>
      </c>
      <c r="M931" s="5">
        <f>IF($E931="",0,VLOOKUP(E931,'50 V Femm_'!$E:$K,7,))</f>
        <v>0</v>
      </c>
      <c r="N931" s="5">
        <f>IF($E931="",0,VLOOKUP(E931,'50 V Masc_'!$E:$K,7,))</f>
        <v>0</v>
      </c>
      <c r="O931" s="5">
        <f>IF($E931="",0,VLOOKUP(E931,'Lungo IV Femm_'!$E:$K,7,))</f>
        <v>0</v>
      </c>
      <c r="P931" s="5">
        <f>IF($E931="",0,VLOOKUP(E931,'Lungo IV Masc_'!$E:$K,7,))</f>
        <v>0</v>
      </c>
      <c r="Q931" s="5">
        <f>IF($E931="",0,VLOOKUP(E931,'Lungo V Femm_'!$E:$K,7,))</f>
        <v>0</v>
      </c>
      <c r="R931" s="5">
        <f>IF($E931="",0,VLOOKUP(E931,'Lungo V Masc_'!$E:$K,7,))</f>
        <v>0</v>
      </c>
      <c r="S931" s="5">
        <f>IF($E931="",0,VLOOKUP(E931,'Vortex IV Femm_'!$E:$K,7,))</f>
        <v>0</v>
      </c>
      <c r="T931" s="5">
        <f>IF($E931="",0,VLOOKUP(E931,'Vortex IV Masc_'!$E:$K,7,))</f>
        <v>0</v>
      </c>
      <c r="U931" s="5">
        <f>IF($E931="",0,VLOOKUP(E931,'Vortex V Femm_'!$E:$K,7,))</f>
        <v>0</v>
      </c>
      <c r="V931" s="5">
        <f>IF($E931="",0,VLOOKUP(E931,'Vortex V Masc_'!$E:$K,7,))</f>
        <v>0</v>
      </c>
    </row>
    <row r="932" spans="1:22" x14ac:dyDescent="0.15">
      <c r="A932" s="5">
        <v>931</v>
      </c>
      <c r="E932" s="5" t="str">
        <f t="shared" si="32"/>
        <v/>
      </c>
      <c r="J932" s="5">
        <f t="shared" si="33"/>
        <v>0</v>
      </c>
      <c r="K932" s="5">
        <f>IF($E932="",0,VLOOKUP(E932,'50 IV Femm_'!$E:$K,7,))</f>
        <v>0</v>
      </c>
      <c r="L932" s="5">
        <f>IF($E932="",0,VLOOKUP(E932,'50 IV Masc_'!$E:$K,7,))</f>
        <v>0</v>
      </c>
      <c r="M932" s="5">
        <f>IF($E932="",0,VLOOKUP(E932,'50 V Femm_'!$E:$K,7,))</f>
        <v>0</v>
      </c>
      <c r="N932" s="5">
        <f>IF($E932="",0,VLOOKUP(E932,'50 V Masc_'!$E:$K,7,))</f>
        <v>0</v>
      </c>
      <c r="O932" s="5">
        <f>IF($E932="",0,VLOOKUP(E932,'Lungo IV Femm_'!$E:$K,7,))</f>
        <v>0</v>
      </c>
      <c r="P932" s="5">
        <f>IF($E932="",0,VLOOKUP(E932,'Lungo IV Masc_'!$E:$K,7,))</f>
        <v>0</v>
      </c>
      <c r="Q932" s="5">
        <f>IF($E932="",0,VLOOKUP(E932,'Lungo V Femm_'!$E:$K,7,))</f>
        <v>0</v>
      </c>
      <c r="R932" s="5">
        <f>IF($E932="",0,VLOOKUP(E932,'Lungo V Masc_'!$E:$K,7,))</f>
        <v>0</v>
      </c>
      <c r="S932" s="5">
        <f>IF($E932="",0,VLOOKUP(E932,'Vortex IV Femm_'!$E:$K,7,))</f>
        <v>0</v>
      </c>
      <c r="T932" s="5">
        <f>IF($E932="",0,VLOOKUP(E932,'Vortex IV Masc_'!$E:$K,7,))</f>
        <v>0</v>
      </c>
      <c r="U932" s="5">
        <f>IF($E932="",0,VLOOKUP(E932,'Vortex V Femm_'!$E:$K,7,))</f>
        <v>0</v>
      </c>
      <c r="V932" s="5">
        <f>IF($E932="",0,VLOOKUP(E932,'Vortex V Masc_'!$E:$K,7,))</f>
        <v>0</v>
      </c>
    </row>
    <row r="933" spans="1:22" x14ac:dyDescent="0.15">
      <c r="A933" s="5">
        <v>932</v>
      </c>
      <c r="E933" s="5" t="str">
        <f t="shared" si="32"/>
        <v/>
      </c>
      <c r="J933" s="5">
        <f t="shared" si="33"/>
        <v>0</v>
      </c>
      <c r="K933" s="5">
        <f>IF($E933="",0,VLOOKUP(E933,'50 IV Femm_'!$E:$K,7,))</f>
        <v>0</v>
      </c>
      <c r="L933" s="5">
        <f>IF($E933="",0,VLOOKUP(E933,'50 IV Masc_'!$E:$K,7,))</f>
        <v>0</v>
      </c>
      <c r="M933" s="5">
        <f>IF($E933="",0,VLOOKUP(E933,'50 V Femm_'!$E:$K,7,))</f>
        <v>0</v>
      </c>
      <c r="N933" s="5">
        <f>IF($E933="",0,VLOOKUP(E933,'50 V Masc_'!$E:$K,7,))</f>
        <v>0</v>
      </c>
      <c r="O933" s="5">
        <f>IF($E933="",0,VLOOKUP(E933,'Lungo IV Femm_'!$E:$K,7,))</f>
        <v>0</v>
      </c>
      <c r="P933" s="5">
        <f>IF($E933="",0,VLOOKUP(E933,'Lungo IV Masc_'!$E:$K,7,))</f>
        <v>0</v>
      </c>
      <c r="Q933" s="5">
        <f>IF($E933="",0,VLOOKUP(E933,'Lungo V Femm_'!$E:$K,7,))</f>
        <v>0</v>
      </c>
      <c r="R933" s="5">
        <f>IF($E933="",0,VLOOKUP(E933,'Lungo V Masc_'!$E:$K,7,))</f>
        <v>0</v>
      </c>
      <c r="S933" s="5">
        <f>IF($E933="",0,VLOOKUP(E933,'Vortex IV Femm_'!$E:$K,7,))</f>
        <v>0</v>
      </c>
      <c r="T933" s="5">
        <f>IF($E933="",0,VLOOKUP(E933,'Vortex IV Masc_'!$E:$K,7,))</f>
        <v>0</v>
      </c>
      <c r="U933" s="5">
        <f>IF($E933="",0,VLOOKUP(E933,'Vortex V Femm_'!$E:$K,7,))</f>
        <v>0</v>
      </c>
      <c r="V933" s="5">
        <f>IF($E933="",0,VLOOKUP(E933,'Vortex V Masc_'!$E:$K,7,))</f>
        <v>0</v>
      </c>
    </row>
    <row r="934" spans="1:22" x14ac:dyDescent="0.15">
      <c r="A934" s="5">
        <v>933</v>
      </c>
      <c r="E934" s="5" t="str">
        <f t="shared" si="32"/>
        <v/>
      </c>
      <c r="J934" s="5">
        <f t="shared" si="33"/>
        <v>0</v>
      </c>
      <c r="K934" s="5">
        <f>IF($E934="",0,VLOOKUP(E934,'50 IV Femm_'!$E:$K,7,))</f>
        <v>0</v>
      </c>
      <c r="L934" s="5">
        <f>IF($E934="",0,VLOOKUP(E934,'50 IV Masc_'!$E:$K,7,))</f>
        <v>0</v>
      </c>
      <c r="M934" s="5">
        <f>IF($E934="",0,VLOOKUP(E934,'50 V Femm_'!$E:$K,7,))</f>
        <v>0</v>
      </c>
      <c r="N934" s="5">
        <f>IF($E934="",0,VLOOKUP(E934,'50 V Masc_'!$E:$K,7,))</f>
        <v>0</v>
      </c>
      <c r="O934" s="5">
        <f>IF($E934="",0,VLOOKUP(E934,'Lungo IV Femm_'!$E:$K,7,))</f>
        <v>0</v>
      </c>
      <c r="P934" s="5">
        <f>IF($E934="",0,VLOOKUP(E934,'Lungo IV Masc_'!$E:$K,7,))</f>
        <v>0</v>
      </c>
      <c r="Q934" s="5">
        <f>IF($E934="",0,VLOOKUP(E934,'Lungo V Femm_'!$E:$K,7,))</f>
        <v>0</v>
      </c>
      <c r="R934" s="5">
        <f>IF($E934="",0,VLOOKUP(E934,'Lungo V Masc_'!$E:$K,7,))</f>
        <v>0</v>
      </c>
      <c r="S934" s="5">
        <f>IF($E934="",0,VLOOKUP(E934,'Vortex IV Femm_'!$E:$K,7,))</f>
        <v>0</v>
      </c>
      <c r="T934" s="5">
        <f>IF($E934="",0,VLOOKUP(E934,'Vortex IV Masc_'!$E:$K,7,))</f>
        <v>0</v>
      </c>
      <c r="U934" s="5">
        <f>IF($E934="",0,VLOOKUP(E934,'Vortex V Femm_'!$E:$K,7,))</f>
        <v>0</v>
      </c>
      <c r="V934" s="5">
        <f>IF($E934="",0,VLOOKUP(E934,'Vortex V Masc_'!$E:$K,7,))</f>
        <v>0</v>
      </c>
    </row>
    <row r="935" spans="1:22" x14ac:dyDescent="0.15">
      <c r="A935" s="5">
        <v>934</v>
      </c>
      <c r="E935" s="5" t="str">
        <f t="shared" si="32"/>
        <v/>
      </c>
      <c r="J935" s="5">
        <f t="shared" si="33"/>
        <v>0</v>
      </c>
      <c r="K935" s="5">
        <f>IF($E935="",0,VLOOKUP(E935,'50 IV Femm_'!$E:$K,7,))</f>
        <v>0</v>
      </c>
      <c r="L935" s="5">
        <f>IF($E935="",0,VLOOKUP(E935,'50 IV Masc_'!$E:$K,7,))</f>
        <v>0</v>
      </c>
      <c r="M935" s="5">
        <f>IF($E935="",0,VLOOKUP(E935,'50 V Femm_'!$E:$K,7,))</f>
        <v>0</v>
      </c>
      <c r="N935" s="5">
        <f>IF($E935="",0,VLOOKUP(E935,'50 V Masc_'!$E:$K,7,))</f>
        <v>0</v>
      </c>
      <c r="O935" s="5">
        <f>IF($E935="",0,VLOOKUP(E935,'Lungo IV Femm_'!$E:$K,7,))</f>
        <v>0</v>
      </c>
      <c r="P935" s="5">
        <f>IF($E935="",0,VLOOKUP(E935,'Lungo IV Masc_'!$E:$K,7,))</f>
        <v>0</v>
      </c>
      <c r="Q935" s="5">
        <f>IF($E935="",0,VLOOKUP(E935,'Lungo V Femm_'!$E:$K,7,))</f>
        <v>0</v>
      </c>
      <c r="R935" s="5">
        <f>IF($E935="",0,VLOOKUP(E935,'Lungo V Masc_'!$E:$K,7,))</f>
        <v>0</v>
      </c>
      <c r="S935" s="5">
        <f>IF($E935="",0,VLOOKUP(E935,'Vortex IV Femm_'!$E:$K,7,))</f>
        <v>0</v>
      </c>
      <c r="T935" s="5">
        <f>IF($E935="",0,VLOOKUP(E935,'Vortex IV Masc_'!$E:$K,7,))</f>
        <v>0</v>
      </c>
      <c r="U935" s="5">
        <f>IF($E935="",0,VLOOKUP(E935,'Vortex V Femm_'!$E:$K,7,))</f>
        <v>0</v>
      </c>
      <c r="V935" s="5">
        <f>IF($E935="",0,VLOOKUP(E935,'Vortex V Masc_'!$E:$K,7,))</f>
        <v>0</v>
      </c>
    </row>
    <row r="936" spans="1:22" x14ac:dyDescent="0.15">
      <c r="A936" s="5">
        <v>935</v>
      </c>
      <c r="E936" s="5" t="str">
        <f t="shared" si="32"/>
        <v/>
      </c>
      <c r="J936" s="5">
        <f t="shared" si="33"/>
        <v>0</v>
      </c>
      <c r="K936" s="5">
        <f>IF($E936="",0,VLOOKUP(E936,'50 IV Femm_'!$E:$K,7,))</f>
        <v>0</v>
      </c>
      <c r="L936" s="5">
        <f>IF($E936="",0,VLOOKUP(E936,'50 IV Masc_'!$E:$K,7,))</f>
        <v>0</v>
      </c>
      <c r="M936" s="5">
        <f>IF($E936="",0,VLOOKUP(E936,'50 V Femm_'!$E:$K,7,))</f>
        <v>0</v>
      </c>
      <c r="N936" s="5">
        <f>IF($E936="",0,VLOOKUP(E936,'50 V Masc_'!$E:$K,7,))</f>
        <v>0</v>
      </c>
      <c r="O936" s="5">
        <f>IF($E936="",0,VLOOKUP(E936,'Lungo IV Femm_'!$E:$K,7,))</f>
        <v>0</v>
      </c>
      <c r="P936" s="5">
        <f>IF($E936="",0,VLOOKUP(E936,'Lungo IV Masc_'!$E:$K,7,))</f>
        <v>0</v>
      </c>
      <c r="Q936" s="5">
        <f>IF($E936="",0,VLOOKUP(E936,'Lungo V Femm_'!$E:$K,7,))</f>
        <v>0</v>
      </c>
      <c r="R936" s="5">
        <f>IF($E936="",0,VLOOKUP(E936,'Lungo V Masc_'!$E:$K,7,))</f>
        <v>0</v>
      </c>
      <c r="S936" s="5">
        <f>IF($E936="",0,VLOOKUP(E936,'Vortex IV Femm_'!$E:$K,7,))</f>
        <v>0</v>
      </c>
      <c r="T936" s="5">
        <f>IF($E936="",0,VLOOKUP(E936,'Vortex IV Masc_'!$E:$K,7,))</f>
        <v>0</v>
      </c>
      <c r="U936" s="5">
        <f>IF($E936="",0,VLOOKUP(E936,'Vortex V Femm_'!$E:$K,7,))</f>
        <v>0</v>
      </c>
      <c r="V936" s="5">
        <f>IF($E936="",0,VLOOKUP(E936,'Vortex V Masc_'!$E:$K,7,))</f>
        <v>0</v>
      </c>
    </row>
    <row r="937" spans="1:22" x14ac:dyDescent="0.15">
      <c r="A937" s="5">
        <v>936</v>
      </c>
      <c r="E937" s="5" t="str">
        <f t="shared" si="32"/>
        <v/>
      </c>
      <c r="J937" s="5">
        <f t="shared" si="33"/>
        <v>0</v>
      </c>
      <c r="K937" s="5">
        <f>IF($E937="",0,VLOOKUP(E937,'50 IV Femm_'!$E:$K,7,))</f>
        <v>0</v>
      </c>
      <c r="L937" s="5">
        <f>IF($E937="",0,VLOOKUP(E937,'50 IV Masc_'!$E:$K,7,))</f>
        <v>0</v>
      </c>
      <c r="M937" s="5">
        <f>IF($E937="",0,VLOOKUP(E937,'50 V Femm_'!$E:$K,7,))</f>
        <v>0</v>
      </c>
      <c r="N937" s="5">
        <f>IF($E937="",0,VLOOKUP(E937,'50 V Masc_'!$E:$K,7,))</f>
        <v>0</v>
      </c>
      <c r="O937" s="5">
        <f>IF($E937="",0,VLOOKUP(E937,'Lungo IV Femm_'!$E:$K,7,))</f>
        <v>0</v>
      </c>
      <c r="P937" s="5">
        <f>IF($E937="",0,VLOOKUP(E937,'Lungo IV Masc_'!$E:$K,7,))</f>
        <v>0</v>
      </c>
      <c r="Q937" s="5">
        <f>IF($E937="",0,VLOOKUP(E937,'Lungo V Femm_'!$E:$K,7,))</f>
        <v>0</v>
      </c>
      <c r="R937" s="5">
        <f>IF($E937="",0,VLOOKUP(E937,'Lungo V Masc_'!$E:$K,7,))</f>
        <v>0</v>
      </c>
      <c r="S937" s="5">
        <f>IF($E937="",0,VLOOKUP(E937,'Vortex IV Femm_'!$E:$K,7,))</f>
        <v>0</v>
      </c>
      <c r="T937" s="5">
        <f>IF($E937="",0,VLOOKUP(E937,'Vortex IV Masc_'!$E:$K,7,))</f>
        <v>0</v>
      </c>
      <c r="U937" s="5">
        <f>IF($E937="",0,VLOOKUP(E937,'Vortex V Femm_'!$E:$K,7,))</f>
        <v>0</v>
      </c>
      <c r="V937" s="5">
        <f>IF($E937="",0,VLOOKUP(E937,'Vortex V Masc_'!$E:$K,7,))</f>
        <v>0</v>
      </c>
    </row>
    <row r="938" spans="1:22" x14ac:dyDescent="0.15">
      <c r="A938" s="5">
        <v>937</v>
      </c>
      <c r="E938" s="5" t="str">
        <f t="shared" si="32"/>
        <v/>
      </c>
      <c r="J938" s="5">
        <f t="shared" si="33"/>
        <v>0</v>
      </c>
      <c r="K938" s="5">
        <f>IF($E938="",0,VLOOKUP(E938,'50 IV Femm_'!$E:$K,7,))</f>
        <v>0</v>
      </c>
      <c r="L938" s="5">
        <f>IF($E938="",0,VLOOKUP(E938,'50 IV Masc_'!$E:$K,7,))</f>
        <v>0</v>
      </c>
      <c r="M938" s="5">
        <f>IF($E938="",0,VLOOKUP(E938,'50 V Femm_'!$E:$K,7,))</f>
        <v>0</v>
      </c>
      <c r="N938" s="5">
        <f>IF($E938="",0,VLOOKUP(E938,'50 V Masc_'!$E:$K,7,))</f>
        <v>0</v>
      </c>
      <c r="O938" s="5">
        <f>IF($E938="",0,VLOOKUP(E938,'Lungo IV Femm_'!$E:$K,7,))</f>
        <v>0</v>
      </c>
      <c r="P938" s="5">
        <f>IF($E938="",0,VLOOKUP(E938,'Lungo IV Masc_'!$E:$K,7,))</f>
        <v>0</v>
      </c>
      <c r="Q938" s="5">
        <f>IF($E938="",0,VLOOKUP(E938,'Lungo V Femm_'!$E:$K,7,))</f>
        <v>0</v>
      </c>
      <c r="R938" s="5">
        <f>IF($E938="",0,VLOOKUP(E938,'Lungo V Masc_'!$E:$K,7,))</f>
        <v>0</v>
      </c>
      <c r="S938" s="5">
        <f>IF($E938="",0,VLOOKUP(E938,'Vortex IV Femm_'!$E:$K,7,))</f>
        <v>0</v>
      </c>
      <c r="T938" s="5">
        <f>IF($E938="",0,VLOOKUP(E938,'Vortex IV Masc_'!$E:$K,7,))</f>
        <v>0</v>
      </c>
      <c r="U938" s="5">
        <f>IF($E938="",0,VLOOKUP(E938,'Vortex V Femm_'!$E:$K,7,))</f>
        <v>0</v>
      </c>
      <c r="V938" s="5">
        <f>IF($E938="",0,VLOOKUP(E938,'Vortex V Masc_'!$E:$K,7,))</f>
        <v>0</v>
      </c>
    </row>
    <row r="939" spans="1:22" x14ac:dyDescent="0.15">
      <c r="A939" s="5">
        <v>938</v>
      </c>
      <c r="E939" s="5" t="str">
        <f t="shared" si="32"/>
        <v/>
      </c>
      <c r="J939" s="5">
        <f t="shared" si="33"/>
        <v>0</v>
      </c>
      <c r="K939" s="5">
        <f>IF($E939="",0,VLOOKUP(E939,'50 IV Femm_'!$E:$K,7,))</f>
        <v>0</v>
      </c>
      <c r="L939" s="5">
        <f>IF($E939="",0,VLOOKUP(E939,'50 IV Masc_'!$E:$K,7,))</f>
        <v>0</v>
      </c>
      <c r="M939" s="5">
        <f>IF($E939="",0,VLOOKUP(E939,'50 V Femm_'!$E:$K,7,))</f>
        <v>0</v>
      </c>
      <c r="N939" s="5">
        <f>IF($E939="",0,VLOOKUP(E939,'50 V Masc_'!$E:$K,7,))</f>
        <v>0</v>
      </c>
      <c r="O939" s="5">
        <f>IF($E939="",0,VLOOKUP(E939,'Lungo IV Femm_'!$E:$K,7,))</f>
        <v>0</v>
      </c>
      <c r="P939" s="5">
        <f>IF($E939="",0,VLOOKUP(E939,'Lungo IV Masc_'!$E:$K,7,))</f>
        <v>0</v>
      </c>
      <c r="Q939" s="5">
        <f>IF($E939="",0,VLOOKUP(E939,'Lungo V Femm_'!$E:$K,7,))</f>
        <v>0</v>
      </c>
      <c r="R939" s="5">
        <f>IF($E939="",0,VLOOKUP(E939,'Lungo V Masc_'!$E:$K,7,))</f>
        <v>0</v>
      </c>
      <c r="S939" s="5">
        <f>IF($E939="",0,VLOOKUP(E939,'Vortex IV Femm_'!$E:$K,7,))</f>
        <v>0</v>
      </c>
      <c r="T939" s="5">
        <f>IF($E939="",0,VLOOKUP(E939,'Vortex IV Masc_'!$E:$K,7,))</f>
        <v>0</v>
      </c>
      <c r="U939" s="5">
        <f>IF($E939="",0,VLOOKUP(E939,'Vortex V Femm_'!$E:$K,7,))</f>
        <v>0</v>
      </c>
      <c r="V939" s="5">
        <f>IF($E939="",0,VLOOKUP(E939,'Vortex V Masc_'!$E:$K,7,))</f>
        <v>0</v>
      </c>
    </row>
    <row r="940" spans="1:22" x14ac:dyDescent="0.15">
      <c r="A940" s="5">
        <v>939</v>
      </c>
      <c r="E940" s="5" t="str">
        <f t="shared" si="32"/>
        <v/>
      </c>
      <c r="J940" s="5">
        <f t="shared" si="33"/>
        <v>0</v>
      </c>
      <c r="K940" s="5">
        <f>IF($E940="",0,VLOOKUP(E940,'50 IV Femm_'!$E:$K,7,))</f>
        <v>0</v>
      </c>
      <c r="L940" s="5">
        <f>IF($E940="",0,VLOOKUP(E940,'50 IV Masc_'!$E:$K,7,))</f>
        <v>0</v>
      </c>
      <c r="M940" s="5">
        <f>IF($E940="",0,VLOOKUP(E940,'50 V Femm_'!$E:$K,7,))</f>
        <v>0</v>
      </c>
      <c r="N940" s="5">
        <f>IF($E940="",0,VLOOKUP(E940,'50 V Masc_'!$E:$K,7,))</f>
        <v>0</v>
      </c>
      <c r="O940" s="5">
        <f>IF($E940="",0,VLOOKUP(E940,'Lungo IV Femm_'!$E:$K,7,))</f>
        <v>0</v>
      </c>
      <c r="P940" s="5">
        <f>IF($E940="",0,VLOOKUP(E940,'Lungo IV Masc_'!$E:$K,7,))</f>
        <v>0</v>
      </c>
      <c r="Q940" s="5">
        <f>IF($E940="",0,VLOOKUP(E940,'Lungo V Femm_'!$E:$K,7,))</f>
        <v>0</v>
      </c>
      <c r="R940" s="5">
        <f>IF($E940="",0,VLOOKUP(E940,'Lungo V Masc_'!$E:$K,7,))</f>
        <v>0</v>
      </c>
      <c r="S940" s="5">
        <f>IF($E940="",0,VLOOKUP(E940,'Vortex IV Femm_'!$E:$K,7,))</f>
        <v>0</v>
      </c>
      <c r="T940" s="5">
        <f>IF($E940="",0,VLOOKUP(E940,'Vortex IV Masc_'!$E:$K,7,))</f>
        <v>0</v>
      </c>
      <c r="U940" s="5">
        <f>IF($E940="",0,VLOOKUP(E940,'Vortex V Femm_'!$E:$K,7,))</f>
        <v>0</v>
      </c>
      <c r="V940" s="5">
        <f>IF($E940="",0,VLOOKUP(E940,'Vortex V Masc_'!$E:$K,7,))</f>
        <v>0</v>
      </c>
    </row>
    <row r="941" spans="1:22" x14ac:dyDescent="0.15">
      <c r="A941" s="5">
        <v>940</v>
      </c>
      <c r="E941" s="5" t="str">
        <f t="shared" si="32"/>
        <v/>
      </c>
      <c r="J941" s="5">
        <f t="shared" si="33"/>
        <v>0</v>
      </c>
      <c r="K941" s="5">
        <f>IF($E941="",0,VLOOKUP(E941,'50 IV Femm_'!$E:$K,7,))</f>
        <v>0</v>
      </c>
      <c r="L941" s="5">
        <f>IF($E941="",0,VLOOKUP(E941,'50 IV Masc_'!$E:$K,7,))</f>
        <v>0</v>
      </c>
      <c r="M941" s="5">
        <f>IF($E941="",0,VLOOKUP(E941,'50 V Femm_'!$E:$K,7,))</f>
        <v>0</v>
      </c>
      <c r="N941" s="5">
        <f>IF($E941="",0,VLOOKUP(E941,'50 V Masc_'!$E:$K,7,))</f>
        <v>0</v>
      </c>
      <c r="O941" s="5">
        <f>IF($E941="",0,VLOOKUP(E941,'Lungo IV Femm_'!$E:$K,7,))</f>
        <v>0</v>
      </c>
      <c r="P941" s="5">
        <f>IF($E941="",0,VLOOKUP(E941,'Lungo IV Masc_'!$E:$K,7,))</f>
        <v>0</v>
      </c>
      <c r="Q941" s="5">
        <f>IF($E941="",0,VLOOKUP(E941,'Lungo V Femm_'!$E:$K,7,))</f>
        <v>0</v>
      </c>
      <c r="R941" s="5">
        <f>IF($E941="",0,VLOOKUP(E941,'Lungo V Masc_'!$E:$K,7,))</f>
        <v>0</v>
      </c>
      <c r="S941" s="5">
        <f>IF($E941="",0,VLOOKUP(E941,'Vortex IV Femm_'!$E:$K,7,))</f>
        <v>0</v>
      </c>
      <c r="T941" s="5">
        <f>IF($E941="",0,VLOOKUP(E941,'Vortex IV Masc_'!$E:$K,7,))</f>
        <v>0</v>
      </c>
      <c r="U941" s="5">
        <f>IF($E941="",0,VLOOKUP(E941,'Vortex V Femm_'!$E:$K,7,))</f>
        <v>0</v>
      </c>
      <c r="V941" s="5">
        <f>IF($E941="",0,VLOOKUP(E941,'Vortex V Masc_'!$E:$K,7,))</f>
        <v>0</v>
      </c>
    </row>
    <row r="942" spans="1:22" x14ac:dyDescent="0.15">
      <c r="A942" s="5">
        <v>941</v>
      </c>
      <c r="E942" s="5" t="str">
        <f t="shared" si="32"/>
        <v/>
      </c>
      <c r="J942" s="5">
        <f t="shared" si="33"/>
        <v>0</v>
      </c>
      <c r="K942" s="5">
        <f>IF($E942="",0,VLOOKUP(E942,'50 IV Femm_'!$E:$K,7,))</f>
        <v>0</v>
      </c>
      <c r="L942" s="5">
        <f>IF($E942="",0,VLOOKUP(E942,'50 IV Masc_'!$E:$K,7,))</f>
        <v>0</v>
      </c>
      <c r="M942" s="5">
        <f>IF($E942="",0,VLOOKUP(E942,'50 V Femm_'!$E:$K,7,))</f>
        <v>0</v>
      </c>
      <c r="N942" s="5">
        <f>IF($E942="",0,VLOOKUP(E942,'50 V Masc_'!$E:$K,7,))</f>
        <v>0</v>
      </c>
      <c r="O942" s="5">
        <f>IF($E942="",0,VLOOKUP(E942,'Lungo IV Femm_'!$E:$K,7,))</f>
        <v>0</v>
      </c>
      <c r="P942" s="5">
        <f>IF($E942="",0,VLOOKUP(E942,'Lungo IV Masc_'!$E:$K,7,))</f>
        <v>0</v>
      </c>
      <c r="Q942" s="5">
        <f>IF($E942="",0,VLOOKUP(E942,'Lungo V Femm_'!$E:$K,7,))</f>
        <v>0</v>
      </c>
      <c r="R942" s="5">
        <f>IF($E942="",0,VLOOKUP(E942,'Lungo V Masc_'!$E:$K,7,))</f>
        <v>0</v>
      </c>
      <c r="S942" s="5">
        <f>IF($E942="",0,VLOOKUP(E942,'Vortex IV Femm_'!$E:$K,7,))</f>
        <v>0</v>
      </c>
      <c r="T942" s="5">
        <f>IF($E942="",0,VLOOKUP(E942,'Vortex IV Masc_'!$E:$K,7,))</f>
        <v>0</v>
      </c>
      <c r="U942" s="5">
        <f>IF($E942="",0,VLOOKUP(E942,'Vortex V Femm_'!$E:$K,7,))</f>
        <v>0</v>
      </c>
      <c r="V942" s="5">
        <f>IF($E942="",0,VLOOKUP(E942,'Vortex V Masc_'!$E:$K,7,))</f>
        <v>0</v>
      </c>
    </row>
    <row r="943" spans="1:22" x14ac:dyDescent="0.15">
      <c r="A943" s="5">
        <v>942</v>
      </c>
      <c r="E943" s="5" t="str">
        <f t="shared" si="32"/>
        <v/>
      </c>
      <c r="J943" s="5">
        <f t="shared" si="33"/>
        <v>0</v>
      </c>
      <c r="K943" s="5">
        <f>IF($E943="",0,VLOOKUP(E943,'50 IV Femm_'!$E:$K,7,))</f>
        <v>0</v>
      </c>
      <c r="L943" s="5">
        <f>IF($E943="",0,VLOOKUP(E943,'50 IV Masc_'!$E:$K,7,))</f>
        <v>0</v>
      </c>
      <c r="M943" s="5">
        <f>IF($E943="",0,VLOOKUP(E943,'50 V Femm_'!$E:$K,7,))</f>
        <v>0</v>
      </c>
      <c r="N943" s="5">
        <f>IF($E943="",0,VLOOKUP(E943,'50 V Masc_'!$E:$K,7,))</f>
        <v>0</v>
      </c>
      <c r="O943" s="5">
        <f>IF($E943="",0,VLOOKUP(E943,'Lungo IV Femm_'!$E:$K,7,))</f>
        <v>0</v>
      </c>
      <c r="P943" s="5">
        <f>IF($E943="",0,VLOOKUP(E943,'Lungo IV Masc_'!$E:$K,7,))</f>
        <v>0</v>
      </c>
      <c r="Q943" s="5">
        <f>IF($E943="",0,VLOOKUP(E943,'Lungo V Femm_'!$E:$K,7,))</f>
        <v>0</v>
      </c>
      <c r="R943" s="5">
        <f>IF($E943="",0,VLOOKUP(E943,'Lungo V Masc_'!$E:$K,7,))</f>
        <v>0</v>
      </c>
      <c r="S943" s="5">
        <f>IF($E943="",0,VLOOKUP(E943,'Vortex IV Femm_'!$E:$K,7,))</f>
        <v>0</v>
      </c>
      <c r="T943" s="5">
        <f>IF($E943="",0,VLOOKUP(E943,'Vortex IV Masc_'!$E:$K,7,))</f>
        <v>0</v>
      </c>
      <c r="U943" s="5">
        <f>IF($E943="",0,VLOOKUP(E943,'Vortex V Femm_'!$E:$K,7,))</f>
        <v>0</v>
      </c>
      <c r="V943" s="5">
        <f>IF($E943="",0,VLOOKUP(E943,'Vortex V Masc_'!$E:$K,7,))</f>
        <v>0</v>
      </c>
    </row>
    <row r="944" spans="1:22" x14ac:dyDescent="0.15">
      <c r="A944" s="5">
        <v>943</v>
      </c>
      <c r="E944" s="5" t="str">
        <f t="shared" si="32"/>
        <v/>
      </c>
      <c r="J944" s="5">
        <f t="shared" si="33"/>
        <v>0</v>
      </c>
      <c r="K944" s="5">
        <f>IF($E944="",0,VLOOKUP(E944,'50 IV Femm_'!$E:$K,7,))</f>
        <v>0</v>
      </c>
      <c r="L944" s="5">
        <f>IF($E944="",0,VLOOKUP(E944,'50 IV Masc_'!$E:$K,7,))</f>
        <v>0</v>
      </c>
      <c r="M944" s="5">
        <f>IF($E944="",0,VLOOKUP(E944,'50 V Femm_'!$E:$K,7,))</f>
        <v>0</v>
      </c>
      <c r="N944" s="5">
        <f>IF($E944="",0,VLOOKUP(E944,'50 V Masc_'!$E:$K,7,))</f>
        <v>0</v>
      </c>
      <c r="O944" s="5">
        <f>IF($E944="",0,VLOOKUP(E944,'Lungo IV Femm_'!$E:$K,7,))</f>
        <v>0</v>
      </c>
      <c r="P944" s="5">
        <f>IF($E944="",0,VLOOKUP(E944,'Lungo IV Masc_'!$E:$K,7,))</f>
        <v>0</v>
      </c>
      <c r="Q944" s="5">
        <f>IF($E944="",0,VLOOKUP(E944,'Lungo V Femm_'!$E:$K,7,))</f>
        <v>0</v>
      </c>
      <c r="R944" s="5">
        <f>IF($E944="",0,VLOOKUP(E944,'Lungo V Masc_'!$E:$K,7,))</f>
        <v>0</v>
      </c>
      <c r="S944" s="5">
        <f>IF($E944="",0,VLOOKUP(E944,'Vortex IV Femm_'!$E:$K,7,))</f>
        <v>0</v>
      </c>
      <c r="T944" s="5">
        <f>IF($E944="",0,VLOOKUP(E944,'Vortex IV Masc_'!$E:$K,7,))</f>
        <v>0</v>
      </c>
      <c r="U944" s="5">
        <f>IF($E944="",0,VLOOKUP(E944,'Vortex V Femm_'!$E:$K,7,))</f>
        <v>0</v>
      </c>
      <c r="V944" s="5">
        <f>IF($E944="",0,VLOOKUP(E944,'Vortex V Masc_'!$E:$K,7,))</f>
        <v>0</v>
      </c>
    </row>
    <row r="945" spans="1:22" x14ac:dyDescent="0.15">
      <c r="A945" s="5">
        <v>944</v>
      </c>
      <c r="E945" s="5" t="str">
        <f t="shared" si="32"/>
        <v/>
      </c>
      <c r="J945" s="5">
        <f t="shared" si="33"/>
        <v>0</v>
      </c>
      <c r="K945" s="5">
        <f>IF($E945="",0,VLOOKUP(E945,'50 IV Femm_'!$E:$K,7,))</f>
        <v>0</v>
      </c>
      <c r="L945" s="5">
        <f>IF($E945="",0,VLOOKUP(E945,'50 IV Masc_'!$E:$K,7,))</f>
        <v>0</v>
      </c>
      <c r="M945" s="5">
        <f>IF($E945="",0,VLOOKUP(E945,'50 V Femm_'!$E:$K,7,))</f>
        <v>0</v>
      </c>
      <c r="N945" s="5">
        <f>IF($E945="",0,VLOOKUP(E945,'50 V Masc_'!$E:$K,7,))</f>
        <v>0</v>
      </c>
      <c r="O945" s="5">
        <f>IF($E945="",0,VLOOKUP(E945,'Lungo IV Femm_'!$E:$K,7,))</f>
        <v>0</v>
      </c>
      <c r="P945" s="5">
        <f>IF($E945="",0,VLOOKUP(E945,'Lungo IV Masc_'!$E:$K,7,))</f>
        <v>0</v>
      </c>
      <c r="Q945" s="5">
        <f>IF($E945="",0,VLOOKUP(E945,'Lungo V Femm_'!$E:$K,7,))</f>
        <v>0</v>
      </c>
      <c r="R945" s="5">
        <f>IF($E945="",0,VLOOKUP(E945,'Lungo V Masc_'!$E:$K,7,))</f>
        <v>0</v>
      </c>
      <c r="S945" s="5">
        <f>IF($E945="",0,VLOOKUP(E945,'Vortex IV Femm_'!$E:$K,7,))</f>
        <v>0</v>
      </c>
      <c r="T945" s="5">
        <f>IF($E945="",0,VLOOKUP(E945,'Vortex IV Masc_'!$E:$K,7,))</f>
        <v>0</v>
      </c>
      <c r="U945" s="5">
        <f>IF($E945="",0,VLOOKUP(E945,'Vortex V Femm_'!$E:$K,7,))</f>
        <v>0</v>
      </c>
      <c r="V945" s="5">
        <f>IF($E945="",0,VLOOKUP(E945,'Vortex V Masc_'!$E:$K,7,))</f>
        <v>0</v>
      </c>
    </row>
    <row r="946" spans="1:22" x14ac:dyDescent="0.15">
      <c r="A946" s="5">
        <v>945</v>
      </c>
      <c r="E946" s="5" t="str">
        <f t="shared" si="32"/>
        <v/>
      </c>
      <c r="J946" s="5">
        <f t="shared" si="33"/>
        <v>0</v>
      </c>
      <c r="K946" s="5">
        <f>IF($E946="",0,VLOOKUP(E946,'50 IV Femm_'!$E:$K,7,))</f>
        <v>0</v>
      </c>
      <c r="L946" s="5">
        <f>IF($E946="",0,VLOOKUP(E946,'50 IV Masc_'!$E:$K,7,))</f>
        <v>0</v>
      </c>
      <c r="M946" s="5">
        <f>IF($E946="",0,VLOOKUP(E946,'50 V Femm_'!$E:$K,7,))</f>
        <v>0</v>
      </c>
      <c r="N946" s="5">
        <f>IF($E946="",0,VLOOKUP(E946,'50 V Masc_'!$E:$K,7,))</f>
        <v>0</v>
      </c>
      <c r="O946" s="5">
        <f>IF($E946="",0,VLOOKUP(E946,'Lungo IV Femm_'!$E:$K,7,))</f>
        <v>0</v>
      </c>
      <c r="P946" s="5">
        <f>IF($E946="",0,VLOOKUP(E946,'Lungo IV Masc_'!$E:$K,7,))</f>
        <v>0</v>
      </c>
      <c r="Q946" s="5">
        <f>IF($E946="",0,VLOOKUP(E946,'Lungo V Femm_'!$E:$K,7,))</f>
        <v>0</v>
      </c>
      <c r="R946" s="5">
        <f>IF($E946="",0,VLOOKUP(E946,'Lungo V Masc_'!$E:$K,7,))</f>
        <v>0</v>
      </c>
      <c r="S946" s="5">
        <f>IF($E946="",0,VLOOKUP(E946,'Vortex IV Femm_'!$E:$K,7,))</f>
        <v>0</v>
      </c>
      <c r="T946" s="5">
        <f>IF($E946="",0,VLOOKUP(E946,'Vortex IV Masc_'!$E:$K,7,))</f>
        <v>0</v>
      </c>
      <c r="U946" s="5">
        <f>IF($E946="",0,VLOOKUP(E946,'Vortex V Femm_'!$E:$K,7,))</f>
        <v>0</v>
      </c>
      <c r="V946" s="5">
        <f>IF($E946="",0,VLOOKUP(E946,'Vortex V Masc_'!$E:$K,7,))</f>
        <v>0</v>
      </c>
    </row>
    <row r="947" spans="1:22" x14ac:dyDescent="0.15">
      <c r="A947" s="5">
        <v>946</v>
      </c>
      <c r="E947" s="5" t="str">
        <f t="shared" si="32"/>
        <v/>
      </c>
      <c r="J947" s="5">
        <f t="shared" si="33"/>
        <v>0</v>
      </c>
      <c r="K947" s="5">
        <f>IF($E947="",0,VLOOKUP(E947,'50 IV Femm_'!$E:$K,7,))</f>
        <v>0</v>
      </c>
      <c r="L947" s="5">
        <f>IF($E947="",0,VLOOKUP(E947,'50 IV Masc_'!$E:$K,7,))</f>
        <v>0</v>
      </c>
      <c r="M947" s="5">
        <f>IF($E947="",0,VLOOKUP(E947,'50 V Femm_'!$E:$K,7,))</f>
        <v>0</v>
      </c>
      <c r="N947" s="5">
        <f>IF($E947="",0,VLOOKUP(E947,'50 V Masc_'!$E:$K,7,))</f>
        <v>0</v>
      </c>
      <c r="O947" s="5">
        <f>IF($E947="",0,VLOOKUP(E947,'Lungo IV Femm_'!$E:$K,7,))</f>
        <v>0</v>
      </c>
      <c r="P947" s="5">
        <f>IF($E947="",0,VLOOKUP(E947,'Lungo IV Masc_'!$E:$K,7,))</f>
        <v>0</v>
      </c>
      <c r="Q947" s="5">
        <f>IF($E947="",0,VLOOKUP(E947,'Lungo V Femm_'!$E:$K,7,))</f>
        <v>0</v>
      </c>
      <c r="R947" s="5">
        <f>IF($E947="",0,VLOOKUP(E947,'Lungo V Masc_'!$E:$K,7,))</f>
        <v>0</v>
      </c>
      <c r="S947" s="5">
        <f>IF($E947="",0,VLOOKUP(E947,'Vortex IV Femm_'!$E:$K,7,))</f>
        <v>0</v>
      </c>
      <c r="T947" s="5">
        <f>IF($E947="",0,VLOOKUP(E947,'Vortex IV Masc_'!$E:$K,7,))</f>
        <v>0</v>
      </c>
      <c r="U947" s="5">
        <f>IF($E947="",0,VLOOKUP(E947,'Vortex V Femm_'!$E:$K,7,))</f>
        <v>0</v>
      </c>
      <c r="V947" s="5">
        <f>IF($E947="",0,VLOOKUP(E947,'Vortex V Masc_'!$E:$K,7,))</f>
        <v>0</v>
      </c>
    </row>
    <row r="948" spans="1:22" x14ac:dyDescent="0.15">
      <c r="A948" s="5">
        <v>947</v>
      </c>
      <c r="E948" s="5" t="str">
        <f t="shared" si="32"/>
        <v/>
      </c>
      <c r="J948" s="5">
        <f t="shared" si="33"/>
        <v>0</v>
      </c>
      <c r="K948" s="5">
        <f>IF($E948="",0,VLOOKUP(E948,'50 IV Femm_'!$E:$K,7,))</f>
        <v>0</v>
      </c>
      <c r="L948" s="5">
        <f>IF($E948="",0,VLOOKUP(E948,'50 IV Masc_'!$E:$K,7,))</f>
        <v>0</v>
      </c>
      <c r="M948" s="5">
        <f>IF($E948="",0,VLOOKUP(E948,'50 V Femm_'!$E:$K,7,))</f>
        <v>0</v>
      </c>
      <c r="N948" s="5">
        <f>IF($E948="",0,VLOOKUP(E948,'50 V Masc_'!$E:$K,7,))</f>
        <v>0</v>
      </c>
      <c r="O948" s="5">
        <f>IF($E948="",0,VLOOKUP(E948,'Lungo IV Femm_'!$E:$K,7,))</f>
        <v>0</v>
      </c>
      <c r="P948" s="5">
        <f>IF($E948="",0,VLOOKUP(E948,'Lungo IV Masc_'!$E:$K,7,))</f>
        <v>0</v>
      </c>
      <c r="Q948" s="5">
        <f>IF($E948="",0,VLOOKUP(E948,'Lungo V Femm_'!$E:$K,7,))</f>
        <v>0</v>
      </c>
      <c r="R948" s="5">
        <f>IF($E948="",0,VLOOKUP(E948,'Lungo V Masc_'!$E:$K,7,))</f>
        <v>0</v>
      </c>
      <c r="S948" s="5">
        <f>IF($E948="",0,VLOOKUP(E948,'Vortex IV Femm_'!$E:$K,7,))</f>
        <v>0</v>
      </c>
      <c r="T948" s="5">
        <f>IF($E948="",0,VLOOKUP(E948,'Vortex IV Masc_'!$E:$K,7,))</f>
        <v>0</v>
      </c>
      <c r="U948" s="5">
        <f>IF($E948="",0,VLOOKUP(E948,'Vortex V Femm_'!$E:$K,7,))</f>
        <v>0</v>
      </c>
      <c r="V948" s="5">
        <f>IF($E948="",0,VLOOKUP(E948,'Vortex V Masc_'!$E:$K,7,))</f>
        <v>0</v>
      </c>
    </row>
    <row r="949" spans="1:22" x14ac:dyDescent="0.15">
      <c r="A949" s="5">
        <v>948</v>
      </c>
      <c r="E949" s="5" t="str">
        <f t="shared" si="32"/>
        <v/>
      </c>
      <c r="J949" s="5">
        <f t="shared" si="33"/>
        <v>0</v>
      </c>
      <c r="K949" s="5">
        <f>IF($E949="",0,VLOOKUP(E949,'50 IV Femm_'!$E:$K,7,))</f>
        <v>0</v>
      </c>
      <c r="L949" s="5">
        <f>IF($E949="",0,VLOOKUP(E949,'50 IV Masc_'!$E:$K,7,))</f>
        <v>0</v>
      </c>
      <c r="M949" s="5">
        <f>IF($E949="",0,VLOOKUP(E949,'50 V Femm_'!$E:$K,7,))</f>
        <v>0</v>
      </c>
      <c r="N949" s="5">
        <f>IF($E949="",0,VLOOKUP(E949,'50 V Masc_'!$E:$K,7,))</f>
        <v>0</v>
      </c>
      <c r="O949" s="5">
        <f>IF($E949="",0,VLOOKUP(E949,'Lungo IV Femm_'!$E:$K,7,))</f>
        <v>0</v>
      </c>
      <c r="P949" s="5">
        <f>IF($E949="",0,VLOOKUP(E949,'Lungo IV Masc_'!$E:$K,7,))</f>
        <v>0</v>
      </c>
      <c r="Q949" s="5">
        <f>IF($E949="",0,VLOOKUP(E949,'Lungo V Femm_'!$E:$K,7,))</f>
        <v>0</v>
      </c>
      <c r="R949" s="5">
        <f>IF($E949="",0,VLOOKUP(E949,'Lungo V Masc_'!$E:$K,7,))</f>
        <v>0</v>
      </c>
      <c r="S949" s="5">
        <f>IF($E949="",0,VLOOKUP(E949,'Vortex IV Femm_'!$E:$K,7,))</f>
        <v>0</v>
      </c>
      <c r="T949" s="5">
        <f>IF($E949="",0,VLOOKUP(E949,'Vortex IV Masc_'!$E:$K,7,))</f>
        <v>0</v>
      </c>
      <c r="U949" s="5">
        <f>IF($E949="",0,VLOOKUP(E949,'Vortex V Femm_'!$E:$K,7,))</f>
        <v>0</v>
      </c>
      <c r="V949" s="5">
        <f>IF($E949="",0,VLOOKUP(E949,'Vortex V Masc_'!$E:$K,7,))</f>
        <v>0</v>
      </c>
    </row>
    <row r="950" spans="1:22" x14ac:dyDescent="0.15">
      <c r="A950" s="5">
        <v>949</v>
      </c>
      <c r="E950" s="5" t="str">
        <f t="shared" si="32"/>
        <v/>
      </c>
      <c r="J950" s="5">
        <f t="shared" si="33"/>
        <v>0</v>
      </c>
      <c r="K950" s="5">
        <f>IF($E950="",0,VLOOKUP(E950,'50 IV Femm_'!$E:$K,7,))</f>
        <v>0</v>
      </c>
      <c r="L950" s="5">
        <f>IF($E950="",0,VLOOKUP(E950,'50 IV Masc_'!$E:$K,7,))</f>
        <v>0</v>
      </c>
      <c r="M950" s="5">
        <f>IF($E950="",0,VLOOKUP(E950,'50 V Femm_'!$E:$K,7,))</f>
        <v>0</v>
      </c>
      <c r="N950" s="5">
        <f>IF($E950="",0,VLOOKUP(E950,'50 V Masc_'!$E:$K,7,))</f>
        <v>0</v>
      </c>
      <c r="O950" s="5">
        <f>IF($E950="",0,VLOOKUP(E950,'Lungo IV Femm_'!$E:$K,7,))</f>
        <v>0</v>
      </c>
      <c r="P950" s="5">
        <f>IF($E950="",0,VLOOKUP(E950,'Lungo IV Masc_'!$E:$K,7,))</f>
        <v>0</v>
      </c>
      <c r="Q950" s="5">
        <f>IF($E950="",0,VLOOKUP(E950,'Lungo V Femm_'!$E:$K,7,))</f>
        <v>0</v>
      </c>
      <c r="R950" s="5">
        <f>IF($E950="",0,VLOOKUP(E950,'Lungo V Masc_'!$E:$K,7,))</f>
        <v>0</v>
      </c>
      <c r="S950" s="5">
        <f>IF($E950="",0,VLOOKUP(E950,'Vortex IV Femm_'!$E:$K,7,))</f>
        <v>0</v>
      </c>
      <c r="T950" s="5">
        <f>IF($E950="",0,VLOOKUP(E950,'Vortex IV Masc_'!$E:$K,7,))</f>
        <v>0</v>
      </c>
      <c r="U950" s="5">
        <f>IF($E950="",0,VLOOKUP(E950,'Vortex V Femm_'!$E:$K,7,))</f>
        <v>0</v>
      </c>
      <c r="V950" s="5">
        <f>IF($E950="",0,VLOOKUP(E950,'Vortex V Masc_'!$E:$K,7,))</f>
        <v>0</v>
      </c>
    </row>
    <row r="951" spans="1:22" x14ac:dyDescent="0.15">
      <c r="A951" s="5">
        <v>950</v>
      </c>
      <c r="E951" s="5" t="str">
        <f t="shared" si="32"/>
        <v/>
      </c>
      <c r="J951" s="5">
        <f t="shared" si="33"/>
        <v>0</v>
      </c>
      <c r="K951" s="5">
        <f>IF($E951="",0,VLOOKUP(E951,'50 IV Femm_'!$E:$K,7,))</f>
        <v>0</v>
      </c>
      <c r="L951" s="5">
        <f>IF($E951="",0,VLOOKUP(E951,'50 IV Masc_'!$E:$K,7,))</f>
        <v>0</v>
      </c>
      <c r="M951" s="5">
        <f>IF($E951="",0,VLOOKUP(E951,'50 V Femm_'!$E:$K,7,))</f>
        <v>0</v>
      </c>
      <c r="N951" s="5">
        <f>IF($E951="",0,VLOOKUP(E951,'50 V Masc_'!$E:$K,7,))</f>
        <v>0</v>
      </c>
      <c r="O951" s="5">
        <f>IF($E951="",0,VLOOKUP(E951,'Lungo IV Femm_'!$E:$K,7,))</f>
        <v>0</v>
      </c>
      <c r="P951" s="5">
        <f>IF($E951="",0,VLOOKUP(E951,'Lungo IV Masc_'!$E:$K,7,))</f>
        <v>0</v>
      </c>
      <c r="Q951" s="5">
        <f>IF($E951="",0,VLOOKUP(E951,'Lungo V Femm_'!$E:$K,7,))</f>
        <v>0</v>
      </c>
      <c r="R951" s="5">
        <f>IF($E951="",0,VLOOKUP(E951,'Lungo V Masc_'!$E:$K,7,))</f>
        <v>0</v>
      </c>
      <c r="S951" s="5">
        <f>IF($E951="",0,VLOOKUP(E951,'Vortex IV Femm_'!$E:$K,7,))</f>
        <v>0</v>
      </c>
      <c r="T951" s="5">
        <f>IF($E951="",0,VLOOKUP(E951,'Vortex IV Masc_'!$E:$K,7,))</f>
        <v>0</v>
      </c>
      <c r="U951" s="5">
        <f>IF($E951="",0,VLOOKUP(E951,'Vortex V Femm_'!$E:$K,7,))</f>
        <v>0</v>
      </c>
      <c r="V951" s="5">
        <f>IF($E951="",0,VLOOKUP(E951,'Vortex V Masc_'!$E:$K,7,))</f>
        <v>0</v>
      </c>
    </row>
    <row r="952" spans="1:22" x14ac:dyDescent="0.15">
      <c r="A952" s="5">
        <v>951</v>
      </c>
      <c r="E952" s="5" t="str">
        <f t="shared" si="32"/>
        <v/>
      </c>
      <c r="J952" s="5">
        <f t="shared" si="33"/>
        <v>0</v>
      </c>
      <c r="K952" s="5">
        <f>IF($E952="",0,VLOOKUP(E952,'50 IV Femm_'!$E:$K,7,))</f>
        <v>0</v>
      </c>
      <c r="L952" s="5">
        <f>IF($E952="",0,VLOOKUP(E952,'50 IV Masc_'!$E:$K,7,))</f>
        <v>0</v>
      </c>
      <c r="M952" s="5">
        <f>IF($E952="",0,VLOOKUP(E952,'50 V Femm_'!$E:$K,7,))</f>
        <v>0</v>
      </c>
      <c r="N952" s="5">
        <f>IF($E952="",0,VLOOKUP(E952,'50 V Masc_'!$E:$K,7,))</f>
        <v>0</v>
      </c>
      <c r="O952" s="5">
        <f>IF($E952="",0,VLOOKUP(E952,'Lungo IV Femm_'!$E:$K,7,))</f>
        <v>0</v>
      </c>
      <c r="P952" s="5">
        <f>IF($E952="",0,VLOOKUP(E952,'Lungo IV Masc_'!$E:$K,7,))</f>
        <v>0</v>
      </c>
      <c r="Q952" s="5">
        <f>IF($E952="",0,VLOOKUP(E952,'Lungo V Femm_'!$E:$K,7,))</f>
        <v>0</v>
      </c>
      <c r="R952" s="5">
        <f>IF($E952="",0,VLOOKUP(E952,'Lungo V Masc_'!$E:$K,7,))</f>
        <v>0</v>
      </c>
      <c r="S952" s="5">
        <f>IF($E952="",0,VLOOKUP(E952,'Vortex IV Femm_'!$E:$K,7,))</f>
        <v>0</v>
      </c>
      <c r="T952" s="5">
        <f>IF($E952="",0,VLOOKUP(E952,'Vortex IV Masc_'!$E:$K,7,))</f>
        <v>0</v>
      </c>
      <c r="U952" s="5">
        <f>IF($E952="",0,VLOOKUP(E952,'Vortex V Femm_'!$E:$K,7,))</f>
        <v>0</v>
      </c>
      <c r="V952" s="5">
        <f>IF($E952="",0,VLOOKUP(E952,'Vortex V Masc_'!$E:$K,7,))</f>
        <v>0</v>
      </c>
    </row>
    <row r="953" spans="1:22" x14ac:dyDescent="0.15">
      <c r="A953" s="5">
        <v>952</v>
      </c>
      <c r="E953" s="5" t="str">
        <f t="shared" si="32"/>
        <v/>
      </c>
      <c r="J953" s="5">
        <f t="shared" si="33"/>
        <v>0</v>
      </c>
      <c r="K953" s="5">
        <f>IF($E953="",0,VLOOKUP(E953,'50 IV Femm_'!$E:$K,7,))</f>
        <v>0</v>
      </c>
      <c r="L953" s="5">
        <f>IF($E953="",0,VLOOKUP(E953,'50 IV Masc_'!$E:$K,7,))</f>
        <v>0</v>
      </c>
      <c r="M953" s="5">
        <f>IF($E953="",0,VLOOKUP(E953,'50 V Femm_'!$E:$K,7,))</f>
        <v>0</v>
      </c>
      <c r="N953" s="5">
        <f>IF($E953="",0,VLOOKUP(E953,'50 V Masc_'!$E:$K,7,))</f>
        <v>0</v>
      </c>
      <c r="O953" s="5">
        <f>IF($E953="",0,VLOOKUP(E953,'Lungo IV Femm_'!$E:$K,7,))</f>
        <v>0</v>
      </c>
      <c r="P953" s="5">
        <f>IF($E953="",0,VLOOKUP(E953,'Lungo IV Masc_'!$E:$K,7,))</f>
        <v>0</v>
      </c>
      <c r="Q953" s="5">
        <f>IF($E953="",0,VLOOKUP(E953,'Lungo V Femm_'!$E:$K,7,))</f>
        <v>0</v>
      </c>
      <c r="R953" s="5">
        <f>IF($E953="",0,VLOOKUP(E953,'Lungo V Masc_'!$E:$K,7,))</f>
        <v>0</v>
      </c>
      <c r="S953" s="5">
        <f>IF($E953="",0,VLOOKUP(E953,'Vortex IV Femm_'!$E:$K,7,))</f>
        <v>0</v>
      </c>
      <c r="T953" s="5">
        <f>IF($E953="",0,VLOOKUP(E953,'Vortex IV Masc_'!$E:$K,7,))</f>
        <v>0</v>
      </c>
      <c r="U953" s="5">
        <f>IF($E953="",0,VLOOKUP(E953,'Vortex V Femm_'!$E:$K,7,))</f>
        <v>0</v>
      </c>
      <c r="V953" s="5">
        <f>IF($E953="",0,VLOOKUP(E953,'Vortex V Masc_'!$E:$K,7,))</f>
        <v>0</v>
      </c>
    </row>
    <row r="954" spans="1:22" x14ac:dyDescent="0.15">
      <c r="A954" s="5">
        <v>953</v>
      </c>
      <c r="E954" s="5" t="str">
        <f t="shared" si="32"/>
        <v/>
      </c>
      <c r="J954" s="5">
        <f t="shared" si="33"/>
        <v>0</v>
      </c>
      <c r="K954" s="5">
        <f>IF($E954="",0,VLOOKUP(E954,'50 IV Femm_'!$E:$K,7,))</f>
        <v>0</v>
      </c>
      <c r="L954" s="5">
        <f>IF($E954="",0,VLOOKUP(E954,'50 IV Masc_'!$E:$K,7,))</f>
        <v>0</v>
      </c>
      <c r="M954" s="5">
        <f>IF($E954="",0,VLOOKUP(E954,'50 V Femm_'!$E:$K,7,))</f>
        <v>0</v>
      </c>
      <c r="N954" s="5">
        <f>IF($E954="",0,VLOOKUP(E954,'50 V Masc_'!$E:$K,7,))</f>
        <v>0</v>
      </c>
      <c r="O954" s="5">
        <f>IF($E954="",0,VLOOKUP(E954,'Lungo IV Femm_'!$E:$K,7,))</f>
        <v>0</v>
      </c>
      <c r="P954" s="5">
        <f>IF($E954="",0,VLOOKUP(E954,'Lungo IV Masc_'!$E:$K,7,))</f>
        <v>0</v>
      </c>
      <c r="Q954" s="5">
        <f>IF($E954="",0,VLOOKUP(E954,'Lungo V Femm_'!$E:$K,7,))</f>
        <v>0</v>
      </c>
      <c r="R954" s="5">
        <f>IF($E954="",0,VLOOKUP(E954,'Lungo V Masc_'!$E:$K,7,))</f>
        <v>0</v>
      </c>
      <c r="S954" s="5">
        <f>IF($E954="",0,VLOOKUP(E954,'Vortex IV Femm_'!$E:$K,7,))</f>
        <v>0</v>
      </c>
      <c r="T954" s="5">
        <f>IF($E954="",0,VLOOKUP(E954,'Vortex IV Masc_'!$E:$K,7,))</f>
        <v>0</v>
      </c>
      <c r="U954" s="5">
        <f>IF($E954="",0,VLOOKUP(E954,'Vortex V Femm_'!$E:$K,7,))</f>
        <v>0</v>
      </c>
      <c r="V954" s="5">
        <f>IF($E954="",0,VLOOKUP(E954,'Vortex V Masc_'!$E:$K,7,))</f>
        <v>0</v>
      </c>
    </row>
    <row r="955" spans="1:22" x14ac:dyDescent="0.15">
      <c r="A955" s="5">
        <v>954</v>
      </c>
      <c r="E955" s="5" t="str">
        <f t="shared" si="32"/>
        <v/>
      </c>
      <c r="J955" s="5">
        <f t="shared" si="33"/>
        <v>0</v>
      </c>
      <c r="K955" s="5">
        <f>IF($E955="",0,VLOOKUP(E955,'50 IV Femm_'!$E:$K,7,))</f>
        <v>0</v>
      </c>
      <c r="L955" s="5">
        <f>IF($E955="",0,VLOOKUP(E955,'50 IV Masc_'!$E:$K,7,))</f>
        <v>0</v>
      </c>
      <c r="M955" s="5">
        <f>IF($E955="",0,VLOOKUP(E955,'50 V Femm_'!$E:$K,7,))</f>
        <v>0</v>
      </c>
      <c r="N955" s="5">
        <f>IF($E955="",0,VLOOKUP(E955,'50 V Masc_'!$E:$K,7,))</f>
        <v>0</v>
      </c>
      <c r="O955" s="5">
        <f>IF($E955="",0,VLOOKUP(E955,'Lungo IV Femm_'!$E:$K,7,))</f>
        <v>0</v>
      </c>
      <c r="P955" s="5">
        <f>IF($E955="",0,VLOOKUP(E955,'Lungo IV Masc_'!$E:$K,7,))</f>
        <v>0</v>
      </c>
      <c r="Q955" s="5">
        <f>IF($E955="",0,VLOOKUP(E955,'Lungo V Femm_'!$E:$K,7,))</f>
        <v>0</v>
      </c>
      <c r="R955" s="5">
        <f>IF($E955="",0,VLOOKUP(E955,'Lungo V Masc_'!$E:$K,7,))</f>
        <v>0</v>
      </c>
      <c r="S955" s="5">
        <f>IF($E955="",0,VLOOKUP(E955,'Vortex IV Femm_'!$E:$K,7,))</f>
        <v>0</v>
      </c>
      <c r="T955" s="5">
        <f>IF($E955="",0,VLOOKUP(E955,'Vortex IV Masc_'!$E:$K,7,))</f>
        <v>0</v>
      </c>
      <c r="U955" s="5">
        <f>IF($E955="",0,VLOOKUP(E955,'Vortex V Femm_'!$E:$K,7,))</f>
        <v>0</v>
      </c>
      <c r="V955" s="5">
        <f>IF($E955="",0,VLOOKUP(E955,'Vortex V Masc_'!$E:$K,7,))</f>
        <v>0</v>
      </c>
    </row>
    <row r="956" spans="1:22" x14ac:dyDescent="0.15">
      <c r="A956" s="5">
        <v>955</v>
      </c>
      <c r="E956" s="5" t="str">
        <f t="shared" si="32"/>
        <v/>
      </c>
      <c r="J956" s="5">
        <f t="shared" si="33"/>
        <v>0</v>
      </c>
      <c r="K956" s="5">
        <f>IF($E956="",0,VLOOKUP(E956,'50 IV Femm_'!$E:$K,7,))</f>
        <v>0</v>
      </c>
      <c r="L956" s="5">
        <f>IF($E956="",0,VLOOKUP(E956,'50 IV Masc_'!$E:$K,7,))</f>
        <v>0</v>
      </c>
      <c r="M956" s="5">
        <f>IF($E956="",0,VLOOKUP(E956,'50 V Femm_'!$E:$K,7,))</f>
        <v>0</v>
      </c>
      <c r="N956" s="5">
        <f>IF($E956="",0,VLOOKUP(E956,'50 V Masc_'!$E:$K,7,))</f>
        <v>0</v>
      </c>
      <c r="O956" s="5">
        <f>IF($E956="",0,VLOOKUP(E956,'Lungo IV Femm_'!$E:$K,7,))</f>
        <v>0</v>
      </c>
      <c r="P956" s="5">
        <f>IF($E956="",0,VLOOKUP(E956,'Lungo IV Masc_'!$E:$K,7,))</f>
        <v>0</v>
      </c>
      <c r="Q956" s="5">
        <f>IF($E956="",0,VLOOKUP(E956,'Lungo V Femm_'!$E:$K,7,))</f>
        <v>0</v>
      </c>
      <c r="R956" s="5">
        <f>IF($E956="",0,VLOOKUP(E956,'Lungo V Masc_'!$E:$K,7,))</f>
        <v>0</v>
      </c>
      <c r="S956" s="5">
        <f>IF($E956="",0,VLOOKUP(E956,'Vortex IV Femm_'!$E:$K,7,))</f>
        <v>0</v>
      </c>
      <c r="T956" s="5">
        <f>IF($E956="",0,VLOOKUP(E956,'Vortex IV Masc_'!$E:$K,7,))</f>
        <v>0</v>
      </c>
      <c r="U956" s="5">
        <f>IF($E956="",0,VLOOKUP(E956,'Vortex V Femm_'!$E:$K,7,))</f>
        <v>0</v>
      </c>
      <c r="V956" s="5">
        <f>IF($E956="",0,VLOOKUP(E956,'Vortex V Masc_'!$E:$K,7,))</f>
        <v>0</v>
      </c>
    </row>
    <row r="957" spans="1:22" x14ac:dyDescent="0.15">
      <c r="A957" s="5">
        <v>956</v>
      </c>
      <c r="E957" s="5" t="str">
        <f t="shared" si="32"/>
        <v/>
      </c>
      <c r="J957" s="5">
        <f t="shared" si="33"/>
        <v>0</v>
      </c>
      <c r="K957" s="5">
        <f>IF($E957="",0,VLOOKUP(E957,'50 IV Femm_'!$E:$K,7,))</f>
        <v>0</v>
      </c>
      <c r="L957" s="5">
        <f>IF($E957="",0,VLOOKUP(E957,'50 IV Masc_'!$E:$K,7,))</f>
        <v>0</v>
      </c>
      <c r="M957" s="5">
        <f>IF($E957="",0,VLOOKUP(E957,'50 V Femm_'!$E:$K,7,))</f>
        <v>0</v>
      </c>
      <c r="N957" s="5">
        <f>IF($E957="",0,VLOOKUP(E957,'50 V Masc_'!$E:$K,7,))</f>
        <v>0</v>
      </c>
      <c r="O957" s="5">
        <f>IF($E957="",0,VLOOKUP(E957,'Lungo IV Femm_'!$E:$K,7,))</f>
        <v>0</v>
      </c>
      <c r="P957" s="5">
        <f>IF($E957="",0,VLOOKUP(E957,'Lungo IV Masc_'!$E:$K,7,))</f>
        <v>0</v>
      </c>
      <c r="Q957" s="5">
        <f>IF($E957="",0,VLOOKUP(E957,'Lungo V Femm_'!$E:$K,7,))</f>
        <v>0</v>
      </c>
      <c r="R957" s="5">
        <f>IF($E957="",0,VLOOKUP(E957,'Lungo V Masc_'!$E:$K,7,))</f>
        <v>0</v>
      </c>
      <c r="S957" s="5">
        <f>IF($E957="",0,VLOOKUP(E957,'Vortex IV Femm_'!$E:$K,7,))</f>
        <v>0</v>
      </c>
      <c r="T957" s="5">
        <f>IF($E957="",0,VLOOKUP(E957,'Vortex IV Masc_'!$E:$K,7,))</f>
        <v>0</v>
      </c>
      <c r="U957" s="5">
        <f>IF($E957="",0,VLOOKUP(E957,'Vortex V Femm_'!$E:$K,7,))</f>
        <v>0</v>
      </c>
      <c r="V957" s="5">
        <f>IF($E957="",0,VLOOKUP(E957,'Vortex V Masc_'!$E:$K,7,))</f>
        <v>0</v>
      </c>
    </row>
    <row r="958" spans="1:22" x14ac:dyDescent="0.15">
      <c r="A958" s="5">
        <v>957</v>
      </c>
      <c r="E958" s="5" t="str">
        <f t="shared" si="32"/>
        <v/>
      </c>
      <c r="J958" s="5">
        <f t="shared" si="33"/>
        <v>0</v>
      </c>
      <c r="K958" s="5">
        <f>IF($E958="",0,VLOOKUP(E958,'50 IV Femm_'!$E:$K,7,))</f>
        <v>0</v>
      </c>
      <c r="L958" s="5">
        <f>IF($E958="",0,VLOOKUP(E958,'50 IV Masc_'!$E:$K,7,))</f>
        <v>0</v>
      </c>
      <c r="M958" s="5">
        <f>IF($E958="",0,VLOOKUP(E958,'50 V Femm_'!$E:$K,7,))</f>
        <v>0</v>
      </c>
      <c r="N958" s="5">
        <f>IF($E958="",0,VLOOKUP(E958,'50 V Masc_'!$E:$K,7,))</f>
        <v>0</v>
      </c>
      <c r="O958" s="5">
        <f>IF($E958="",0,VLOOKUP(E958,'Lungo IV Femm_'!$E:$K,7,))</f>
        <v>0</v>
      </c>
      <c r="P958" s="5">
        <f>IF($E958="",0,VLOOKUP(E958,'Lungo IV Masc_'!$E:$K,7,))</f>
        <v>0</v>
      </c>
      <c r="Q958" s="5">
        <f>IF($E958="",0,VLOOKUP(E958,'Lungo V Femm_'!$E:$K,7,))</f>
        <v>0</v>
      </c>
      <c r="R958" s="5">
        <f>IF($E958="",0,VLOOKUP(E958,'Lungo V Masc_'!$E:$K,7,))</f>
        <v>0</v>
      </c>
      <c r="S958" s="5">
        <f>IF($E958="",0,VLOOKUP(E958,'Vortex IV Femm_'!$E:$K,7,))</f>
        <v>0</v>
      </c>
      <c r="T958" s="5">
        <f>IF($E958="",0,VLOOKUP(E958,'Vortex IV Masc_'!$E:$K,7,))</f>
        <v>0</v>
      </c>
      <c r="U958" s="5">
        <f>IF($E958="",0,VLOOKUP(E958,'Vortex V Femm_'!$E:$K,7,))</f>
        <v>0</v>
      </c>
      <c r="V958" s="5">
        <f>IF($E958="",0,VLOOKUP(E958,'Vortex V Masc_'!$E:$K,7,))</f>
        <v>0</v>
      </c>
    </row>
    <row r="959" spans="1:22" x14ac:dyDescent="0.15">
      <c r="A959" s="5">
        <v>958</v>
      </c>
      <c r="E959" s="5" t="str">
        <f t="shared" si="32"/>
        <v/>
      </c>
      <c r="J959" s="5">
        <f t="shared" si="33"/>
        <v>0</v>
      </c>
      <c r="K959" s="5">
        <f>IF($E959="",0,VLOOKUP(E959,'50 IV Femm_'!$E:$K,7,))</f>
        <v>0</v>
      </c>
      <c r="L959" s="5">
        <f>IF($E959="",0,VLOOKUP(E959,'50 IV Masc_'!$E:$K,7,))</f>
        <v>0</v>
      </c>
      <c r="M959" s="5">
        <f>IF($E959="",0,VLOOKUP(E959,'50 V Femm_'!$E:$K,7,))</f>
        <v>0</v>
      </c>
      <c r="N959" s="5">
        <f>IF($E959="",0,VLOOKUP(E959,'50 V Masc_'!$E:$K,7,))</f>
        <v>0</v>
      </c>
      <c r="O959" s="5">
        <f>IF($E959="",0,VLOOKUP(E959,'Lungo IV Femm_'!$E:$K,7,))</f>
        <v>0</v>
      </c>
      <c r="P959" s="5">
        <f>IF($E959="",0,VLOOKUP(E959,'Lungo IV Masc_'!$E:$K,7,))</f>
        <v>0</v>
      </c>
      <c r="Q959" s="5">
        <f>IF($E959="",0,VLOOKUP(E959,'Lungo V Femm_'!$E:$K,7,))</f>
        <v>0</v>
      </c>
      <c r="R959" s="5">
        <f>IF($E959="",0,VLOOKUP(E959,'Lungo V Masc_'!$E:$K,7,))</f>
        <v>0</v>
      </c>
      <c r="S959" s="5">
        <f>IF($E959="",0,VLOOKUP(E959,'Vortex IV Femm_'!$E:$K,7,))</f>
        <v>0</v>
      </c>
      <c r="T959" s="5">
        <f>IF($E959="",0,VLOOKUP(E959,'Vortex IV Masc_'!$E:$K,7,))</f>
        <v>0</v>
      </c>
      <c r="U959" s="5">
        <f>IF($E959="",0,VLOOKUP(E959,'Vortex V Femm_'!$E:$K,7,))</f>
        <v>0</v>
      </c>
      <c r="V959" s="5">
        <f>IF($E959="",0,VLOOKUP(E959,'Vortex V Masc_'!$E:$K,7,))</f>
        <v>0</v>
      </c>
    </row>
    <row r="960" spans="1:22" x14ac:dyDescent="0.15">
      <c r="A960" s="5">
        <v>959</v>
      </c>
      <c r="E960" s="5" t="str">
        <f t="shared" si="32"/>
        <v/>
      </c>
      <c r="J960" s="5">
        <f t="shared" si="33"/>
        <v>0</v>
      </c>
      <c r="K960" s="5">
        <f>IF($E960="",0,VLOOKUP(E960,'50 IV Femm_'!$E:$K,7,))</f>
        <v>0</v>
      </c>
      <c r="L960" s="5">
        <f>IF($E960="",0,VLOOKUP(E960,'50 IV Masc_'!$E:$K,7,))</f>
        <v>0</v>
      </c>
      <c r="M960" s="5">
        <f>IF($E960="",0,VLOOKUP(E960,'50 V Femm_'!$E:$K,7,))</f>
        <v>0</v>
      </c>
      <c r="N960" s="5">
        <f>IF($E960="",0,VLOOKUP(E960,'50 V Masc_'!$E:$K,7,))</f>
        <v>0</v>
      </c>
      <c r="O960" s="5">
        <f>IF($E960="",0,VLOOKUP(E960,'Lungo IV Femm_'!$E:$K,7,))</f>
        <v>0</v>
      </c>
      <c r="P960" s="5">
        <f>IF($E960="",0,VLOOKUP(E960,'Lungo IV Masc_'!$E:$K,7,))</f>
        <v>0</v>
      </c>
      <c r="Q960" s="5">
        <f>IF($E960="",0,VLOOKUP(E960,'Lungo V Femm_'!$E:$K,7,))</f>
        <v>0</v>
      </c>
      <c r="R960" s="5">
        <f>IF($E960="",0,VLOOKUP(E960,'Lungo V Masc_'!$E:$K,7,))</f>
        <v>0</v>
      </c>
      <c r="S960" s="5">
        <f>IF($E960="",0,VLOOKUP(E960,'Vortex IV Femm_'!$E:$K,7,))</f>
        <v>0</v>
      </c>
      <c r="T960" s="5">
        <f>IF($E960="",0,VLOOKUP(E960,'Vortex IV Masc_'!$E:$K,7,))</f>
        <v>0</v>
      </c>
      <c r="U960" s="5">
        <f>IF($E960="",0,VLOOKUP(E960,'Vortex V Femm_'!$E:$K,7,))</f>
        <v>0</v>
      </c>
      <c r="V960" s="5">
        <f>IF($E960="",0,VLOOKUP(E960,'Vortex V Masc_'!$E:$K,7,))</f>
        <v>0</v>
      </c>
    </row>
    <row r="961" spans="1:22" x14ac:dyDescent="0.15">
      <c r="A961" s="5">
        <v>960</v>
      </c>
      <c r="E961" s="5" t="str">
        <f t="shared" si="32"/>
        <v/>
      </c>
      <c r="J961" s="5">
        <f t="shared" si="33"/>
        <v>0</v>
      </c>
      <c r="K961" s="5">
        <f>IF($E961="",0,VLOOKUP(E961,'50 IV Femm_'!$E:$K,7,))</f>
        <v>0</v>
      </c>
      <c r="L961" s="5">
        <f>IF($E961="",0,VLOOKUP(E961,'50 IV Masc_'!$E:$K,7,))</f>
        <v>0</v>
      </c>
      <c r="M961" s="5">
        <f>IF($E961="",0,VLOOKUP(E961,'50 V Femm_'!$E:$K,7,))</f>
        <v>0</v>
      </c>
      <c r="N961" s="5">
        <f>IF($E961="",0,VLOOKUP(E961,'50 V Masc_'!$E:$K,7,))</f>
        <v>0</v>
      </c>
      <c r="O961" s="5">
        <f>IF($E961="",0,VLOOKUP(E961,'Lungo IV Femm_'!$E:$K,7,))</f>
        <v>0</v>
      </c>
      <c r="P961" s="5">
        <f>IF($E961="",0,VLOOKUP(E961,'Lungo IV Masc_'!$E:$K,7,))</f>
        <v>0</v>
      </c>
      <c r="Q961" s="5">
        <f>IF($E961="",0,VLOOKUP(E961,'Lungo V Femm_'!$E:$K,7,))</f>
        <v>0</v>
      </c>
      <c r="R961" s="5">
        <f>IF($E961="",0,VLOOKUP(E961,'Lungo V Masc_'!$E:$K,7,))</f>
        <v>0</v>
      </c>
      <c r="S961" s="5">
        <f>IF($E961="",0,VLOOKUP(E961,'Vortex IV Femm_'!$E:$K,7,))</f>
        <v>0</v>
      </c>
      <c r="T961" s="5">
        <f>IF($E961="",0,VLOOKUP(E961,'Vortex IV Masc_'!$E:$K,7,))</f>
        <v>0</v>
      </c>
      <c r="U961" s="5">
        <f>IF($E961="",0,VLOOKUP(E961,'Vortex V Femm_'!$E:$K,7,))</f>
        <v>0</v>
      </c>
      <c r="V961" s="5">
        <f>IF($E961="",0,VLOOKUP(E961,'Vortex V Masc_'!$E:$K,7,))</f>
        <v>0</v>
      </c>
    </row>
    <row r="962" spans="1:22" x14ac:dyDescent="0.15">
      <c r="A962" s="5">
        <v>961</v>
      </c>
      <c r="E962" s="5" t="str">
        <f t="shared" si="32"/>
        <v/>
      </c>
      <c r="J962" s="5">
        <f t="shared" si="33"/>
        <v>0</v>
      </c>
      <c r="K962" s="5">
        <f>IF($E962="",0,VLOOKUP(E962,'50 IV Femm_'!$E:$K,7,))</f>
        <v>0</v>
      </c>
      <c r="L962" s="5">
        <f>IF($E962="",0,VLOOKUP(E962,'50 IV Masc_'!$E:$K,7,))</f>
        <v>0</v>
      </c>
      <c r="M962" s="5">
        <f>IF($E962="",0,VLOOKUP(E962,'50 V Femm_'!$E:$K,7,))</f>
        <v>0</v>
      </c>
      <c r="N962" s="5">
        <f>IF($E962="",0,VLOOKUP(E962,'50 V Masc_'!$E:$K,7,))</f>
        <v>0</v>
      </c>
      <c r="O962" s="5">
        <f>IF($E962="",0,VLOOKUP(E962,'Lungo IV Femm_'!$E:$K,7,))</f>
        <v>0</v>
      </c>
      <c r="P962" s="5">
        <f>IF($E962="",0,VLOOKUP(E962,'Lungo IV Masc_'!$E:$K,7,))</f>
        <v>0</v>
      </c>
      <c r="Q962" s="5">
        <f>IF($E962="",0,VLOOKUP(E962,'Lungo V Femm_'!$E:$K,7,))</f>
        <v>0</v>
      </c>
      <c r="R962" s="5">
        <f>IF($E962="",0,VLOOKUP(E962,'Lungo V Masc_'!$E:$K,7,))</f>
        <v>0</v>
      </c>
      <c r="S962" s="5">
        <f>IF($E962="",0,VLOOKUP(E962,'Vortex IV Femm_'!$E:$K,7,))</f>
        <v>0</v>
      </c>
      <c r="T962" s="5">
        <f>IF($E962="",0,VLOOKUP(E962,'Vortex IV Masc_'!$E:$K,7,))</f>
        <v>0</v>
      </c>
      <c r="U962" s="5">
        <f>IF($E962="",0,VLOOKUP(E962,'Vortex V Femm_'!$E:$K,7,))</f>
        <v>0</v>
      </c>
      <c r="V962" s="5">
        <f>IF($E962="",0,VLOOKUP(E962,'Vortex V Masc_'!$E:$K,7,))</f>
        <v>0</v>
      </c>
    </row>
    <row r="963" spans="1:22" x14ac:dyDescent="0.15">
      <c r="A963" s="5">
        <v>962</v>
      </c>
      <c r="E963" s="5" t="str">
        <f t="shared" si="32"/>
        <v/>
      </c>
      <c r="J963" s="5">
        <f t="shared" si="33"/>
        <v>0</v>
      </c>
      <c r="K963" s="5">
        <f>IF($E963="",0,VLOOKUP(E963,'50 IV Femm_'!$E:$K,7,))</f>
        <v>0</v>
      </c>
      <c r="L963" s="5">
        <f>IF($E963="",0,VLOOKUP(E963,'50 IV Masc_'!$E:$K,7,))</f>
        <v>0</v>
      </c>
      <c r="M963" s="5">
        <f>IF($E963="",0,VLOOKUP(E963,'50 V Femm_'!$E:$K,7,))</f>
        <v>0</v>
      </c>
      <c r="N963" s="5">
        <f>IF($E963="",0,VLOOKUP(E963,'50 V Masc_'!$E:$K,7,))</f>
        <v>0</v>
      </c>
      <c r="O963" s="5">
        <f>IF($E963="",0,VLOOKUP(E963,'Lungo IV Femm_'!$E:$K,7,))</f>
        <v>0</v>
      </c>
      <c r="P963" s="5">
        <f>IF($E963="",0,VLOOKUP(E963,'Lungo IV Masc_'!$E:$K,7,))</f>
        <v>0</v>
      </c>
      <c r="Q963" s="5">
        <f>IF($E963="",0,VLOOKUP(E963,'Lungo V Femm_'!$E:$K,7,))</f>
        <v>0</v>
      </c>
      <c r="R963" s="5">
        <f>IF($E963="",0,VLOOKUP(E963,'Lungo V Masc_'!$E:$K,7,))</f>
        <v>0</v>
      </c>
      <c r="S963" s="5">
        <f>IF($E963="",0,VLOOKUP(E963,'Vortex IV Femm_'!$E:$K,7,))</f>
        <v>0</v>
      </c>
      <c r="T963" s="5">
        <f>IF($E963="",0,VLOOKUP(E963,'Vortex IV Masc_'!$E:$K,7,))</f>
        <v>0</v>
      </c>
      <c r="U963" s="5">
        <f>IF($E963="",0,VLOOKUP(E963,'Vortex V Femm_'!$E:$K,7,))</f>
        <v>0</v>
      </c>
      <c r="V963" s="5">
        <f>IF($E963="",0,VLOOKUP(E963,'Vortex V Masc_'!$E:$K,7,))</f>
        <v>0</v>
      </c>
    </row>
    <row r="964" spans="1:22" x14ac:dyDescent="0.15">
      <c r="A964" s="5">
        <v>963</v>
      </c>
      <c r="E964" s="5" t="str">
        <f t="shared" si="32"/>
        <v/>
      </c>
      <c r="J964" s="5">
        <f t="shared" si="33"/>
        <v>0</v>
      </c>
      <c r="K964" s="5">
        <f>IF($E964="",0,VLOOKUP(E964,'50 IV Femm_'!$E:$K,7,))</f>
        <v>0</v>
      </c>
      <c r="L964" s="5">
        <f>IF($E964="",0,VLOOKUP(E964,'50 IV Masc_'!$E:$K,7,))</f>
        <v>0</v>
      </c>
      <c r="M964" s="5">
        <f>IF($E964="",0,VLOOKUP(E964,'50 V Femm_'!$E:$K,7,))</f>
        <v>0</v>
      </c>
      <c r="N964" s="5">
        <f>IF($E964="",0,VLOOKUP(E964,'50 V Masc_'!$E:$K,7,))</f>
        <v>0</v>
      </c>
      <c r="O964" s="5">
        <f>IF($E964="",0,VLOOKUP(E964,'Lungo IV Femm_'!$E:$K,7,))</f>
        <v>0</v>
      </c>
      <c r="P964" s="5">
        <f>IF($E964="",0,VLOOKUP(E964,'Lungo IV Masc_'!$E:$K,7,))</f>
        <v>0</v>
      </c>
      <c r="Q964" s="5">
        <f>IF($E964="",0,VLOOKUP(E964,'Lungo V Femm_'!$E:$K,7,))</f>
        <v>0</v>
      </c>
      <c r="R964" s="5">
        <f>IF($E964="",0,VLOOKUP(E964,'Lungo V Masc_'!$E:$K,7,))</f>
        <v>0</v>
      </c>
      <c r="S964" s="5">
        <f>IF($E964="",0,VLOOKUP(E964,'Vortex IV Femm_'!$E:$K,7,))</f>
        <v>0</v>
      </c>
      <c r="T964" s="5">
        <f>IF($E964="",0,VLOOKUP(E964,'Vortex IV Masc_'!$E:$K,7,))</f>
        <v>0</v>
      </c>
      <c r="U964" s="5">
        <f>IF($E964="",0,VLOOKUP(E964,'Vortex V Femm_'!$E:$K,7,))</f>
        <v>0</v>
      </c>
      <c r="V964" s="5">
        <f>IF($E964="",0,VLOOKUP(E964,'Vortex V Masc_'!$E:$K,7,))</f>
        <v>0</v>
      </c>
    </row>
    <row r="965" spans="1:22" x14ac:dyDescent="0.15">
      <c r="A965" s="5">
        <v>964</v>
      </c>
      <c r="E965" s="5" t="str">
        <f t="shared" si="32"/>
        <v/>
      </c>
      <c r="J965" s="5">
        <f t="shared" si="33"/>
        <v>0</v>
      </c>
      <c r="K965" s="5">
        <f>IF($E965="",0,VLOOKUP(E965,'50 IV Femm_'!$E:$K,7,))</f>
        <v>0</v>
      </c>
      <c r="L965" s="5">
        <f>IF($E965="",0,VLOOKUP(E965,'50 IV Masc_'!$E:$K,7,))</f>
        <v>0</v>
      </c>
      <c r="M965" s="5">
        <f>IF($E965="",0,VLOOKUP(E965,'50 V Femm_'!$E:$K,7,))</f>
        <v>0</v>
      </c>
      <c r="N965" s="5">
        <f>IF($E965="",0,VLOOKUP(E965,'50 V Masc_'!$E:$K,7,))</f>
        <v>0</v>
      </c>
      <c r="O965" s="5">
        <f>IF($E965="",0,VLOOKUP(E965,'Lungo IV Femm_'!$E:$K,7,))</f>
        <v>0</v>
      </c>
      <c r="P965" s="5">
        <f>IF($E965="",0,VLOOKUP(E965,'Lungo IV Masc_'!$E:$K,7,))</f>
        <v>0</v>
      </c>
      <c r="Q965" s="5">
        <f>IF($E965="",0,VLOOKUP(E965,'Lungo V Femm_'!$E:$K,7,))</f>
        <v>0</v>
      </c>
      <c r="R965" s="5">
        <f>IF($E965="",0,VLOOKUP(E965,'Lungo V Masc_'!$E:$K,7,))</f>
        <v>0</v>
      </c>
      <c r="S965" s="5">
        <f>IF($E965="",0,VLOOKUP(E965,'Vortex IV Femm_'!$E:$K,7,))</f>
        <v>0</v>
      </c>
      <c r="T965" s="5">
        <f>IF($E965="",0,VLOOKUP(E965,'Vortex IV Masc_'!$E:$K,7,))</f>
        <v>0</v>
      </c>
      <c r="U965" s="5">
        <f>IF($E965="",0,VLOOKUP(E965,'Vortex V Femm_'!$E:$K,7,))</f>
        <v>0</v>
      </c>
      <c r="V965" s="5">
        <f>IF($E965="",0,VLOOKUP(E965,'Vortex V Masc_'!$E:$K,7,))</f>
        <v>0</v>
      </c>
    </row>
    <row r="966" spans="1:22" x14ac:dyDescent="0.15">
      <c r="A966" s="5">
        <v>965</v>
      </c>
      <c r="E966" s="5" t="str">
        <f t="shared" si="32"/>
        <v/>
      </c>
      <c r="J966" s="5">
        <f t="shared" si="33"/>
        <v>0</v>
      </c>
      <c r="K966" s="5">
        <f>IF($E966="",0,VLOOKUP(E966,'50 IV Femm_'!$E:$K,7,))</f>
        <v>0</v>
      </c>
      <c r="L966" s="5">
        <f>IF($E966="",0,VLOOKUP(E966,'50 IV Masc_'!$E:$K,7,))</f>
        <v>0</v>
      </c>
      <c r="M966" s="5">
        <f>IF($E966="",0,VLOOKUP(E966,'50 V Femm_'!$E:$K,7,))</f>
        <v>0</v>
      </c>
      <c r="N966" s="5">
        <f>IF($E966="",0,VLOOKUP(E966,'50 V Masc_'!$E:$K,7,))</f>
        <v>0</v>
      </c>
      <c r="O966" s="5">
        <f>IF($E966="",0,VLOOKUP(E966,'Lungo IV Femm_'!$E:$K,7,))</f>
        <v>0</v>
      </c>
      <c r="P966" s="5">
        <f>IF($E966="",0,VLOOKUP(E966,'Lungo IV Masc_'!$E:$K,7,))</f>
        <v>0</v>
      </c>
      <c r="Q966" s="5">
        <f>IF($E966="",0,VLOOKUP(E966,'Lungo V Femm_'!$E:$K,7,))</f>
        <v>0</v>
      </c>
      <c r="R966" s="5">
        <f>IF($E966="",0,VLOOKUP(E966,'Lungo V Masc_'!$E:$K,7,))</f>
        <v>0</v>
      </c>
      <c r="S966" s="5">
        <f>IF($E966="",0,VLOOKUP(E966,'Vortex IV Femm_'!$E:$K,7,))</f>
        <v>0</v>
      </c>
      <c r="T966" s="5">
        <f>IF($E966="",0,VLOOKUP(E966,'Vortex IV Masc_'!$E:$K,7,))</f>
        <v>0</v>
      </c>
      <c r="U966" s="5">
        <f>IF($E966="",0,VLOOKUP(E966,'Vortex V Femm_'!$E:$K,7,))</f>
        <v>0</v>
      </c>
      <c r="V966" s="5">
        <f>IF($E966="",0,VLOOKUP(E966,'Vortex V Masc_'!$E:$K,7,))</f>
        <v>0</v>
      </c>
    </row>
    <row r="967" spans="1:22" x14ac:dyDescent="0.15">
      <c r="A967" s="5">
        <v>966</v>
      </c>
      <c r="E967" s="5" t="str">
        <f t="shared" si="32"/>
        <v/>
      </c>
      <c r="J967" s="5">
        <f t="shared" si="33"/>
        <v>0</v>
      </c>
      <c r="K967" s="5">
        <f>IF($E967="",0,VLOOKUP(E967,'50 IV Femm_'!$E:$K,7,))</f>
        <v>0</v>
      </c>
      <c r="L967" s="5">
        <f>IF($E967="",0,VLOOKUP(E967,'50 IV Masc_'!$E:$K,7,))</f>
        <v>0</v>
      </c>
      <c r="M967" s="5">
        <f>IF($E967="",0,VLOOKUP(E967,'50 V Femm_'!$E:$K,7,))</f>
        <v>0</v>
      </c>
      <c r="N967" s="5">
        <f>IF($E967="",0,VLOOKUP(E967,'50 V Masc_'!$E:$K,7,))</f>
        <v>0</v>
      </c>
      <c r="O967" s="5">
        <f>IF($E967="",0,VLOOKUP(E967,'Lungo IV Femm_'!$E:$K,7,))</f>
        <v>0</v>
      </c>
      <c r="P967" s="5">
        <f>IF($E967="",0,VLOOKUP(E967,'Lungo IV Masc_'!$E:$K,7,))</f>
        <v>0</v>
      </c>
      <c r="Q967" s="5">
        <f>IF($E967="",0,VLOOKUP(E967,'Lungo V Femm_'!$E:$K,7,))</f>
        <v>0</v>
      </c>
      <c r="R967" s="5">
        <f>IF($E967="",0,VLOOKUP(E967,'Lungo V Masc_'!$E:$K,7,))</f>
        <v>0</v>
      </c>
      <c r="S967" s="5">
        <f>IF($E967="",0,VLOOKUP(E967,'Vortex IV Femm_'!$E:$K,7,))</f>
        <v>0</v>
      </c>
      <c r="T967" s="5">
        <f>IF($E967="",0,VLOOKUP(E967,'Vortex IV Masc_'!$E:$K,7,))</f>
        <v>0</v>
      </c>
      <c r="U967" s="5">
        <f>IF($E967="",0,VLOOKUP(E967,'Vortex V Femm_'!$E:$K,7,))</f>
        <v>0</v>
      </c>
      <c r="V967" s="5">
        <f>IF($E967="",0,VLOOKUP(E967,'Vortex V Masc_'!$E:$K,7,))</f>
        <v>0</v>
      </c>
    </row>
    <row r="968" spans="1:22" x14ac:dyDescent="0.15">
      <c r="A968" s="5">
        <v>967</v>
      </c>
      <c r="E968" s="5" t="str">
        <f t="shared" si="32"/>
        <v/>
      </c>
      <c r="J968" s="5">
        <f t="shared" si="33"/>
        <v>0</v>
      </c>
      <c r="K968" s="5">
        <f>IF($E968="",0,VLOOKUP(E968,'50 IV Femm_'!$E:$K,7,))</f>
        <v>0</v>
      </c>
      <c r="L968" s="5">
        <f>IF($E968="",0,VLOOKUP(E968,'50 IV Masc_'!$E:$K,7,))</f>
        <v>0</v>
      </c>
      <c r="M968" s="5">
        <f>IF($E968="",0,VLOOKUP(E968,'50 V Femm_'!$E:$K,7,))</f>
        <v>0</v>
      </c>
      <c r="N968" s="5">
        <f>IF($E968="",0,VLOOKUP(E968,'50 V Masc_'!$E:$K,7,))</f>
        <v>0</v>
      </c>
      <c r="O968" s="5">
        <f>IF($E968="",0,VLOOKUP(E968,'Lungo IV Femm_'!$E:$K,7,))</f>
        <v>0</v>
      </c>
      <c r="P968" s="5">
        <f>IF($E968="",0,VLOOKUP(E968,'Lungo IV Masc_'!$E:$K,7,))</f>
        <v>0</v>
      </c>
      <c r="Q968" s="5">
        <f>IF($E968="",0,VLOOKUP(E968,'Lungo V Femm_'!$E:$K,7,))</f>
        <v>0</v>
      </c>
      <c r="R968" s="5">
        <f>IF($E968="",0,VLOOKUP(E968,'Lungo V Masc_'!$E:$K,7,))</f>
        <v>0</v>
      </c>
      <c r="S968" s="5">
        <f>IF($E968="",0,VLOOKUP(E968,'Vortex IV Femm_'!$E:$K,7,))</f>
        <v>0</v>
      </c>
      <c r="T968" s="5">
        <f>IF($E968="",0,VLOOKUP(E968,'Vortex IV Masc_'!$E:$K,7,))</f>
        <v>0</v>
      </c>
      <c r="U968" s="5">
        <f>IF($E968="",0,VLOOKUP(E968,'Vortex V Femm_'!$E:$K,7,))</f>
        <v>0</v>
      </c>
      <c r="V968" s="5">
        <f>IF($E968="",0,VLOOKUP(E968,'Vortex V Masc_'!$E:$K,7,))</f>
        <v>0</v>
      </c>
    </row>
    <row r="969" spans="1:22" x14ac:dyDescent="0.15">
      <c r="A969" s="5">
        <v>968</v>
      </c>
      <c r="E969" s="5" t="str">
        <f t="shared" si="32"/>
        <v/>
      </c>
      <c r="J969" s="5">
        <f t="shared" si="33"/>
        <v>0</v>
      </c>
      <c r="K969" s="5">
        <f>IF($E969="",0,VLOOKUP(E969,'50 IV Femm_'!$E:$K,7,))</f>
        <v>0</v>
      </c>
      <c r="L969" s="5">
        <f>IF($E969="",0,VLOOKUP(E969,'50 IV Masc_'!$E:$K,7,))</f>
        <v>0</v>
      </c>
      <c r="M969" s="5">
        <f>IF($E969="",0,VLOOKUP(E969,'50 V Femm_'!$E:$K,7,))</f>
        <v>0</v>
      </c>
      <c r="N969" s="5">
        <f>IF($E969="",0,VLOOKUP(E969,'50 V Masc_'!$E:$K,7,))</f>
        <v>0</v>
      </c>
      <c r="O969" s="5">
        <f>IF($E969="",0,VLOOKUP(E969,'Lungo IV Femm_'!$E:$K,7,))</f>
        <v>0</v>
      </c>
      <c r="P969" s="5">
        <f>IF($E969="",0,VLOOKUP(E969,'Lungo IV Masc_'!$E:$K,7,))</f>
        <v>0</v>
      </c>
      <c r="Q969" s="5">
        <f>IF($E969="",0,VLOOKUP(E969,'Lungo V Femm_'!$E:$K,7,))</f>
        <v>0</v>
      </c>
      <c r="R969" s="5">
        <f>IF($E969="",0,VLOOKUP(E969,'Lungo V Masc_'!$E:$K,7,))</f>
        <v>0</v>
      </c>
      <c r="S969" s="5">
        <f>IF($E969="",0,VLOOKUP(E969,'Vortex IV Femm_'!$E:$K,7,))</f>
        <v>0</v>
      </c>
      <c r="T969" s="5">
        <f>IF($E969="",0,VLOOKUP(E969,'Vortex IV Masc_'!$E:$K,7,))</f>
        <v>0</v>
      </c>
      <c r="U969" s="5">
        <f>IF($E969="",0,VLOOKUP(E969,'Vortex V Femm_'!$E:$K,7,))</f>
        <v>0</v>
      </c>
      <c r="V969" s="5">
        <f>IF($E969="",0,VLOOKUP(E969,'Vortex V Masc_'!$E:$K,7,))</f>
        <v>0</v>
      </c>
    </row>
    <row r="970" spans="1:22" x14ac:dyDescent="0.15">
      <c r="A970" s="5">
        <v>969</v>
      </c>
      <c r="E970" s="5" t="str">
        <f t="shared" si="32"/>
        <v/>
      </c>
      <c r="J970" s="5">
        <f>SUMIF(K970:V970,"&lt;&gt;#N/D")</f>
        <v>0</v>
      </c>
      <c r="K970" s="5">
        <f>IF($E970="",0,VLOOKUP(E970,'50 IV Femm_'!$E:$K,7,))</f>
        <v>0</v>
      </c>
      <c r="L970" s="5">
        <f>IF($E970="",0,VLOOKUP(E970,'50 IV Masc_'!$E:$K,7,))</f>
        <v>0</v>
      </c>
      <c r="M970" s="5">
        <f>IF($E970="",0,VLOOKUP(E970,'50 V Femm_'!$E:$K,7,))</f>
        <v>0</v>
      </c>
      <c r="N970" s="5">
        <f>IF($E970="",0,VLOOKUP(E970,'50 V Masc_'!$E:$K,7,))</f>
        <v>0</v>
      </c>
      <c r="O970" s="5">
        <f>IF($E970="",0,VLOOKUP(E970,'Lungo IV Femm_'!$E:$K,7,))</f>
        <v>0</v>
      </c>
      <c r="P970" s="5">
        <f>IF($E970="",0,VLOOKUP(E970,'Lungo IV Masc_'!$E:$K,7,))</f>
        <v>0</v>
      </c>
      <c r="Q970" s="5">
        <f>IF($E970="",0,VLOOKUP(E970,'Lungo V Femm_'!$E:$K,7,))</f>
        <v>0</v>
      </c>
      <c r="R970" s="5">
        <f>IF($E970="",0,VLOOKUP(E970,'Lungo V Masc_'!$E:$K,7,))</f>
        <v>0</v>
      </c>
      <c r="S970" s="5">
        <f>IF($E970="",0,VLOOKUP(E970,'Vortex IV Femm_'!$E:$K,7,))</f>
        <v>0</v>
      </c>
      <c r="T970" s="5">
        <f>IF($E970="",0,VLOOKUP(E970,'Vortex IV Masc_'!$E:$K,7,))</f>
        <v>0</v>
      </c>
      <c r="U970" s="5">
        <f>IF($E970="",0,VLOOKUP(E970,'Vortex V Femm_'!$E:$K,7,))</f>
        <v>0</v>
      </c>
      <c r="V970" s="5">
        <f>IF($E970="",0,VLOOKUP(E970,'Vortex V Masc_'!$E:$K,7,))</f>
        <v>0</v>
      </c>
    </row>
    <row r="971" spans="1:22" x14ac:dyDescent="0.15">
      <c r="A971" s="5">
        <v>970</v>
      </c>
    </row>
    <row r="972" spans="1:22" x14ac:dyDescent="0.15">
      <c r="A972" s="5">
        <v>971</v>
      </c>
    </row>
    <row r="973" spans="1:22" x14ac:dyDescent="0.15">
      <c r="A973" s="5">
        <v>972</v>
      </c>
    </row>
    <row r="974" spans="1:22" x14ac:dyDescent="0.15">
      <c r="A974" s="5">
        <v>973</v>
      </c>
    </row>
    <row r="975" spans="1:22" x14ac:dyDescent="0.15">
      <c r="A975" s="5">
        <v>974</v>
      </c>
    </row>
    <row r="976" spans="1:22" x14ac:dyDescent="0.15">
      <c r="A976" s="5">
        <v>975</v>
      </c>
    </row>
    <row r="977" spans="1:1" x14ac:dyDescent="0.15">
      <c r="A977" s="5">
        <v>976</v>
      </c>
    </row>
    <row r="978" spans="1:1" x14ac:dyDescent="0.15">
      <c r="A978" s="5">
        <v>977</v>
      </c>
    </row>
    <row r="979" spans="1:1" x14ac:dyDescent="0.15">
      <c r="A979" s="5">
        <v>978</v>
      </c>
    </row>
    <row r="980" spans="1:1" x14ac:dyDescent="0.15">
      <c r="A980" s="5">
        <v>979</v>
      </c>
    </row>
    <row r="981" spans="1:1" x14ac:dyDescent="0.15">
      <c r="A981" s="5">
        <v>980</v>
      </c>
    </row>
    <row r="982" spans="1:1" x14ac:dyDescent="0.15">
      <c r="A982" s="5">
        <v>981</v>
      </c>
    </row>
    <row r="983" spans="1:1" x14ac:dyDescent="0.15">
      <c r="A983" s="5">
        <v>982</v>
      </c>
    </row>
    <row r="984" spans="1:1" x14ac:dyDescent="0.15">
      <c r="A984" s="5">
        <v>983</v>
      </c>
    </row>
    <row r="985" spans="1:1" x14ac:dyDescent="0.15">
      <c r="A985" s="5">
        <v>984</v>
      </c>
    </row>
    <row r="986" spans="1:1" x14ac:dyDescent="0.15">
      <c r="A986" s="5">
        <v>985</v>
      </c>
    </row>
    <row r="987" spans="1:1" x14ac:dyDescent="0.15">
      <c r="A987" s="5">
        <v>986</v>
      </c>
    </row>
    <row r="988" spans="1:1" x14ac:dyDescent="0.15">
      <c r="A988" s="5">
        <v>987</v>
      </c>
    </row>
    <row r="989" spans="1:1" x14ac:dyDescent="0.15">
      <c r="A989" s="5">
        <v>988</v>
      </c>
    </row>
    <row r="990" spans="1:1" x14ac:dyDescent="0.15">
      <c r="A990" s="5">
        <v>989</v>
      </c>
    </row>
    <row r="991" spans="1:1" x14ac:dyDescent="0.15">
      <c r="A991" s="5">
        <v>990</v>
      </c>
    </row>
    <row r="992" spans="1:1" x14ac:dyDescent="0.15">
      <c r="A992" s="5">
        <v>991</v>
      </c>
    </row>
    <row r="993" spans="1:1" x14ac:dyDescent="0.15">
      <c r="A993" s="5">
        <v>992</v>
      </c>
    </row>
    <row r="994" spans="1:1" x14ac:dyDescent="0.15">
      <c r="A994" s="5">
        <v>993</v>
      </c>
    </row>
    <row r="995" spans="1:1" x14ac:dyDescent="0.15">
      <c r="A995" s="5">
        <v>994</v>
      </c>
    </row>
    <row r="996" spans="1:1" x14ac:dyDescent="0.15">
      <c r="A996" s="5">
        <v>995</v>
      </c>
    </row>
    <row r="997" spans="1:1" x14ac:dyDescent="0.15">
      <c r="A997" s="5">
        <v>996</v>
      </c>
    </row>
    <row r="998" spans="1:1" x14ac:dyDescent="0.15">
      <c r="A998" s="5">
        <v>997</v>
      </c>
    </row>
    <row r="999" spans="1:1" x14ac:dyDescent="0.15">
      <c r="A999" s="5">
        <v>998</v>
      </c>
    </row>
    <row r="1000" spans="1:1" x14ac:dyDescent="0.15">
      <c r="A1000" s="5">
        <v>999</v>
      </c>
    </row>
    <row r="1001" spans="1:1" x14ac:dyDescent="0.15">
      <c r="A1001" s="5">
        <v>1000</v>
      </c>
    </row>
  </sheetData>
  <sheetCalcPr fullCalcOnLoad="1"/>
  <sheetProtection selectLockedCells="1" selectUnlockedCells="1"/>
  <phoneticPr fontId="4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="85" zoomScaleNormal="85" workbookViewId="0">
      <selection activeCell="Y14" sqref="Y14"/>
    </sheetView>
  </sheetViews>
  <sheetFormatPr baseColWidth="10" defaultColWidth="9" defaultRowHeight="13" x14ac:dyDescent="0.15"/>
  <cols>
    <col min="1" max="1" width="28.33203125" style="16" customWidth="1"/>
    <col min="2" max="2" width="10.83203125" style="16" customWidth="1"/>
    <col min="3" max="10" width="9.5" style="17" customWidth="1"/>
    <col min="11" max="11" width="28.33203125" style="17" customWidth="1"/>
    <col min="12" max="12" width="6.5" style="17" customWidth="1"/>
    <col min="13" max="13" width="6.1640625" style="17" customWidth="1"/>
    <col min="14" max="14" width="5.1640625" style="17" customWidth="1"/>
    <col min="15" max="15" width="6.1640625" style="16" customWidth="1"/>
    <col min="16" max="16" width="6.5" style="16" customWidth="1"/>
    <col min="17" max="17" width="5.33203125" style="16" customWidth="1"/>
    <col min="18" max="18" width="6.5" style="16" customWidth="1"/>
    <col min="19" max="20" width="6.1640625" style="16" customWidth="1"/>
    <col min="21" max="22" width="6.5" style="16" customWidth="1"/>
    <col min="23" max="23" width="6.1640625" style="16" customWidth="1"/>
    <col min="24" max="24" width="5.83203125" style="16" bestFit="1" customWidth="1"/>
    <col min="25" max="25" width="6.1640625" style="16" bestFit="1" customWidth="1"/>
    <col min="26" max="16384" width="9" style="16"/>
  </cols>
  <sheetData>
    <row r="1" spans="1:25" ht="16" x14ac:dyDescent="0.2">
      <c r="A1" s="18"/>
      <c r="B1" s="19" t="s">
        <v>12</v>
      </c>
      <c r="C1" s="19" t="s">
        <v>10</v>
      </c>
      <c r="D1" s="19" t="s">
        <v>13</v>
      </c>
      <c r="E1" s="19" t="s">
        <v>9</v>
      </c>
      <c r="F1" s="19" t="s">
        <v>14</v>
      </c>
      <c r="G1" s="19" t="s">
        <v>15</v>
      </c>
      <c r="H1" s="19" t="s">
        <v>11</v>
      </c>
      <c r="I1" s="19" t="s">
        <v>58</v>
      </c>
      <c r="K1" s="20"/>
      <c r="L1" s="19" t="s">
        <v>18</v>
      </c>
      <c r="M1" s="19" t="s">
        <v>13</v>
      </c>
      <c r="N1" s="19" t="s">
        <v>23</v>
      </c>
      <c r="O1" s="19" t="s">
        <v>14</v>
      </c>
      <c r="P1" s="19" t="s">
        <v>20</v>
      </c>
      <c r="Q1" s="19" t="s">
        <v>21</v>
      </c>
      <c r="R1" s="19" t="s">
        <v>19</v>
      </c>
      <c r="S1" s="19" t="s">
        <v>17</v>
      </c>
      <c r="T1" s="19" t="s">
        <v>16</v>
      </c>
      <c r="U1" s="19" t="s">
        <v>15</v>
      </c>
      <c r="V1" s="21" t="s">
        <v>22</v>
      </c>
      <c r="W1" s="21" t="s">
        <v>24</v>
      </c>
      <c r="X1" s="21" t="s">
        <v>59</v>
      </c>
      <c r="Y1" s="21" t="s">
        <v>60</v>
      </c>
    </row>
    <row r="2" spans="1:25" ht="16" x14ac:dyDescent="0.2">
      <c r="A2" s="22" t="s">
        <v>40</v>
      </c>
      <c r="B2" s="23">
        <f>'50 IV Femm_'!O$1</f>
        <v>24</v>
      </c>
      <c r="C2" s="23">
        <f>'50 IV Femm_'!M$1</f>
        <v>17</v>
      </c>
      <c r="D2" s="23">
        <f>'50 IV Femm_'!P$1</f>
        <v>0</v>
      </c>
      <c r="E2" s="23">
        <f>'50 IV Femm_'!L$1</f>
        <v>17</v>
      </c>
      <c r="F2" s="23">
        <f>'50 IV Femm_'!Q$1</f>
        <v>8</v>
      </c>
      <c r="G2" s="23">
        <f>'50 IV Femm_'!R$1</f>
        <v>0</v>
      </c>
      <c r="H2" s="23">
        <f>'50 IV Femm_'!N$1</f>
        <v>0</v>
      </c>
      <c r="I2" s="23">
        <f>'50 IV Femm_'!S$1</f>
        <v>12</v>
      </c>
      <c r="K2" s="23" t="s">
        <v>40</v>
      </c>
      <c r="L2" s="23">
        <f>'50 IV Femm_'!V$1</f>
        <v>11</v>
      </c>
      <c r="M2" s="23">
        <f>'50 IV Femm_'!P$1</f>
        <v>0</v>
      </c>
      <c r="N2" s="23">
        <f>'50 IV Femm_'!AA$1</f>
        <v>17</v>
      </c>
      <c r="O2" s="23">
        <f>'50 IV Femm_'!Q$1</f>
        <v>8</v>
      </c>
      <c r="P2" s="23">
        <f>'50 IV Femm_'!X$1</f>
        <v>17</v>
      </c>
      <c r="Q2" s="23">
        <f>'50 IV Femm_'!Y$1</f>
        <v>0</v>
      </c>
      <c r="R2" s="23">
        <f>'50 IV Femm_'!W$1</f>
        <v>4</v>
      </c>
      <c r="S2" s="23">
        <f>'50 IV Femm_'!U$1</f>
        <v>0</v>
      </c>
      <c r="T2" s="23">
        <f>'50 IV Femm_'!T$1</f>
        <v>0</v>
      </c>
      <c r="U2" s="23">
        <f>'50 IV Femm_'!R$1</f>
        <v>0</v>
      </c>
      <c r="V2" s="23">
        <f>'50 IV Femm_'!Z$1</f>
        <v>9</v>
      </c>
      <c r="W2" s="23">
        <f>'50 IV Femm_'!AB$1</f>
        <v>0</v>
      </c>
      <c r="X2" s="23">
        <f>'50 IV Femm_'!AC$1</f>
        <v>0</v>
      </c>
      <c r="Y2" s="23">
        <f>'50 IV Femm_'!AD$1</f>
        <v>12</v>
      </c>
    </row>
    <row r="3" spans="1:25" ht="16" x14ac:dyDescent="0.2">
      <c r="A3" s="24" t="s">
        <v>41</v>
      </c>
      <c r="B3" s="25">
        <f>'50 IV Masc_'!O$1</f>
        <v>39</v>
      </c>
      <c r="C3" s="25">
        <f>'50 IV Masc_'!M$1</f>
        <v>27</v>
      </c>
      <c r="D3" s="25">
        <f>'50 IV Masc_'!P$1</f>
        <v>0</v>
      </c>
      <c r="E3" s="25">
        <f>'50 IV Masc_'!L$1</f>
        <v>5</v>
      </c>
      <c r="F3" s="25">
        <f>'50 IV Masc_'!Q$1</f>
        <v>0</v>
      </c>
      <c r="G3" s="25">
        <f>'50 IV Masc_'!R$1</f>
        <v>0</v>
      </c>
      <c r="H3" s="25">
        <f>'50 IV Masc_'!N$1</f>
        <v>0</v>
      </c>
      <c r="I3" s="25">
        <f>'50 IV Masc_'!S$1</f>
        <v>0</v>
      </c>
      <c r="K3" s="25" t="s">
        <v>41</v>
      </c>
      <c r="L3" s="25">
        <f>'50 IV Masc_'!V$1</f>
        <v>21</v>
      </c>
      <c r="M3" s="25">
        <f>'50 IV Masc_'!P$1</f>
        <v>0</v>
      </c>
      <c r="N3" s="25">
        <f>'50 IV Masc_'!AA$1</f>
        <v>23</v>
      </c>
      <c r="O3" s="25">
        <f>'50 IV Masc_'!Q$1</f>
        <v>0</v>
      </c>
      <c r="P3" s="25">
        <f>'50 IV Masc_'!X$1</f>
        <v>12</v>
      </c>
      <c r="Q3" s="25">
        <f>'50 IV Masc_'!Y$1</f>
        <v>4</v>
      </c>
      <c r="R3" s="25">
        <f>'50 IV Masc_'!W$1</f>
        <v>6</v>
      </c>
      <c r="S3" s="25">
        <f>'50 IV Masc_'!U$1</f>
        <v>0</v>
      </c>
      <c r="T3" s="25">
        <f>'50 IV Masc_'!T$1</f>
        <v>0</v>
      </c>
      <c r="U3" s="25">
        <f>'50 IV Masc_'!R$1</f>
        <v>0</v>
      </c>
      <c r="V3" s="25">
        <f>'50 IV Masc_'!Z$1</f>
        <v>12</v>
      </c>
      <c r="W3" s="25">
        <f>'50 IV Masc_'!AB$1</f>
        <v>0</v>
      </c>
      <c r="X3" s="25">
        <f>'50 IV Masc_'!AC$1</f>
        <v>0</v>
      </c>
      <c r="Y3" s="25">
        <f>'50 IV Masc_'!AD$1</f>
        <v>0</v>
      </c>
    </row>
    <row r="4" spans="1:25" ht="16" x14ac:dyDescent="0.2">
      <c r="A4" s="24" t="s">
        <v>42</v>
      </c>
      <c r="B4" s="25">
        <f>'50 V Femm_'!O$1</f>
        <v>32</v>
      </c>
      <c r="C4" s="25">
        <f>'50 V Femm_'!M$1</f>
        <v>17</v>
      </c>
      <c r="D4" s="25">
        <f>'50 V Femm_'!P$1</f>
        <v>0</v>
      </c>
      <c r="E4" s="25">
        <f>'50 V Femm_'!L$1</f>
        <v>8</v>
      </c>
      <c r="F4" s="25">
        <f>'50 V Femm_'!Q$1</f>
        <v>0</v>
      </c>
      <c r="G4" s="25">
        <f>'50 V Femm_'!R$1</f>
        <v>21</v>
      </c>
      <c r="H4" s="25">
        <f>'50 V Femm_'!N$1</f>
        <v>0</v>
      </c>
      <c r="I4" s="25">
        <f>'50 V Femm_'!S$1</f>
        <v>0</v>
      </c>
      <c r="K4" s="25" t="s">
        <v>42</v>
      </c>
      <c r="L4" s="25">
        <f>'50 V Femm_'!V$1</f>
        <v>32</v>
      </c>
      <c r="M4" s="25">
        <f>'50 V Femm_'!P$1</f>
        <v>0</v>
      </c>
      <c r="N4" s="25">
        <f>'50 V Femm_'!AA$1</f>
        <v>17</v>
      </c>
      <c r="O4" s="25">
        <f>'50 V Femm_'!Q$1</f>
        <v>0</v>
      </c>
      <c r="P4" s="25">
        <f>'50 V Femm_'!X$1</f>
        <v>8</v>
      </c>
      <c r="Q4" s="25">
        <f>'50 V Femm_'!Y$1</f>
        <v>0</v>
      </c>
      <c r="R4" s="25">
        <f>'50 V Femm_'!W$1</f>
        <v>0</v>
      </c>
      <c r="S4" s="25">
        <f>'50 V Femm_'!U$1</f>
        <v>0</v>
      </c>
      <c r="T4" s="25">
        <f>'50 V Femm_'!T$1</f>
        <v>0</v>
      </c>
      <c r="U4" s="25">
        <f>'50 V Femm_'!R$1</f>
        <v>21</v>
      </c>
      <c r="V4" s="25">
        <f>'50 V Femm_'!Z$1</f>
        <v>0</v>
      </c>
      <c r="W4" s="25">
        <f>'50 V Femm_'!AB$1</f>
        <v>0</v>
      </c>
      <c r="X4" s="25">
        <f>'50 V Femm_'!AC$1</f>
        <v>0</v>
      </c>
      <c r="Y4" s="25">
        <f>'50 V Femm_'!AD$1</f>
        <v>0</v>
      </c>
    </row>
    <row r="5" spans="1:25" ht="16" x14ac:dyDescent="0.2">
      <c r="A5" s="24" t="s">
        <v>43</v>
      </c>
      <c r="B5" s="25">
        <f>'50 V Masc_'!O$1</f>
        <v>51</v>
      </c>
      <c r="C5" s="25">
        <f>'50 V Masc_'!M$1</f>
        <v>16</v>
      </c>
      <c r="D5" s="25">
        <f>'50 V Masc_'!P$1</f>
        <v>0</v>
      </c>
      <c r="E5" s="25">
        <f>'50 V Masc_'!L$1</f>
        <v>8</v>
      </c>
      <c r="F5" s="25">
        <f>'50 V Masc_'!Q$1</f>
        <v>0</v>
      </c>
      <c r="G5" s="25">
        <f>'50 V Masc_'!R$1</f>
        <v>0</v>
      </c>
      <c r="H5" s="25">
        <f>'50 V Masc_'!N$1</f>
        <v>0</v>
      </c>
      <c r="I5" s="25">
        <f>'50 V Masc_'!S$1</f>
        <v>3</v>
      </c>
      <c r="K5" s="25" t="s">
        <v>43</v>
      </c>
      <c r="L5" s="25">
        <f>'50 V Masc_'!V$1</f>
        <v>22</v>
      </c>
      <c r="M5" s="25">
        <f>'50 V Masc_'!P$1</f>
        <v>0</v>
      </c>
      <c r="N5" s="25">
        <f>'50 V Masc_'!AA$1</f>
        <v>11</v>
      </c>
      <c r="O5" s="25">
        <f>'50 V Masc_'!Q$1</f>
        <v>0</v>
      </c>
      <c r="P5" s="25">
        <f>'50 V Masc_'!X$1</f>
        <v>8</v>
      </c>
      <c r="Q5" s="25">
        <f>'50 V Masc_'!Y$1</f>
        <v>0</v>
      </c>
      <c r="R5" s="25">
        <f>'50 V Masc_'!W$1</f>
        <v>34</v>
      </c>
      <c r="S5" s="25">
        <f>'50 V Masc_'!U$1</f>
        <v>0</v>
      </c>
      <c r="T5" s="25">
        <f>'50 V Masc_'!T$1</f>
        <v>0</v>
      </c>
      <c r="U5" s="25">
        <f>'50 V Masc_'!R$1</f>
        <v>0</v>
      </c>
      <c r="V5" s="25">
        <f>'50 V Masc_'!Z$1</f>
        <v>0</v>
      </c>
      <c r="W5" s="25">
        <f>'50 V Masc_'!AB$1</f>
        <v>0</v>
      </c>
      <c r="X5" s="25">
        <f>'50 V Masc_'!AC$1</f>
        <v>3</v>
      </c>
      <c r="Y5" s="25">
        <f>'50 V Masc_'!AD$1</f>
        <v>0</v>
      </c>
    </row>
    <row r="6" spans="1:25" ht="16" x14ac:dyDescent="0.2">
      <c r="A6" s="24" t="s">
        <v>44</v>
      </c>
      <c r="B6" s="25">
        <f>'Lungo IV Femm_'!O$1</f>
        <v>39</v>
      </c>
      <c r="C6" s="25">
        <f>'Lungo IV Femm_'!M$1</f>
        <v>18</v>
      </c>
      <c r="D6" s="25">
        <f>'Lungo IV Femm_'!P$1</f>
        <v>0</v>
      </c>
      <c r="E6" s="25">
        <f>'Lungo IV Femm_'!L$1</f>
        <v>17</v>
      </c>
      <c r="F6" s="25">
        <f>'Lungo IV Femm_'!Q$1</f>
        <v>0</v>
      </c>
      <c r="G6" s="25">
        <f>'Lungo IV Femm_'!R$1</f>
        <v>0</v>
      </c>
      <c r="H6" s="25">
        <f>'Lungo IV Femm_'!N$1</f>
        <v>4</v>
      </c>
      <c r="I6" s="25">
        <f>'Lungo IV Femm_'!S$1</f>
        <v>0</v>
      </c>
      <c r="K6" s="25" t="s">
        <v>44</v>
      </c>
      <c r="L6" s="25">
        <f>'Lungo IV Femm_'!V$1</f>
        <v>23</v>
      </c>
      <c r="M6" s="25">
        <f>'Lungo IV Femm_'!P$1</f>
        <v>0</v>
      </c>
      <c r="N6" s="25">
        <f>'Lungo IV Femm_'!AA$1</f>
        <v>18</v>
      </c>
      <c r="O6" s="25">
        <f>'Lungo IV Femm_'!Q$1</f>
        <v>0</v>
      </c>
      <c r="P6" s="25">
        <f>'Lungo IV Femm_'!X$1</f>
        <v>17</v>
      </c>
      <c r="Q6" s="25">
        <f>'Lungo IV Femm_'!Y$1</f>
        <v>0</v>
      </c>
      <c r="R6" s="25">
        <f>'Lungo IV Femm_'!W$1</f>
        <v>11</v>
      </c>
      <c r="S6" s="25">
        <f>'Lungo IV Femm_'!U$1</f>
        <v>4</v>
      </c>
      <c r="T6" s="25">
        <f>'Lungo IV Femm_'!T$1</f>
        <v>0</v>
      </c>
      <c r="U6" s="25">
        <f>'Lungo IV Femm_'!R$1</f>
        <v>0</v>
      </c>
      <c r="V6" s="25">
        <f>'Lungo IV Femm_'!Z$1</f>
        <v>5</v>
      </c>
      <c r="W6" s="25">
        <f>'Lungo IV Femm_'!AB$1</f>
        <v>0</v>
      </c>
      <c r="X6" s="25">
        <f>'Lungo IV Femm_'!AC$1</f>
        <v>0</v>
      </c>
      <c r="Y6" s="25">
        <f>'Lungo IV Femm_'!AD$1</f>
        <v>0</v>
      </c>
    </row>
    <row r="7" spans="1:25" ht="16" x14ac:dyDescent="0.2">
      <c r="A7" s="24" t="s">
        <v>45</v>
      </c>
      <c r="B7" s="25">
        <f>'Lungo IV Masc_'!O$1</f>
        <v>54</v>
      </c>
      <c r="C7" s="25">
        <f>'Lungo IV Masc_'!M$1</f>
        <v>24</v>
      </c>
      <c r="D7" s="25">
        <f>'Lungo IV Masc_'!P$1</f>
        <v>0</v>
      </c>
      <c r="E7" s="25">
        <f>'Lungo IV Masc_'!L$1</f>
        <v>0</v>
      </c>
      <c r="F7" s="25">
        <f>'Lungo IV Masc_'!Q$1</f>
        <v>0</v>
      </c>
      <c r="G7" s="25">
        <f>'Lungo IV Masc_'!R$1</f>
        <v>0</v>
      </c>
      <c r="H7" s="25">
        <f>'Lungo IV Masc_'!N$1</f>
        <v>0</v>
      </c>
      <c r="I7" s="25">
        <f>'Lungo IV Masc_'!S$1</f>
        <v>0</v>
      </c>
      <c r="K7" s="25" t="s">
        <v>45</v>
      </c>
      <c r="L7" s="25">
        <f>'Lungo IV Masc_'!V$1</f>
        <v>38</v>
      </c>
      <c r="M7" s="25">
        <f>'Lungo IV Masc_'!P$1</f>
        <v>0</v>
      </c>
      <c r="N7" s="25">
        <f>'Lungo IV Masc_'!AA$1</f>
        <v>23</v>
      </c>
      <c r="O7" s="25">
        <f>'Lungo IV Masc_'!Q$1</f>
        <v>0</v>
      </c>
      <c r="P7" s="25">
        <f>'Lungo IV Masc_'!X$1</f>
        <v>0</v>
      </c>
      <c r="Q7" s="25">
        <f>'Lungo IV Masc_'!Y$1</f>
        <v>1</v>
      </c>
      <c r="R7" s="25">
        <f>'Lungo IV Masc_'!W$1</f>
        <v>6</v>
      </c>
      <c r="S7" s="25">
        <f>'Lungo IV Masc_'!U$1</f>
        <v>0</v>
      </c>
      <c r="T7" s="25">
        <f>'Lungo IV Masc_'!T$1</f>
        <v>0</v>
      </c>
      <c r="U7" s="25">
        <f>'Lungo IV Masc_'!R$1</f>
        <v>0</v>
      </c>
      <c r="V7" s="25">
        <f>'Lungo IV Masc_'!Z$1</f>
        <v>10</v>
      </c>
      <c r="W7" s="25">
        <f>'Lungo IV Masc_'!AB$1</f>
        <v>0</v>
      </c>
      <c r="X7" s="25">
        <f>'Lungo IV Masc_'!AC$1</f>
        <v>0</v>
      </c>
      <c r="Y7" s="25">
        <f>'Lungo IV Masc_'!AD$1</f>
        <v>0</v>
      </c>
    </row>
    <row r="8" spans="1:25" ht="16" x14ac:dyDescent="0.2">
      <c r="A8" s="24" t="s">
        <v>46</v>
      </c>
      <c r="B8" s="25">
        <f>'Lungo V Femm_'!O$1</f>
        <v>46</v>
      </c>
      <c r="C8" s="25">
        <f>'Lungo V Femm_'!M$1</f>
        <v>30</v>
      </c>
      <c r="D8" s="25">
        <f>'Lungo V Femm_'!P$1</f>
        <v>0</v>
      </c>
      <c r="E8" s="25">
        <f>'Lungo V Femm_'!L$1</f>
        <v>2</v>
      </c>
      <c r="F8" s="25">
        <f>'Lungo V Femm_'!Q$1</f>
        <v>0</v>
      </c>
      <c r="G8" s="25">
        <f>'Lungo V Femm_'!R$1</f>
        <v>0</v>
      </c>
      <c r="H8" s="25">
        <f>'Lungo V Femm_'!N$1</f>
        <v>0</v>
      </c>
      <c r="I8" s="25">
        <f>'Lungo V Femm_'!S$1</f>
        <v>0</v>
      </c>
      <c r="K8" s="25" t="s">
        <v>46</v>
      </c>
      <c r="L8" s="25">
        <f>'Lungo V Femm_'!V$1</f>
        <v>46</v>
      </c>
      <c r="M8" s="25">
        <f>'Lungo V Femm_'!P$1</f>
        <v>0</v>
      </c>
      <c r="N8" s="25">
        <f>'Lungo V Femm_'!AA$1</f>
        <v>30</v>
      </c>
      <c r="O8" s="25">
        <f>'Lungo V Femm_'!Q$1</f>
        <v>0</v>
      </c>
      <c r="P8" s="25">
        <f>'Lungo V Femm_'!X$1</f>
        <v>2</v>
      </c>
      <c r="Q8" s="25">
        <f>'Lungo V Femm_'!Y$1</f>
        <v>0</v>
      </c>
      <c r="R8" s="25">
        <f>'Lungo V Femm_'!W$1</f>
        <v>0</v>
      </c>
      <c r="S8" s="25">
        <f>'Lungo V Femm_'!U$1</f>
        <v>0</v>
      </c>
      <c r="T8" s="25">
        <f>'Lungo V Femm_'!T$1</f>
        <v>0</v>
      </c>
      <c r="U8" s="25">
        <f>'Lungo V Femm_'!R$1</f>
        <v>0</v>
      </c>
      <c r="V8" s="25">
        <f>'Lungo V Femm_'!Z$1</f>
        <v>0</v>
      </c>
      <c r="W8" s="25">
        <f>'Lungo V Femm_'!AB$1</f>
        <v>0</v>
      </c>
      <c r="X8" s="25">
        <f>'Lungo V Femm_'!AC$1</f>
        <v>0</v>
      </c>
      <c r="Y8" s="25">
        <f>'Lungo V Femm_'!AD$1</f>
        <v>0</v>
      </c>
    </row>
    <row r="9" spans="1:25" ht="16" x14ac:dyDescent="0.2">
      <c r="A9" s="24" t="s">
        <v>47</v>
      </c>
      <c r="B9" s="25">
        <f>'Lungo V Masc_'!O$1</f>
        <v>61</v>
      </c>
      <c r="C9" s="25">
        <f>'Lungo V Masc_'!M$1</f>
        <v>13</v>
      </c>
      <c r="D9" s="25">
        <f>'Lungo V Masc_'!P$1</f>
        <v>0</v>
      </c>
      <c r="E9" s="25">
        <f>'Lungo V Masc_'!L$1</f>
        <v>0</v>
      </c>
      <c r="F9" s="25">
        <f>'Lungo V Masc_'!Q$1</f>
        <v>0</v>
      </c>
      <c r="G9" s="25">
        <f>'Lungo V Masc_'!R$1</f>
        <v>0</v>
      </c>
      <c r="H9" s="25">
        <f>'Lungo V Masc_'!N$1</f>
        <v>0</v>
      </c>
      <c r="I9" s="25">
        <f>'Lungo V Masc_'!S$1</f>
        <v>4</v>
      </c>
      <c r="K9" s="25" t="s">
        <v>47</v>
      </c>
      <c r="L9" s="25">
        <f>'Lungo V Masc_'!V$1</f>
        <v>13</v>
      </c>
      <c r="M9" s="25">
        <f>'Lungo V Masc_'!P$1</f>
        <v>0</v>
      </c>
      <c r="N9" s="25">
        <f>'Lungo V Masc_'!AA$1</f>
        <v>13</v>
      </c>
      <c r="O9" s="25">
        <f>'Lungo V Masc_'!Q$1</f>
        <v>0</v>
      </c>
      <c r="P9" s="25">
        <f>'Lungo V Masc_'!X$1</f>
        <v>0</v>
      </c>
      <c r="Q9" s="25">
        <f>'Lungo V Masc_'!Y$1</f>
        <v>0</v>
      </c>
      <c r="R9" s="25">
        <f>'Lungo V Masc_'!W$1</f>
        <v>48</v>
      </c>
      <c r="S9" s="25">
        <f>'Lungo V Masc_'!U$1</f>
        <v>0</v>
      </c>
      <c r="T9" s="25">
        <f>'Lungo V Masc_'!T$1</f>
        <v>0</v>
      </c>
      <c r="U9" s="25">
        <f>'Lungo V Masc_'!R$1</f>
        <v>0</v>
      </c>
      <c r="V9" s="25">
        <f>'Lungo V Masc_'!Z$1</f>
        <v>0</v>
      </c>
      <c r="W9" s="25">
        <f>'Lungo V Masc_'!AB$1</f>
        <v>0</v>
      </c>
      <c r="X9" s="25">
        <f>'Lungo V Masc_'!AC$1</f>
        <v>4</v>
      </c>
      <c r="Y9" s="25">
        <f>'Lungo V Masc_'!AD$1</f>
        <v>0</v>
      </c>
    </row>
    <row r="10" spans="1:25" ht="16" x14ac:dyDescent="0.2">
      <c r="A10" s="24" t="s">
        <v>48</v>
      </c>
      <c r="B10" s="25">
        <f>'Vortex IV Femm_'!O$1</f>
        <v>32</v>
      </c>
      <c r="C10" s="25">
        <f>'Vortex IV Femm_'!M$1</f>
        <v>6</v>
      </c>
      <c r="D10" s="25">
        <f>'Vortex IV Femm_'!P$1</f>
        <v>0</v>
      </c>
      <c r="E10" s="25">
        <f>'Vortex IV Femm_'!L$1</f>
        <v>16</v>
      </c>
      <c r="F10" s="25">
        <f>'Vortex IV Femm_'!Q$1</f>
        <v>0</v>
      </c>
      <c r="G10" s="25">
        <f>'Vortex IV Femm_'!R$1</f>
        <v>0</v>
      </c>
      <c r="H10" s="25">
        <f>'Vortex IV Femm_'!N$1</f>
        <v>10</v>
      </c>
      <c r="I10" s="25">
        <f>'Vortex IV Femm_'!S$1</f>
        <v>14</v>
      </c>
      <c r="K10" s="25" t="s">
        <v>48</v>
      </c>
      <c r="L10" s="25">
        <f>'Vortex IV Femm_'!V$1</f>
        <v>2</v>
      </c>
      <c r="M10" s="25">
        <f>'Vortex IV Femm_'!P$1</f>
        <v>0</v>
      </c>
      <c r="N10" s="25">
        <f>'Vortex IV Femm_'!AA$1</f>
        <v>6</v>
      </c>
      <c r="O10" s="25">
        <f>'Vortex IV Femm_'!Q$1</f>
        <v>0</v>
      </c>
      <c r="P10" s="25">
        <f>'Vortex IV Femm_'!X$1</f>
        <v>16</v>
      </c>
      <c r="Q10" s="25">
        <f>'Vortex IV Femm_'!Y$1</f>
        <v>0</v>
      </c>
      <c r="R10" s="25">
        <f>'Vortex IV Femm_'!W$1</f>
        <v>12</v>
      </c>
      <c r="S10" s="25">
        <f>'Vortex IV Femm_'!U$1</f>
        <v>10</v>
      </c>
      <c r="T10" s="25">
        <f>'Vortex IV Femm_'!T$1</f>
        <v>0</v>
      </c>
      <c r="U10" s="25">
        <f>'Vortex IV Femm_'!R$1</f>
        <v>0</v>
      </c>
      <c r="V10" s="25">
        <f>'Vortex IV Femm_'!Z$1</f>
        <v>18</v>
      </c>
      <c r="W10" s="25">
        <f>'Vortex IV Femm_'!AB$1</f>
        <v>0</v>
      </c>
      <c r="X10" s="25">
        <f>'Vortex IV Femm_'!AC$1</f>
        <v>4</v>
      </c>
      <c r="Y10" s="25">
        <f>'Vortex IV Femm_'!AD$1</f>
        <v>10</v>
      </c>
    </row>
    <row r="11" spans="1:25" ht="16" x14ac:dyDescent="0.2">
      <c r="A11" s="24" t="s">
        <v>49</v>
      </c>
      <c r="B11" s="25">
        <f>'Vortex IV Masc_'!O$1</f>
        <v>0</v>
      </c>
      <c r="C11" s="25">
        <f>'Vortex IV Masc_'!M$1</f>
        <v>5</v>
      </c>
      <c r="D11" s="25">
        <f>'Vortex IV Masc_'!P$1</f>
        <v>0</v>
      </c>
      <c r="E11" s="25">
        <f>'Vortex IV Masc_'!L$1</f>
        <v>47</v>
      </c>
      <c r="F11" s="25">
        <f>'Vortex IV Masc_'!Q$1</f>
        <v>0</v>
      </c>
      <c r="G11" s="25">
        <f>'Vortex IV Masc_'!R$1</f>
        <v>0</v>
      </c>
      <c r="H11" s="25">
        <f>'Vortex IV Masc_'!N$1</f>
        <v>11</v>
      </c>
      <c r="I11" s="25">
        <f>'Vortex IV Masc_'!S$1</f>
        <v>15</v>
      </c>
      <c r="K11" s="25" t="s">
        <v>49</v>
      </c>
      <c r="L11" s="25">
        <f>'Vortex IV Masc_'!V$1</f>
        <v>0</v>
      </c>
      <c r="M11" s="25">
        <f>'Vortex IV Masc_'!P$1</f>
        <v>0</v>
      </c>
      <c r="N11" s="25">
        <f>'Vortex IV Masc_'!AA$1</f>
        <v>5</v>
      </c>
      <c r="O11" s="25">
        <f>'Vortex IV Masc_'!Q$1</f>
        <v>0</v>
      </c>
      <c r="P11" s="25">
        <f>'Vortex IV Masc_'!X$1</f>
        <v>47</v>
      </c>
      <c r="Q11" s="25">
        <f>'Vortex IV Masc_'!Y$1</f>
        <v>0</v>
      </c>
      <c r="R11" s="25">
        <f>'Vortex IV Masc_'!W$1</f>
        <v>0</v>
      </c>
      <c r="S11" s="25">
        <f>'Vortex IV Masc_'!U$1</f>
        <v>0</v>
      </c>
      <c r="T11" s="25">
        <f>'Vortex IV Masc_'!T$1</f>
        <v>11</v>
      </c>
      <c r="U11" s="25">
        <f>'Vortex IV Masc_'!R$1</f>
        <v>0</v>
      </c>
      <c r="V11" s="25">
        <f>'Vortex IV Masc_'!Z$1</f>
        <v>0</v>
      </c>
      <c r="W11" s="25">
        <f>'Vortex IV Masc_'!AB$1</f>
        <v>0</v>
      </c>
      <c r="X11" s="25">
        <f>'Vortex IV Masc_'!AC$1</f>
        <v>15</v>
      </c>
      <c r="Y11" s="25">
        <f>'Vortex IV Masc_'!AD$1</f>
        <v>0</v>
      </c>
    </row>
    <row r="12" spans="1:25" ht="16" x14ac:dyDescent="0.2">
      <c r="A12" s="24" t="s">
        <v>50</v>
      </c>
      <c r="B12" s="25">
        <f>'Vortex V Femm_'!O$1</f>
        <v>37</v>
      </c>
      <c r="C12" s="25">
        <f>'Vortex V Femm_'!M$1</f>
        <v>17</v>
      </c>
      <c r="D12" s="25">
        <f>'Vortex V Femm_'!P$1</f>
        <v>0</v>
      </c>
      <c r="E12" s="25">
        <f>'Vortex V Femm_'!L$1</f>
        <v>17</v>
      </c>
      <c r="F12" s="25">
        <f>'Vortex V Femm_'!Q$1</f>
        <v>0</v>
      </c>
      <c r="G12" s="25">
        <f>'Vortex V Femm_'!R$1</f>
        <v>7</v>
      </c>
      <c r="H12" s="25">
        <f>'Vortex V Femm_'!N$1</f>
        <v>0</v>
      </c>
      <c r="I12" s="25">
        <f>'Vortex V Femm_'!S$1</f>
        <v>0</v>
      </c>
      <c r="K12" s="25" t="s">
        <v>50</v>
      </c>
      <c r="L12" s="25">
        <f>'Vortex V Femm_'!V$1</f>
        <v>26</v>
      </c>
      <c r="M12" s="25">
        <f>'Vortex V Femm_'!P$1</f>
        <v>0</v>
      </c>
      <c r="N12" s="25">
        <f>'Vortex V Femm_'!AA$1</f>
        <v>17</v>
      </c>
      <c r="O12" s="25">
        <f>'Vortex V Femm_'!Q$1</f>
        <v>0</v>
      </c>
      <c r="P12" s="25">
        <f>'Vortex V Femm_'!X$1</f>
        <v>17</v>
      </c>
      <c r="Q12" s="25">
        <f>'Vortex V Femm_'!Y$1</f>
        <v>0</v>
      </c>
      <c r="R12" s="25">
        <f>'Vortex V Femm_'!W$1</f>
        <v>9</v>
      </c>
      <c r="S12" s="25">
        <f>'Vortex V Femm_'!U$1</f>
        <v>0</v>
      </c>
      <c r="T12" s="25">
        <f>'Vortex V Femm_'!T$1</f>
        <v>0</v>
      </c>
      <c r="U12" s="25">
        <f>'Vortex V Femm_'!R$1</f>
        <v>7</v>
      </c>
      <c r="V12" s="25">
        <f>'Vortex V Femm_'!Z$1</f>
        <v>2</v>
      </c>
      <c r="W12" s="25">
        <f>'Vortex V Femm_'!AB$1</f>
        <v>0</v>
      </c>
      <c r="X12" s="25">
        <f>'Vortex V Femm_'!AC$1</f>
        <v>0</v>
      </c>
      <c r="Y12" s="25">
        <f>'Vortex V Femm_'!AD$1</f>
        <v>0</v>
      </c>
    </row>
    <row r="13" spans="1:25" ht="16" x14ac:dyDescent="0.2">
      <c r="A13" s="24" t="s">
        <v>51</v>
      </c>
      <c r="B13" s="25">
        <f>'Vortex V Masc_'!O$1</f>
        <v>34</v>
      </c>
      <c r="C13" s="25">
        <f>'Vortex V Masc_'!M$1</f>
        <v>14</v>
      </c>
      <c r="D13" s="25">
        <f>'Vortex V Masc_'!P$1</f>
        <v>0</v>
      </c>
      <c r="E13" s="25">
        <f>'Vortex V Masc_'!L$1</f>
        <v>30</v>
      </c>
      <c r="F13" s="25">
        <f>'Vortex V Masc_'!Q$1</f>
        <v>0</v>
      </c>
      <c r="G13" s="25">
        <f>'Vortex V Masc_'!R$1</f>
        <v>0</v>
      </c>
      <c r="H13" s="25">
        <f>'Vortex V Masc_'!N$1</f>
        <v>0</v>
      </c>
      <c r="I13" s="25">
        <f>'Vortex V Masc_'!S$1</f>
        <v>0</v>
      </c>
      <c r="K13" s="26" t="s">
        <v>51</v>
      </c>
      <c r="L13" s="26">
        <f>'Vortex V Masc_'!V$1</f>
        <v>19</v>
      </c>
      <c r="M13" s="26">
        <f>'Vortex V Masc_'!P$1</f>
        <v>0</v>
      </c>
      <c r="N13" s="26">
        <f>'Vortex V Masc_'!AA$1</f>
        <v>14</v>
      </c>
      <c r="O13" s="26">
        <f>'Vortex V Masc_'!Q$1</f>
        <v>0</v>
      </c>
      <c r="P13" s="26">
        <f>'Vortex V Masc_'!X$1</f>
        <v>30</v>
      </c>
      <c r="Q13" s="26">
        <f>'Vortex V Masc_'!Y$1</f>
        <v>0</v>
      </c>
      <c r="R13" s="26">
        <f>'Vortex V Masc_'!W$1</f>
        <v>15</v>
      </c>
      <c r="S13" s="26">
        <f>'Vortex V Masc_'!U$1</f>
        <v>0</v>
      </c>
      <c r="T13" s="26">
        <f>'Vortex V Masc_'!T$1</f>
        <v>0</v>
      </c>
      <c r="U13" s="26">
        <f>'Vortex V Masc_'!R$1</f>
        <v>0</v>
      </c>
      <c r="V13" s="26">
        <f>'Vortex V Masc_'!Z$1</f>
        <v>0</v>
      </c>
      <c r="W13" s="26">
        <f>'Vortex V Masc_'!AB$1</f>
        <v>0</v>
      </c>
      <c r="X13" s="26">
        <f>'Vortex V Masc_'!AC$1</f>
        <v>0</v>
      </c>
      <c r="Y13" s="26">
        <f>'Vortex V Masc_'!AD$1</f>
        <v>0</v>
      </c>
    </row>
    <row r="14" spans="1:25" ht="16" x14ac:dyDescent="0.2">
      <c r="A14" s="24" t="s">
        <v>52</v>
      </c>
      <c r="B14" s="25">
        <f>'Staff_ IV Femm_'!G$1</f>
        <v>12</v>
      </c>
      <c r="C14" s="25">
        <f>'Staff_ IV Femm_'!E$1</f>
        <v>11</v>
      </c>
      <c r="D14" s="25">
        <f>'Staff_ IV Femm_'!H$1</f>
        <v>0</v>
      </c>
      <c r="E14" s="25">
        <f>'Staff_ IV Femm_'!F$1</f>
        <v>8</v>
      </c>
      <c r="F14" s="25">
        <f>'Staff_ IV Femm_'!I$1</f>
        <v>0</v>
      </c>
      <c r="G14" s="25">
        <f>'Staff_ IV Femm_'!J$1</f>
        <v>0</v>
      </c>
      <c r="H14" s="25">
        <f>'Staff_ IV Femm_'!F$1</f>
        <v>8</v>
      </c>
      <c r="I14" s="25">
        <f>'Staff_ IV Femm_'!K$1</f>
        <v>10</v>
      </c>
      <c r="K14" s="27"/>
      <c r="L14" s="19">
        <f t="shared" ref="L14:W14" si="0">SUM(L2:L13)</f>
        <v>253</v>
      </c>
      <c r="M14" s="19">
        <f t="shared" si="0"/>
        <v>0</v>
      </c>
      <c r="N14" s="19">
        <f t="shared" si="0"/>
        <v>194</v>
      </c>
      <c r="O14" s="19">
        <f t="shared" si="0"/>
        <v>8</v>
      </c>
      <c r="P14" s="19">
        <f t="shared" si="0"/>
        <v>174</v>
      </c>
      <c r="Q14" s="19">
        <f t="shared" si="0"/>
        <v>5</v>
      </c>
      <c r="R14" s="19">
        <f t="shared" si="0"/>
        <v>145</v>
      </c>
      <c r="S14" s="19">
        <f t="shared" si="0"/>
        <v>14</v>
      </c>
      <c r="T14" s="19">
        <f t="shared" si="0"/>
        <v>11</v>
      </c>
      <c r="U14" s="19">
        <f t="shared" si="0"/>
        <v>28</v>
      </c>
      <c r="V14" s="19">
        <f t="shared" si="0"/>
        <v>56</v>
      </c>
      <c r="W14" s="19">
        <f t="shared" si="0"/>
        <v>0</v>
      </c>
      <c r="X14" s="19">
        <f>SUM(X2:X13)</f>
        <v>26</v>
      </c>
      <c r="Y14" s="19">
        <f>SUM(Y2:Y13)</f>
        <v>22</v>
      </c>
    </row>
    <row r="15" spans="1:25" ht="16" x14ac:dyDescent="0.2">
      <c r="A15" s="24" t="s">
        <v>53</v>
      </c>
      <c r="B15" s="25">
        <f>'Staff_ IV Masc_'!G$1</f>
        <v>12</v>
      </c>
      <c r="C15" s="25">
        <f>'Staff_ IV Masc_'!E$1</f>
        <v>11</v>
      </c>
      <c r="D15" s="25">
        <f>'Staff_ IV Masc_'!H$1</f>
        <v>0</v>
      </c>
      <c r="E15" s="25">
        <f>'Staff_ IV Masc_'!F$1</f>
        <v>9</v>
      </c>
      <c r="F15" s="25">
        <f>'Staff_ IV Masc_'!I$1</f>
        <v>0</v>
      </c>
      <c r="G15" s="25">
        <f>'Staff_ IV Masc_'!J$1</f>
        <v>0</v>
      </c>
      <c r="H15" s="25">
        <f>'Staff_ IV Masc_'!F$1</f>
        <v>9</v>
      </c>
      <c r="I15" s="25">
        <f>'Staff_ IV Masc_'!K$1</f>
        <v>0</v>
      </c>
    </row>
    <row r="16" spans="1:25" ht="16" x14ac:dyDescent="0.2">
      <c r="A16" s="24" t="s">
        <v>54</v>
      </c>
      <c r="B16" s="25">
        <f>'Staff_ V Femm_'!G$1</f>
        <v>12</v>
      </c>
      <c r="C16" s="25">
        <f>'Staff_ V Femm_'!E$1</f>
        <v>11</v>
      </c>
      <c r="D16" s="25">
        <f>'Staff_ V Femm_'!H$1</f>
        <v>0</v>
      </c>
      <c r="E16" s="25">
        <f>'Staff_ V Femm_'!F$1</f>
        <v>0</v>
      </c>
      <c r="F16" s="25">
        <f>'Staff_ V Femm_'!I$1</f>
        <v>0</v>
      </c>
      <c r="G16" s="25">
        <f>'Staff_ V Femm_'!J$1</f>
        <v>0</v>
      </c>
      <c r="H16" s="25">
        <f>'Staff_ V Femm_'!F$1</f>
        <v>0</v>
      </c>
      <c r="I16" s="25">
        <f>'Staff_ V Femm_'!K$1</f>
        <v>0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9" ht="16" x14ac:dyDescent="0.2">
      <c r="A17" s="29" t="s">
        <v>55</v>
      </c>
      <c r="B17" s="26">
        <f>'Staff_ V Masc_'!G$1</f>
        <v>12</v>
      </c>
      <c r="C17" s="26">
        <f>'Staff_ V Masc_'!E$1</f>
        <v>11</v>
      </c>
      <c r="D17" s="26">
        <f>'Staff_ V Masc_'!H$1</f>
        <v>0</v>
      </c>
      <c r="E17" s="26">
        <f>'Staff_ V Masc_'!F$1</f>
        <v>0</v>
      </c>
      <c r="F17" s="26">
        <f>'Staff_ V Masc_'!I$1</f>
        <v>0</v>
      </c>
      <c r="G17" s="26">
        <f>'Staff_ V Masc_'!J$1</f>
        <v>0</v>
      </c>
      <c r="H17" s="26">
        <f>'Staff_ V Masc_'!F$1</f>
        <v>0</v>
      </c>
      <c r="I17" s="26">
        <f>'Staff_ V Masc_'!K$1</f>
        <v>0</v>
      </c>
    </row>
    <row r="18" spans="1:9" ht="16" x14ac:dyDescent="0.2">
      <c r="A18" s="30"/>
      <c r="B18" s="19">
        <f t="shared" ref="B18:H18" si="1">SUM(B2:B17)</f>
        <v>497</v>
      </c>
      <c r="C18" s="19">
        <f t="shared" si="1"/>
        <v>248</v>
      </c>
      <c r="D18" s="19">
        <f t="shared" si="1"/>
        <v>0</v>
      </c>
      <c r="E18" s="19">
        <f t="shared" si="1"/>
        <v>184</v>
      </c>
      <c r="F18" s="19">
        <f t="shared" si="1"/>
        <v>8</v>
      </c>
      <c r="G18" s="19">
        <f t="shared" si="1"/>
        <v>28</v>
      </c>
      <c r="H18" s="19">
        <f t="shared" si="1"/>
        <v>42</v>
      </c>
      <c r="I18" s="19"/>
    </row>
    <row r="20" spans="1:9" x14ac:dyDescent="0.15">
      <c r="C20" s="31"/>
      <c r="D20" s="31"/>
      <c r="E20" s="31"/>
      <c r="F20" s="31"/>
      <c r="G20" s="31"/>
      <c r="H20" s="31"/>
      <c r="I20" s="31"/>
    </row>
  </sheetData>
  <sheetProtection selectLockedCells="1" selectUnlockedCells="1"/>
  <phoneticPr fontId="4" type="noConversion"/>
  <printOptions gridLines="1"/>
  <pageMargins left="0.78749999999999998" right="0.78749999999999998" top="0.78749999999999998" bottom="0.78749999999999998" header="0.5" footer="0.5"/>
  <pageSetup paperSize="9" firstPageNumber="0" orientation="portrait" horizontalDpi="300" verticalDpi="300"/>
  <headerFooter alignWithMargins="0">
    <oddHeader>&amp;C&amp;F</oddHeader>
    <oddFooter>&amp;C&amp;A&amp;R&amp;P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18</vt:i4>
      </vt:variant>
      <vt:variant>
        <vt:lpstr>Intervalli denominati</vt:lpstr>
      </vt:variant>
      <vt:variant>
        <vt:i4>18</vt:i4>
      </vt:variant>
    </vt:vector>
  </HeadingPairs>
  <TitlesOfParts>
    <vt:vector size="36" baseType="lpstr">
      <vt:lpstr>50 IV Femm_</vt:lpstr>
      <vt:lpstr>50 IV Masc_</vt:lpstr>
      <vt:lpstr>50 V Femm_</vt:lpstr>
      <vt:lpstr>50 V Masc_</vt:lpstr>
      <vt:lpstr>Lungo IV Femm_</vt:lpstr>
      <vt:lpstr>Lungo IV Masc_</vt:lpstr>
      <vt:lpstr>Lungo V Femm_</vt:lpstr>
      <vt:lpstr>Lungo V Masc_</vt:lpstr>
      <vt:lpstr>Vortex IV Femm_</vt:lpstr>
      <vt:lpstr>Vortex IV Masc_</vt:lpstr>
      <vt:lpstr>Vortex V Femm_</vt:lpstr>
      <vt:lpstr>Vortex V Masc_</vt:lpstr>
      <vt:lpstr>Staff_ IV Femm_</vt:lpstr>
      <vt:lpstr>Staff_ IV Masc_</vt:lpstr>
      <vt:lpstr>Staff_ V Femm_</vt:lpstr>
      <vt:lpstr>Staff_ V Masc_</vt:lpstr>
      <vt:lpstr>Class. Personale</vt:lpstr>
      <vt:lpstr>Classifica_TOTALE</vt:lpstr>
      <vt:lpstr>'50 IV Femm_'!Area_stampa</vt:lpstr>
      <vt:lpstr>'50 IV Masc_'!Area_stampa</vt:lpstr>
      <vt:lpstr>'50 V Femm_'!Area_stampa</vt:lpstr>
      <vt:lpstr>'50 V Masc_'!Area_stampa</vt:lpstr>
      <vt:lpstr>Classifica_TOTALE!Area_stampa</vt:lpstr>
      <vt:lpstr>'Lungo IV Femm_'!Area_stampa</vt:lpstr>
      <vt:lpstr>'Lungo IV Masc_'!Area_stampa</vt:lpstr>
      <vt:lpstr>'Lungo V Femm_'!Area_stampa</vt:lpstr>
      <vt:lpstr>'Lungo V Masc_'!Area_stampa</vt:lpstr>
      <vt:lpstr>'Staff_ IV Femm_'!Area_stampa</vt:lpstr>
      <vt:lpstr>'Staff_ IV Masc_'!Area_stampa</vt:lpstr>
      <vt:lpstr>'Staff_ V Femm_'!Area_stampa</vt:lpstr>
      <vt:lpstr>'Staff_ V Masc_'!Area_stampa</vt:lpstr>
      <vt:lpstr>'Vortex IV Femm_'!Area_stampa</vt:lpstr>
      <vt:lpstr>'Vortex IV Masc_'!Area_stampa</vt:lpstr>
      <vt:lpstr>'Vortex V Femm_'!Area_stampa</vt:lpstr>
      <vt:lpstr>'Vortex V Masc_'!Area_stampa</vt:lpstr>
      <vt:lpstr>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Microsoft Office User</cp:lastModifiedBy>
  <dcterms:created xsi:type="dcterms:W3CDTF">2015-05-13T21:15:57Z</dcterms:created>
  <dcterms:modified xsi:type="dcterms:W3CDTF">2026-05-17T17:29:54Z</dcterms:modified>
</cp:coreProperties>
</file>